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4">#N/A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  <definedName name="_xlnm.Print_Titles" localSheetId="3">'1-2'!$1:$6</definedName>
    <definedName name="_xlnm.Print_Titles" localSheetId="8">'3-2'!$1:$5</definedName>
  </definedNames>
  <calcPr fullCalcOnLoad="1"/>
</workbook>
</file>

<file path=xl/sharedStrings.xml><?xml version="1.0" encoding="utf-8"?>
<sst xmlns="http://schemas.openxmlformats.org/spreadsheetml/2006/main" count="1207" uniqueCount="435">
  <si>
    <t xml:space="preserve">      大竹县清河镇人民政府      </t>
  </si>
  <si>
    <t>2021年部门预算</t>
  </si>
  <si>
    <r>
      <t>填报单位：</t>
    </r>
    <r>
      <rPr>
        <u val="single"/>
        <sz val="18"/>
        <rFont val="宋体"/>
        <family val="0"/>
      </rPr>
      <t>大竹县清河镇人民政府</t>
    </r>
  </si>
  <si>
    <r>
      <t xml:space="preserve">                       单位负责人：</t>
    </r>
    <r>
      <rPr>
        <u val="single"/>
        <sz val="18"/>
        <rFont val="宋体"/>
        <family val="0"/>
      </rPr>
      <t xml:space="preserve">                  </t>
    </r>
  </si>
  <si>
    <r>
      <t xml:space="preserve">                       部门负责人：</t>
    </r>
    <r>
      <rPr>
        <u val="single"/>
        <sz val="18"/>
        <rFont val="宋体"/>
        <family val="0"/>
      </rPr>
      <t xml:space="preserve">                  </t>
    </r>
  </si>
  <si>
    <r>
      <t xml:space="preserve">                       填报人：</t>
    </r>
    <r>
      <rPr>
        <u val="single"/>
        <sz val="18"/>
        <rFont val="宋体"/>
        <family val="0"/>
      </rPr>
      <t xml:space="preserve">                      </t>
    </r>
  </si>
  <si>
    <t>报送日期：  2021 年  月  日</t>
  </si>
  <si>
    <t>表1</t>
  </si>
  <si>
    <t>部门收支总表</t>
  </si>
  <si>
    <t>大竹县清河镇人民政府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</si>
  <si>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</si>
  <si>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</si>
  <si>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</si>
  <si>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</si>
  <si>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</si>
  <si>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</si>
  <si>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</si>
  <si>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</si>
  <si>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</si>
  <si>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</si>
  <si>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</si>
  <si>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</si>
  <si>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</si>
  <si>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</si>
  <si>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</si>
  <si>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</si>
  <si>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</si>
  <si>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</si>
  <si>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</si>
  <si>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</si>
  <si>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</si>
  <si>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</si>
  <si>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</si>
  <si>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</si>
  <si>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</si>
  <si>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</si>
  <si>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</si>
  <si>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</si>
  <si>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</si>
  <si>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</si>
  <si>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</si>
  <si>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</si>
  <si>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</si>
  <si>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</si>
  <si>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</si>
  <si>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</si>
  <si>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</si>
  <si>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</si>
  <si>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</si>
  <si>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</si>
  <si>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</si>
  <si>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</si>
  <si>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</si>
  <si>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</si>
  <si>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</si>
  <si>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</si>
  <si>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</si>
  <si>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</si>
  <si>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</si>
  <si>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</si>
  <si>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</si>
  <si>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</si>
  <si>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</si>
  <si>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</si>
  <si>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</si>
  <si>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</si>
  <si>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</si>
  <si>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</si>
  <si>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</si>
  <si>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</si>
  <si>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</si>
  <si>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</si>
  <si>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</si>
  <si>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</si>
  <si>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</si>
  <si>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</si>
  <si>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</si>
  <si>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</si>
  <si>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</si>
  <si>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</si>
  <si>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</si>
  <si>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</si>
  <si>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</si>
  <si>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</si>
  <si>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</si>
  <si>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 xml:space="preserve">    201</t>
  </si>
  <si>
    <t xml:space="preserve">  03</t>
  </si>
  <si>
    <t>01</t>
  </si>
  <si>
    <t>9112</t>
  </si>
  <si>
    <t xml:space="preserve">    行政运行（政府）</t>
  </si>
  <si>
    <t>99</t>
  </si>
  <si>
    <t xml:space="preserve">    其他政府办公厅（室）及相关机构事务支出</t>
  </si>
  <si>
    <t xml:space="preserve">  06</t>
  </si>
  <si>
    <t xml:space="preserve">    行政运行（财政）</t>
  </si>
  <si>
    <t>50</t>
  </si>
  <si>
    <t xml:space="preserve">    事业运行（财政）</t>
  </si>
  <si>
    <t xml:space="preserve">    其他财政事务支出</t>
  </si>
  <si>
    <t xml:space="preserve">  11</t>
  </si>
  <si>
    <t>02</t>
  </si>
  <si>
    <t xml:space="preserve">    一般行政管理事务（纪检）</t>
  </si>
  <si>
    <t xml:space="preserve">  29</t>
  </si>
  <si>
    <t xml:space="preserve">    一般行政管理事务（群众）</t>
  </si>
  <si>
    <t xml:space="preserve">    其他群众团体事务支出</t>
  </si>
  <si>
    <t xml:space="preserve">  32</t>
  </si>
  <si>
    <t xml:space="preserve">    其他组织事务支出</t>
  </si>
  <si>
    <t xml:space="preserve">    207</t>
  </si>
  <si>
    <t xml:space="preserve">  01</t>
  </si>
  <si>
    <t>09</t>
  </si>
  <si>
    <t xml:space="preserve">    群众文化</t>
  </si>
  <si>
    <t xml:space="preserve">  02</t>
  </si>
  <si>
    <t xml:space="preserve">    其他文物支出</t>
  </si>
  <si>
    <t xml:space="preserve">    208</t>
  </si>
  <si>
    <t xml:space="preserve">  05</t>
  </si>
  <si>
    <t xml:space="preserve">    行政单位离退休</t>
  </si>
  <si>
    <t>05</t>
  </si>
  <si>
    <t xml:space="preserve">    机关事业单位基本养老保险缴费支出</t>
  </si>
  <si>
    <t xml:space="preserve">  07</t>
  </si>
  <si>
    <t xml:space="preserve">    公益性岗位补贴</t>
  </si>
  <si>
    <t xml:space="preserve">  08</t>
  </si>
  <si>
    <t xml:space="preserve">    死亡抚恤</t>
  </si>
  <si>
    <t xml:space="preserve">  99</t>
  </si>
  <si>
    <t xml:space="preserve">    其他社会保障和就业支出</t>
  </si>
  <si>
    <t xml:space="preserve">    210</t>
  </si>
  <si>
    <t>16</t>
  </si>
  <si>
    <t xml:space="preserve">    计划生育机构</t>
  </si>
  <si>
    <t xml:space="preserve">    行政单位医疗</t>
  </si>
  <si>
    <t xml:space="preserve">    事业单位医疗</t>
  </si>
  <si>
    <t>03</t>
  </si>
  <si>
    <t xml:space="preserve">    公务员医疗补助</t>
  </si>
  <si>
    <t xml:space="preserve">    211</t>
  </si>
  <si>
    <t xml:space="preserve">    其他环境监测与监察支出</t>
  </si>
  <si>
    <t xml:space="preserve">    水体</t>
  </si>
  <si>
    <t>211</t>
  </si>
  <si>
    <t>解决合并乡镇经费补助</t>
  </si>
  <si>
    <t xml:space="preserve">    212</t>
  </si>
  <si>
    <t xml:space="preserve">    其他城乡社区管理事务支出</t>
  </si>
  <si>
    <t xml:space="preserve">    城乡社区环境卫生</t>
  </si>
  <si>
    <t xml:space="preserve">    213</t>
  </si>
  <si>
    <t>04</t>
  </si>
  <si>
    <t xml:space="preserve">    事业运行（农业）</t>
  </si>
  <si>
    <t>08</t>
  </si>
  <si>
    <t xml:space="preserve">    病虫害控制</t>
  </si>
  <si>
    <t xml:space="preserve">    其他林业支出</t>
  </si>
  <si>
    <t xml:space="preserve">    行政运行（扶贫）</t>
  </si>
  <si>
    <t xml:space="preserve">    其他扶贫支出</t>
  </si>
  <si>
    <t xml:space="preserve">    对村民委员会和村党支部的补助</t>
  </si>
  <si>
    <t>07</t>
  </si>
  <si>
    <t xml:space="preserve">    农村综合改革示范试点补助</t>
  </si>
  <si>
    <t xml:space="preserve">    其他农村综合改革支出</t>
  </si>
  <si>
    <t xml:space="preserve">    214</t>
  </si>
  <si>
    <t>06</t>
  </si>
  <si>
    <t xml:space="preserve">    公路养护</t>
  </si>
  <si>
    <t xml:space="preserve">    其他公路水路运输支出</t>
  </si>
  <si>
    <t xml:space="preserve">    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</si>
  <si>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</si>
  <si>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</si>
  <si>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</si>
  <si>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</si>
  <si>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</si>
  <si>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</si>
  <si>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</si>
  <si>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</si>
  <si>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211</t>
  </si>
  <si>
    <t xml:space="preserve">    解决合并乡镇经费补助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</si>
  <si>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</si>
  <si>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</si>
  <si>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</si>
  <si>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</si>
  <si>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</si>
  <si>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</si>
  <si>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</si>
  <si>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</si>
  <si>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</si>
  <si>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</si>
  <si>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</si>
  <si>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</si>
  <si>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</si>
  <si>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</si>
  <si>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</si>
  <si>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</si>
  <si>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</si>
  <si>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</si>
  <si>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</si>
  <si>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</si>
  <si>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</si>
  <si>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</si>
  <si>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</si>
  <si>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</si>
  <si>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</si>
  <si>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</si>
  <si>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</si>
  <si>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</si>
  <si>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</si>
  <si>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</si>
  <si>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</si>
  <si>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</si>
  <si>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</si>
  <si>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</si>
  <si>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</si>
  <si>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</si>
  <si>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</si>
  <si>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</si>
  <si>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</si>
  <si>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</si>
  <si>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</si>
  <si>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</si>
  <si>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</si>
  <si>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</si>
  <si>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</si>
  <si>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大竹县***局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</si>
  <si>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</si>
  <si>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</si>
  <si>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</si>
  <si>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</si>
  <si>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</si>
  <si>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</si>
  <si>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</si>
  <si>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</si>
  <si>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</si>
  <si>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</si>
  <si>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</si>
  <si>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</si>
  <si>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住房公积金</t>
  </si>
  <si>
    <t>其他工资福利支出</t>
  </si>
  <si>
    <t xml:space="preserve">  机关商品服务支出</t>
  </si>
  <si>
    <t>502</t>
  </si>
  <si>
    <t>办公经费</t>
  </si>
  <si>
    <t>会议费</t>
  </si>
  <si>
    <t>培训费</t>
  </si>
  <si>
    <t>劳务费</t>
  </si>
  <si>
    <t>公务接待费</t>
  </si>
  <si>
    <t>维修(护)费</t>
  </si>
  <si>
    <t>其他商品和服务支出</t>
  </si>
  <si>
    <t xml:space="preserve">  对个人和家庭的补助</t>
  </si>
  <si>
    <t>奖励金</t>
  </si>
  <si>
    <t>生活补助</t>
  </si>
  <si>
    <t>509</t>
  </si>
  <si>
    <t>离退休费</t>
  </si>
  <si>
    <t>社会福利救助</t>
  </si>
  <si>
    <t>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</si>
  <si>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</si>
  <si>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</si>
  <si>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</si>
  <si>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</si>
  <si>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</si>
  <si>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</si>
  <si>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</si>
  <si>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</si>
  <si>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</si>
  <si>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</si>
  <si>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</si>
  <si>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</si>
  <si>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</si>
  <si>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</si>
  <si>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</si>
  <si>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</si>
  <si>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</si>
  <si>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</si>
  <si>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</si>
  <si>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</si>
  <si>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</si>
  <si>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</si>
  <si>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</si>
  <si>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</si>
  <si>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</si>
  <si>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</si>
  <si>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</si>
  <si>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</si>
  <si>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</si>
  <si>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</si>
  <si>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</si>
  <si>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</si>
  <si>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</si>
  <si>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</si>
  <si>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</si>
  <si>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</si>
  <si>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</si>
  <si>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</si>
  <si>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</si>
  <si>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</si>
  <si>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</si>
  <si>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</si>
  <si>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</si>
  <si>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</si>
  <si>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</si>
  <si>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</si>
  <si>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</si>
  <si>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</si>
  <si>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</si>
  <si>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</si>
  <si>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救济费</t>
  </si>
  <si>
    <t>医疗费补助</t>
  </si>
  <si>
    <t>助学金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</si>
  <si>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</si>
  <si>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</si>
  <si>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</si>
  <si>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</si>
  <si>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</si>
  <si>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</si>
  <si>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</si>
  <si>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</si>
  <si>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</si>
  <si>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</si>
  <si>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</si>
  <si>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</si>
  <si>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</si>
  <si>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</si>
  <si>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</si>
  <si>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</si>
  <si>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</si>
  <si>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</si>
  <si>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</si>
  <si>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</si>
  <si>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</si>
  <si>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</si>
  <si>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</si>
  <si>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</si>
  <si>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</si>
  <si>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</si>
  <si>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</si>
  <si>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</si>
  <si>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</si>
  <si>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</si>
  <si>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</si>
  <si>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</si>
  <si>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</si>
  <si>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</si>
  <si>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 xml:space="preserve">      行政运行（政府）</t>
  </si>
  <si>
    <t xml:space="preserve">      其他政府办公厅（室）及相关机构事务支出</t>
  </si>
  <si>
    <t xml:space="preserve">      行政运行（财政）</t>
  </si>
  <si>
    <t xml:space="preserve">      事业运行（财政）</t>
  </si>
  <si>
    <t xml:space="preserve">      其他财政事务支出</t>
  </si>
  <si>
    <t xml:space="preserve">      一般行政管理事务（纪检）</t>
  </si>
  <si>
    <t xml:space="preserve">      一般行政管理事务（群众）</t>
  </si>
  <si>
    <t xml:space="preserve">      其他群众团体事务支出</t>
  </si>
  <si>
    <t xml:space="preserve">      其他组织事务支出</t>
  </si>
  <si>
    <t xml:space="preserve">      群众文化</t>
  </si>
  <si>
    <t xml:space="preserve">      其他文物支出</t>
  </si>
  <si>
    <t xml:space="preserve">      行政单位离退休</t>
  </si>
  <si>
    <t xml:space="preserve">      机关事业单位基本养老保险缴费支出</t>
  </si>
  <si>
    <t xml:space="preserve">      公益性岗位补贴</t>
  </si>
  <si>
    <t xml:space="preserve">      死亡抚恤</t>
  </si>
  <si>
    <t xml:space="preserve">      其他社会保障和就业支出</t>
  </si>
  <si>
    <t xml:space="preserve">      计划生育机构</t>
  </si>
  <si>
    <t xml:space="preserve">      行政单位医疗</t>
  </si>
  <si>
    <t xml:space="preserve">      事业单位医疗</t>
  </si>
  <si>
    <t xml:space="preserve">      公务员医疗补助</t>
  </si>
  <si>
    <t xml:space="preserve">      其他环境监测与监察支出</t>
  </si>
  <si>
    <t xml:space="preserve">      水体</t>
  </si>
  <si>
    <t xml:space="preserve">      其他城乡社区管理事务支出</t>
  </si>
  <si>
    <t xml:space="preserve">      城乡社区环境卫生</t>
  </si>
  <si>
    <t xml:space="preserve">      事业运行（农业）</t>
  </si>
  <si>
    <t xml:space="preserve">      病虫害控制</t>
  </si>
  <si>
    <t xml:space="preserve">      其他林业支出</t>
  </si>
  <si>
    <t xml:space="preserve">      行政运行（扶贫）</t>
  </si>
  <si>
    <t xml:space="preserve">      其他扶贫支出</t>
  </si>
  <si>
    <t xml:space="preserve">      对村民委员会和村党支部的补助</t>
  </si>
  <si>
    <t xml:space="preserve">      农村综合改革示范试点补助</t>
  </si>
  <si>
    <t xml:space="preserve">      其他农村综合改革支出</t>
  </si>
  <si>
    <t xml:space="preserve">      公路养护</t>
  </si>
  <si>
    <t xml:space="preserve">      其他公路水路运输支出</t>
  </si>
  <si>
    <t xml:space="preserve">      住房公积金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</si>
  <si>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</si>
  <si>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</si>
  <si>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</si>
  <si>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</si>
  <si>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</si>
  <si>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</si>
  <si>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</si>
  <si>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919112</t>
  </si>
  <si>
    <t>10</t>
  </si>
  <si>
    <t>11</t>
  </si>
  <si>
    <t>12</t>
  </si>
  <si>
    <t>13</t>
  </si>
  <si>
    <t>302</t>
  </si>
  <si>
    <t>15</t>
  </si>
  <si>
    <t>17</t>
  </si>
  <si>
    <t>28</t>
  </si>
  <si>
    <t>29</t>
  </si>
  <si>
    <t>39</t>
  </si>
  <si>
    <t>303</t>
  </si>
  <si>
    <t>表3-2</t>
  </si>
  <si>
    <t>一般公共预算项目支出预算表</t>
  </si>
  <si>
    <t>单位名称（项目）</t>
  </si>
  <si>
    <t xml:space="preserve">  919112</t>
  </si>
  <si>
    <t xml:space="preserve">  纪委视频系统服务费、基层版综合业务费</t>
  </si>
  <si>
    <t xml:space="preserve">  政府机关公共服务费</t>
  </si>
  <si>
    <t xml:space="preserve">  政府机关加值班差旅费</t>
  </si>
  <si>
    <t xml:space="preserve">  食堂运行经费</t>
  </si>
  <si>
    <t xml:space="preserve">  人大工作经费</t>
  </si>
  <si>
    <t xml:space="preserve">  土地租金</t>
  </si>
  <si>
    <t xml:space="preserve">  便民服务中心工作经费</t>
  </si>
  <si>
    <t xml:space="preserve">  村级代理会计核算经费</t>
  </si>
  <si>
    <t xml:space="preserve">  纪检组工作经费</t>
  </si>
  <si>
    <t xml:space="preserve">  村、社换届选举经费</t>
  </si>
  <si>
    <t xml:space="preserve">  妇联工作经费</t>
  </si>
  <si>
    <t xml:space="preserve">  关工委、共青团经费</t>
  </si>
  <si>
    <t xml:space="preserve">  村、社区党建工作经费</t>
  </si>
  <si>
    <t xml:space="preserve">  清河古镇保护</t>
  </si>
  <si>
    <t xml:space="preserve">  城乡低保信息员补助资金</t>
  </si>
  <si>
    <t xml:space="preserve">  清河污水在线监测</t>
  </si>
  <si>
    <t xml:space="preserve">  水、大气、土壤及河长制专项经费</t>
  </si>
  <si>
    <t xml:space="preserve">  合并乡镇工作经费</t>
  </si>
  <si>
    <t xml:space="preserve">  社区服务群众专项经费</t>
  </si>
  <si>
    <t xml:space="preserve">  农村公厕</t>
  </si>
  <si>
    <t xml:space="preserve">  五治工作经费</t>
  </si>
  <si>
    <t xml:space="preserve">  动物防疫人员经费</t>
  </si>
  <si>
    <t xml:space="preserve">  森林防火及病虫害防治经费</t>
  </si>
  <si>
    <t xml:space="preserve">  脱贫攻坚工作经费</t>
  </si>
  <si>
    <t xml:space="preserve">  村干部养老保险</t>
  </si>
  <si>
    <t xml:space="preserve">  村干部医疗</t>
  </si>
  <si>
    <t xml:space="preserve">  非贫困村工作经费</t>
  </si>
  <si>
    <t xml:space="preserve">  贫困村工作经费</t>
  </si>
  <si>
    <t xml:space="preserve">  村干部体检费</t>
  </si>
  <si>
    <t xml:space="preserve">  农村运维资金</t>
  </si>
  <si>
    <t xml:space="preserve">  农村道路安全劝导员</t>
  </si>
  <si>
    <t xml:space="preserve">  客运车辆签单</t>
  </si>
  <si>
    <t xml:space="preserve">  乡、村公路养护</t>
  </si>
  <si>
    <t xml:space="preserve">  农村道路交通安全管理经费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</si>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</sst>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</numFmts>
  <fonts count="42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8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4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6" fillId="7" borderId="0" applyNumberFormat="0" applyBorder="0" applyAlignment="0" applyProtection="0"/>
    <xf numFmtId="0" fontId="19" fillId="3" borderId="0" applyNumberFormat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7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7" fillId="8" borderId="0" applyNumberFormat="0" applyBorder="0" applyAlignment="0" applyProtection="0"/>
    <xf numFmtId="0" fontId="19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19" fillId="4" borderId="0" applyNumberFormat="0" applyBorder="0" applyAlignment="0" applyProtection="0"/>
    <xf numFmtId="0" fontId="27" fillId="2" borderId="0" applyNumberFormat="0" applyBorder="0" applyAlignment="0" applyProtection="0"/>
    <xf numFmtId="1" fontId="0" fillId="0" borderId="0">
      <alignment/>
      <protection/>
    </xf>
  </cellStyleXfs>
  <cellXfs count="296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>
      <alignment horizontal="center"/>
    </xf>
    <xf numFmtId="0" fontId="1" fillId="1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>
      <alignment horizontal="center"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0" fillId="0" borderId="14" xfId="0" applyNumberFormat="1" applyFill="1" applyBorder="1" applyAlignment="1">
      <alignment horizontal="left"/>
    </xf>
    <xf numFmtId="1" fontId="0" fillId="0" borderId="14" xfId="0" applyNumberFormat="1" applyFill="1" applyBorder="1" applyAlignment="1">
      <alignment horizontal="center"/>
    </xf>
    <xf numFmtId="1" fontId="0" fillId="18" borderId="14" xfId="0" applyNumberFormat="1" applyFill="1" applyBorder="1" applyAlignment="1">
      <alignment horizontal="left"/>
    </xf>
    <xf numFmtId="1" fontId="0" fillId="18" borderId="14" xfId="0" applyNumberFormat="1" applyFill="1" applyBorder="1" applyAlignment="1">
      <alignment horizontal="left"/>
    </xf>
    <xf numFmtId="1" fontId="0" fillId="18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78" fontId="39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78" fontId="39" fillId="0" borderId="19" xfId="0" applyNumberFormat="1" applyFont="1" applyFill="1" applyBorder="1" applyAlignment="1" applyProtection="1">
      <alignment horizontal="center" vertical="center" wrapText="1"/>
      <protection/>
    </xf>
    <xf numFmtId="178" fontId="39" fillId="0" borderId="0" xfId="0" applyNumberFormat="1" applyFont="1" applyFill="1" applyAlignment="1">
      <alignment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10" borderId="0" xfId="0" applyNumberFormat="1" applyFont="1" applyFill="1" applyAlignment="1">
      <alignment/>
    </xf>
    <xf numFmtId="49" fontId="1" fillId="10" borderId="0" xfId="0" applyNumberFormat="1" applyFont="1" applyFill="1" applyAlignment="1">
      <alignment horizont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10" borderId="15" xfId="0" applyNumberFormat="1" applyFont="1" applyFill="1" applyBorder="1" applyAlignment="1" applyProtection="1">
      <alignment horizontal="center" vertical="center" wrapText="1"/>
      <protection/>
    </xf>
    <xf numFmtId="49" fontId="1" fillId="1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Continuous" vertical="center"/>
    </xf>
    <xf numFmtId="49" fontId="1" fillId="0" borderId="20" xfId="0" applyNumberFormat="1" applyFont="1" applyFill="1" applyBorder="1" applyAlignment="1">
      <alignment horizontal="centerContinuous" vertical="center"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1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39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1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63" applyNumberFormat="1" applyFont="1" applyFill="1" applyBorder="1" applyAlignment="1" applyProtection="1">
      <alignment horizontal="center" vertical="center" wrapText="1"/>
      <protection/>
    </xf>
    <xf numFmtId="49" fontId="1" fillId="0" borderId="14" xfId="63" applyNumberFormat="1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10" borderId="0" xfId="0" applyNumberFormat="1" applyFont="1" applyFill="1" applyAlignment="1">
      <alignment horizontal="center"/>
    </xf>
    <xf numFmtId="49" fontId="0" fillId="10" borderId="0" xfId="0" applyNumberFormat="1" applyFont="1" applyFill="1" applyAlignment="1">
      <alignment horizontal="center"/>
    </xf>
    <xf numFmtId="49" fontId="0" fillId="10" borderId="22" xfId="0" applyNumberFormat="1" applyFont="1" applyFill="1" applyBorder="1" applyAlignment="1">
      <alignment horizontal="center" vertical="center" wrapText="1"/>
    </xf>
    <xf numFmtId="49" fontId="0" fillId="10" borderId="14" xfId="0" applyNumberFormat="1" applyFont="1" applyFill="1" applyBorder="1" applyAlignment="1">
      <alignment horizontal="center" vertical="center" wrapText="1"/>
    </xf>
    <xf numFmtId="49" fontId="0" fillId="10" borderId="15" xfId="0" applyNumberFormat="1" applyFont="1" applyFill="1" applyBorder="1" applyAlignment="1">
      <alignment horizontal="center" vertical="center" wrapText="1"/>
    </xf>
    <xf numFmtId="49" fontId="0" fillId="10" borderId="19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10" borderId="23" xfId="0" applyNumberFormat="1" applyFont="1" applyFill="1" applyBorder="1" applyAlignment="1" applyProtection="1">
      <alignment horizontal="center" vertical="center"/>
      <protection/>
    </xf>
    <xf numFmtId="49" fontId="1" fillId="10" borderId="24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10" borderId="26" xfId="0" applyNumberFormat="1" applyFont="1" applyFill="1" applyBorder="1" applyAlignment="1" applyProtection="1">
      <alignment horizontal="center" vertical="center"/>
      <protection/>
    </xf>
    <xf numFmtId="49" fontId="0" fillId="10" borderId="15" xfId="0" applyNumberFormat="1" applyFill="1" applyBorder="1" applyAlignment="1">
      <alignment horizontal="center" vertical="center" wrapText="1"/>
    </xf>
    <xf numFmtId="49" fontId="1" fillId="1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29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8" fontId="0" fillId="0" borderId="14" xfId="0" applyNumberFormat="1" applyFill="1" applyBorder="1" applyAlignment="1">
      <alignment horizont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41" fillId="0" borderId="14" xfId="0" applyNumberFormat="1" applyFont="1" applyFill="1" applyBorder="1" applyAlignment="1">
      <alignment horizontal="center" vertical="center" wrapText="1"/>
    </xf>
    <xf numFmtId="178" fontId="41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41" fillId="0" borderId="16" xfId="0" applyNumberFormat="1" applyFont="1" applyFill="1" applyBorder="1" applyAlignment="1" applyProtection="1">
      <alignment horizontal="center" vertical="center" wrapText="1"/>
      <protection/>
    </xf>
    <xf numFmtId="178" fontId="41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41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41" fillId="0" borderId="15" xfId="0" applyNumberFormat="1" applyFont="1" applyFill="1" applyBorder="1" applyAlignment="1">
      <alignment horizontal="center" vertical="center" wrapText="1"/>
    </xf>
    <xf numFmtId="178" fontId="41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/>
    </xf>
    <xf numFmtId="178" fontId="15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10" borderId="0" xfId="0" applyNumberFormat="1" applyFont="1" applyFill="1" applyAlignment="1">
      <alignment/>
    </xf>
    <xf numFmtId="49" fontId="3" fillId="1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>
      <alignment horizontal="centerContinuous" vertical="center"/>
    </xf>
    <xf numFmtId="49" fontId="3" fillId="10" borderId="14" xfId="0" applyNumberFormat="1" applyFont="1" applyFill="1" applyBorder="1" applyAlignment="1" applyProtection="1">
      <alignment horizontal="center" vertical="center"/>
      <protection/>
    </xf>
    <xf numFmtId="49" fontId="3" fillId="1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9" fillId="0" borderId="30" xfId="0" applyNumberFormat="1" applyFont="1" applyFill="1" applyBorder="1" applyAlignment="1" applyProtection="1">
      <alignment horizontal="center" vertical="center" wrapText="1"/>
      <protection/>
    </xf>
    <xf numFmtId="49" fontId="39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10" borderId="0" xfId="0" applyNumberFormat="1" applyFont="1" applyFill="1" applyAlignment="1">
      <alignment horizontal="right" vertical="center"/>
    </xf>
    <xf numFmtId="49" fontId="3" fillId="1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49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ill="1" applyBorder="1" applyAlignment="1">
      <alignment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Continuous" vertical="center"/>
    </xf>
    <xf numFmtId="49" fontId="1" fillId="10" borderId="14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39" fillId="0" borderId="14" xfId="0" applyNumberFormat="1" applyFont="1" applyFill="1" applyBorder="1" applyAlignment="1" applyProtection="1">
      <alignment vertical="center" wrapText="1"/>
      <protection/>
    </xf>
    <xf numFmtId="49" fontId="41" fillId="0" borderId="14" xfId="0" applyNumberFormat="1" applyFont="1" applyFill="1" applyBorder="1" applyAlignment="1" applyProtection="1">
      <alignment horizontal="center" vertical="center" wrapText="1"/>
      <protection/>
    </xf>
    <xf numFmtId="49" fontId="39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18" borderId="14" xfId="0" applyNumberFormat="1" applyFont="1" applyFill="1" applyBorder="1" applyAlignment="1" applyProtection="1">
      <alignment horizontal="center" vertical="center" wrapText="1"/>
      <protection/>
    </xf>
    <xf numFmtId="49" fontId="1" fillId="10" borderId="0" xfId="0" applyNumberFormat="1" applyFont="1" applyFill="1" applyAlignment="1">
      <alignment/>
    </xf>
    <xf numFmtId="49" fontId="0" fillId="0" borderId="14" xfId="0" applyNumberFormat="1" applyFill="1" applyBorder="1" applyAlignment="1">
      <alignment horizontal="centerContinuous" vertical="center"/>
    </xf>
    <xf numFmtId="49" fontId="12" fillId="10" borderId="0" xfId="0" applyNumberFormat="1" applyFont="1" applyFill="1" applyAlignment="1">
      <alignment/>
    </xf>
    <xf numFmtId="49" fontId="1" fillId="10" borderId="0" xfId="0" applyNumberFormat="1" applyFont="1" applyFill="1" applyAlignment="1" applyProtection="1">
      <alignment horizontal="right" vertical="center"/>
      <protection/>
    </xf>
    <xf numFmtId="49" fontId="0" fillId="10" borderId="0" xfId="0" applyNumberFormat="1" applyFont="1" applyFill="1" applyAlignment="1">
      <alignment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3" fillId="0" borderId="14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vertical="center"/>
    </xf>
    <xf numFmtId="0" fontId="41" fillId="0" borderId="14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left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2">
      <selection activeCell="A4" sqref="A4"/>
    </sheetView>
  </sheetViews>
  <sheetFormatPr defaultColWidth="8.66015625" defaultRowHeight="11.25"/>
  <cols>
    <col min="1" max="1" width="153.66015625" style="0" customWidth="1"/>
  </cols>
  <sheetData>
    <row r="1" ht="14.25">
      <c r="A1" s="290"/>
    </row>
    <row r="2" ht="34.5" customHeight="1"/>
    <row r="3" ht="93.75" customHeight="1">
      <c r="A3" s="291" t="s">
        <v>0</v>
      </c>
    </row>
    <row r="4" ht="107.25" customHeight="1">
      <c r="A4" s="291" t="s">
        <v>1</v>
      </c>
    </row>
    <row r="5" ht="409.5" customHeight="1" hidden="1">
      <c r="A5" s="292">
        <v>3.637978807091713E-12</v>
      </c>
    </row>
    <row r="6" ht="22.5">
      <c r="A6" s="293"/>
    </row>
    <row r="7" ht="30.75" customHeight="1">
      <c r="A7" s="293" t="s">
        <v>2</v>
      </c>
    </row>
    <row r="8" ht="31.5" customHeight="1">
      <c r="A8" s="294" t="s">
        <v>3</v>
      </c>
    </row>
    <row r="9" ht="31.5" customHeight="1">
      <c r="A9" s="294" t="s">
        <v>4</v>
      </c>
    </row>
    <row r="10" ht="31.5" customHeight="1">
      <c r="A10" s="294" t="s">
        <v>5</v>
      </c>
    </row>
    <row r="11" ht="63" customHeight="1">
      <c r="A11" s="295" t="s">
        <v>6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419</v>
      </c>
      <c r="I1" s="69"/>
    </row>
    <row r="2" spans="1:9" ht="25.5" customHeight="1">
      <c r="A2" s="5" t="s">
        <v>420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9</v>
      </c>
      <c r="B3" s="50"/>
      <c r="C3" s="50"/>
      <c r="D3" s="50"/>
      <c r="E3" s="50"/>
      <c r="F3" s="50"/>
      <c r="G3" s="50"/>
      <c r="H3" s="8" t="s">
        <v>10</v>
      </c>
      <c r="I3" s="69"/>
    </row>
    <row r="4" spans="1:9" ht="19.5" customHeight="1">
      <c r="A4" s="17" t="s">
        <v>421</v>
      </c>
      <c r="B4" s="17" t="s">
        <v>422</v>
      </c>
      <c r="C4" s="12" t="s">
        <v>423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62</v>
      </c>
      <c r="D5" s="52" t="s">
        <v>274</v>
      </c>
      <c r="E5" s="53" t="s">
        <v>424</v>
      </c>
      <c r="F5" s="54"/>
      <c r="G5" s="54"/>
      <c r="H5" s="55" t="s">
        <v>230</v>
      </c>
      <c r="I5" s="69"/>
    </row>
    <row r="6" spans="1:9" ht="33.75" customHeight="1">
      <c r="A6" s="23"/>
      <c r="B6" s="23"/>
      <c r="C6" s="56"/>
      <c r="D6" s="24"/>
      <c r="E6" s="57" t="s">
        <v>77</v>
      </c>
      <c r="F6" s="58" t="s">
        <v>425</v>
      </c>
      <c r="G6" s="59" t="s">
        <v>426</v>
      </c>
      <c r="H6" s="60"/>
      <c r="I6" s="69"/>
    </row>
    <row r="7" spans="1:9" ht="19.5" customHeight="1">
      <c r="A7" s="29"/>
      <c r="B7" s="79" t="s">
        <v>62</v>
      </c>
      <c r="C7" s="80">
        <f aca="true" t="shared" si="0" ref="C7:H7">SUM(C8)</f>
        <v>150000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150000</v>
      </c>
      <c r="I7" s="70"/>
    </row>
    <row r="8" spans="1:9" ht="19.5" customHeight="1">
      <c r="A8" s="29" t="s">
        <v>369</v>
      </c>
      <c r="B8" s="30" t="s">
        <v>9</v>
      </c>
      <c r="C8" s="81">
        <f>D8+E8+H8</f>
        <v>150000</v>
      </c>
      <c r="D8" s="82">
        <v>0</v>
      </c>
      <c r="E8" s="82">
        <f>SUM(F8:G8)</f>
        <v>0</v>
      </c>
      <c r="F8" s="82">
        <v>0</v>
      </c>
      <c r="G8" s="80"/>
      <c r="H8" s="83">
        <v>150000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427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428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9</v>
      </c>
      <c r="B3" s="6"/>
      <c r="C3" s="6"/>
      <c r="D3" s="6"/>
      <c r="E3" s="6"/>
      <c r="F3" s="7"/>
      <c r="G3" s="7"/>
      <c r="H3" s="8" t="s">
        <v>10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61</v>
      </c>
      <c r="B4" s="9"/>
      <c r="C4" s="9"/>
      <c r="D4" s="10"/>
      <c r="E4" s="11"/>
      <c r="F4" s="12" t="s">
        <v>429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72</v>
      </c>
      <c r="B5" s="14"/>
      <c r="C5" s="15"/>
      <c r="D5" s="16" t="s">
        <v>73</v>
      </c>
      <c r="E5" s="18" t="s">
        <v>161</v>
      </c>
      <c r="F5" s="18" t="s">
        <v>62</v>
      </c>
      <c r="G5" s="18" t="s">
        <v>157</v>
      </c>
      <c r="H5" s="12" t="s">
        <v>158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82</v>
      </c>
      <c r="B6" s="20" t="s">
        <v>83</v>
      </c>
      <c r="C6" s="21" t="s">
        <v>84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430</v>
      </c>
      <c r="I1" s="69"/>
    </row>
    <row r="2" spans="1:9" ht="25.5" customHeight="1">
      <c r="A2" s="5" t="s">
        <v>431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9</v>
      </c>
      <c r="B3" s="50"/>
      <c r="C3" s="50"/>
      <c r="D3" s="50"/>
      <c r="E3" s="50"/>
      <c r="F3" s="50"/>
      <c r="G3" s="50"/>
      <c r="H3" s="8" t="s">
        <v>10</v>
      </c>
      <c r="I3" s="69"/>
    </row>
    <row r="4" spans="1:9" ht="19.5" customHeight="1">
      <c r="A4" s="17" t="s">
        <v>421</v>
      </c>
      <c r="B4" s="17" t="s">
        <v>422</v>
      </c>
      <c r="C4" s="12" t="s">
        <v>423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62</v>
      </c>
      <c r="D5" s="52" t="s">
        <v>274</v>
      </c>
      <c r="E5" s="53" t="s">
        <v>424</v>
      </c>
      <c r="F5" s="54"/>
      <c r="G5" s="54"/>
      <c r="H5" s="55" t="s">
        <v>230</v>
      </c>
      <c r="I5" s="69"/>
    </row>
    <row r="6" spans="1:9" ht="33.75" customHeight="1">
      <c r="A6" s="23"/>
      <c r="B6" s="23"/>
      <c r="C6" s="56"/>
      <c r="D6" s="24"/>
      <c r="E6" s="57" t="s">
        <v>77</v>
      </c>
      <c r="F6" s="58" t="s">
        <v>425</v>
      </c>
      <c r="G6" s="59" t="s">
        <v>426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K18" sqref="K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432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433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9</v>
      </c>
      <c r="B3" s="6"/>
      <c r="C3" s="6"/>
      <c r="D3" s="6"/>
      <c r="E3" s="6"/>
      <c r="F3" s="7"/>
      <c r="G3" s="7"/>
      <c r="H3" s="8" t="s">
        <v>10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61</v>
      </c>
      <c r="B4" s="9"/>
      <c r="C4" s="9"/>
      <c r="D4" s="10"/>
      <c r="E4" s="11"/>
      <c r="F4" s="12" t="s">
        <v>434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72</v>
      </c>
      <c r="B5" s="14"/>
      <c r="C5" s="15"/>
      <c r="D5" s="16" t="s">
        <v>73</v>
      </c>
      <c r="E5" s="17" t="s">
        <v>161</v>
      </c>
      <c r="F5" s="18" t="s">
        <v>62</v>
      </c>
      <c r="G5" s="18" t="s">
        <v>157</v>
      </c>
      <c r="H5" s="12" t="s">
        <v>158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82</v>
      </c>
      <c r="B6" s="20" t="s">
        <v>83</v>
      </c>
      <c r="C6" s="21" t="s">
        <v>84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showGridLines="0" showZeros="0" workbookViewId="0" topLeftCell="A1">
      <pane xSplit="1" ySplit="5" topLeftCell="B6" activePane="bottomRight" state="frozen"/>
      <selection pane="bottomRight" activeCell="F9" sqref="F9"/>
    </sheetView>
  </sheetViews>
  <sheetFormatPr defaultColWidth="8.66015625" defaultRowHeight="20.25" customHeight="1"/>
  <cols>
    <col min="1" max="1" width="49.5" style="0" customWidth="1"/>
    <col min="2" max="2" width="39.5" style="101" customWidth="1"/>
    <col min="3" max="3" width="52.66015625" style="0" customWidth="1"/>
    <col min="4" max="4" width="38.5" style="203" customWidth="1"/>
  </cols>
  <sheetData>
    <row r="1" spans="1:28" ht="20.25" customHeight="1">
      <c r="A1" s="204"/>
      <c r="B1" s="284"/>
      <c r="C1" s="204"/>
      <c r="D1" s="103" t="s">
        <v>7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 ht="20.25" customHeight="1">
      <c r="A2" s="5" t="s">
        <v>8</v>
      </c>
      <c r="B2" s="5"/>
      <c r="C2" s="5"/>
      <c r="D2" s="5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</row>
    <row r="3" spans="1:28" ht="20.25" customHeight="1">
      <c r="A3" s="49" t="s">
        <v>9</v>
      </c>
      <c r="B3" s="285"/>
      <c r="C3" s="46"/>
      <c r="D3" s="105" t="s">
        <v>10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</row>
    <row r="4" spans="1:28" ht="20.25" customHeight="1">
      <c r="A4" s="208" t="s">
        <v>11</v>
      </c>
      <c r="B4" s="209"/>
      <c r="C4" s="211" t="s">
        <v>12</v>
      </c>
      <c r="D4" s="211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</row>
    <row r="5" spans="1:28" ht="24.75" customHeight="1">
      <c r="A5" s="211" t="s">
        <v>13</v>
      </c>
      <c r="B5" s="286" t="s">
        <v>14</v>
      </c>
      <c r="C5" s="211" t="s">
        <v>13</v>
      </c>
      <c r="D5" s="286" t="s">
        <v>14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spans="1:28" ht="20.25" customHeight="1">
      <c r="A6" s="229" t="s">
        <v>15</v>
      </c>
      <c r="B6" s="221">
        <v>17115506</v>
      </c>
      <c r="C6" s="287" t="s">
        <v>16</v>
      </c>
      <c r="D6" s="222">
        <v>5350002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</row>
    <row r="7" spans="1:28" ht="20.25" customHeight="1">
      <c r="A7" s="229" t="s">
        <v>17</v>
      </c>
      <c r="B7" s="222"/>
      <c r="C7" s="287" t="s">
        <v>18</v>
      </c>
      <c r="D7" s="222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</row>
    <row r="8" spans="1:28" ht="20.25" customHeight="1">
      <c r="A8" s="229" t="s">
        <v>19</v>
      </c>
      <c r="B8" s="222">
        <v>0</v>
      </c>
      <c r="C8" s="287" t="s">
        <v>20</v>
      </c>
      <c r="D8" s="222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</row>
    <row r="9" spans="1:28" ht="20.25" customHeight="1">
      <c r="A9" s="229" t="s">
        <v>21</v>
      </c>
      <c r="B9" s="222">
        <v>0</v>
      </c>
      <c r="C9" s="287" t="s">
        <v>22</v>
      </c>
      <c r="D9" s="222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</row>
    <row r="10" spans="1:28" ht="20.25" customHeight="1">
      <c r="A10" s="229" t="s">
        <v>23</v>
      </c>
      <c r="B10" s="222">
        <v>0</v>
      </c>
      <c r="C10" s="287" t="s">
        <v>24</v>
      </c>
      <c r="D10" s="222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</row>
    <row r="11" spans="1:28" ht="20.25" customHeight="1">
      <c r="A11" s="229" t="s">
        <v>25</v>
      </c>
      <c r="B11" s="222">
        <v>0</v>
      </c>
      <c r="C11" s="287" t="s">
        <v>26</v>
      </c>
      <c r="D11" s="222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</row>
    <row r="12" spans="1:28" ht="20.25" customHeight="1">
      <c r="A12" s="229"/>
      <c r="B12" s="222"/>
      <c r="C12" s="287" t="s">
        <v>27</v>
      </c>
      <c r="D12" s="222">
        <v>344296</v>
      </c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</row>
    <row r="13" spans="1:28" ht="20.25" customHeight="1">
      <c r="A13" s="227"/>
      <c r="B13" s="222"/>
      <c r="C13" s="287" t="s">
        <v>28</v>
      </c>
      <c r="D13" s="222">
        <v>1798063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</row>
    <row r="14" spans="1:28" ht="20.25" customHeight="1">
      <c r="A14" s="227"/>
      <c r="B14" s="222"/>
      <c r="C14" s="287" t="s">
        <v>29</v>
      </c>
      <c r="D14" s="222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</row>
    <row r="15" spans="1:28" ht="20.25" customHeight="1">
      <c r="A15" s="227"/>
      <c r="B15" s="222"/>
      <c r="C15" s="287" t="s">
        <v>30</v>
      </c>
      <c r="D15" s="222">
        <v>664747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</row>
    <row r="16" spans="1:28" ht="20.25" customHeight="1">
      <c r="A16" s="227"/>
      <c r="B16" s="222"/>
      <c r="C16" s="287" t="s">
        <v>31</v>
      </c>
      <c r="D16" s="222">
        <v>460000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</row>
    <row r="17" spans="1:28" ht="20.25" customHeight="1">
      <c r="A17" s="227"/>
      <c r="B17" s="222"/>
      <c r="C17" s="287" t="s">
        <v>32</v>
      </c>
      <c r="D17" s="115">
        <v>970796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</row>
    <row r="18" spans="1:28" ht="20.25" customHeight="1">
      <c r="A18" s="227"/>
      <c r="B18" s="222"/>
      <c r="C18" s="287" t="s">
        <v>33</v>
      </c>
      <c r="D18" s="222">
        <v>6737518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</row>
    <row r="19" spans="1:28" ht="20.25" customHeight="1">
      <c r="A19" s="227"/>
      <c r="B19" s="222"/>
      <c r="C19" s="287" t="s">
        <v>34</v>
      </c>
      <c r="D19" s="225">
        <v>293326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</row>
    <row r="20" spans="1:28" ht="20.25" customHeight="1">
      <c r="A20" s="227"/>
      <c r="B20" s="222"/>
      <c r="C20" s="287" t="s">
        <v>35</v>
      </c>
      <c r="D20" s="222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</row>
    <row r="21" spans="1:28" ht="20.25" customHeight="1">
      <c r="A21" s="227"/>
      <c r="B21" s="222"/>
      <c r="C21" s="287" t="s">
        <v>36</v>
      </c>
      <c r="D21" s="222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</row>
    <row r="22" spans="1:28" ht="20.25" customHeight="1">
      <c r="A22" s="227"/>
      <c r="B22" s="222"/>
      <c r="C22" s="287" t="s">
        <v>37</v>
      </c>
      <c r="D22" s="222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</row>
    <row r="23" spans="1:28" ht="20.25" customHeight="1">
      <c r="A23" s="227"/>
      <c r="B23" s="222"/>
      <c r="C23" s="287" t="s">
        <v>38</v>
      </c>
      <c r="D23" s="222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</row>
    <row r="24" spans="1:28" ht="20.25" customHeight="1">
      <c r="A24" s="227"/>
      <c r="B24" s="222"/>
      <c r="C24" s="287" t="s">
        <v>39</v>
      </c>
      <c r="D24" s="222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</row>
    <row r="25" spans="1:28" ht="20.25" customHeight="1">
      <c r="A25" s="227"/>
      <c r="B25" s="222"/>
      <c r="C25" s="287" t="s">
        <v>40</v>
      </c>
      <c r="D25" s="222">
        <v>496758</v>
      </c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</row>
    <row r="26" spans="1:28" ht="20.25" customHeight="1">
      <c r="A26" s="229"/>
      <c r="B26" s="222"/>
      <c r="C26" s="287" t="s">
        <v>41</v>
      </c>
      <c r="D26" s="222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</row>
    <row r="27" spans="1:28" ht="20.25" customHeight="1">
      <c r="A27" s="229"/>
      <c r="B27" s="222"/>
      <c r="C27" s="287" t="s">
        <v>42</v>
      </c>
      <c r="D27" s="222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</row>
    <row r="28" spans="1:28" ht="20.25" customHeight="1">
      <c r="A28" s="229"/>
      <c r="B28" s="222"/>
      <c r="C28" s="287" t="s">
        <v>43</v>
      </c>
      <c r="D28" s="222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</row>
    <row r="29" spans="1:28" ht="20.25" customHeight="1">
      <c r="A29" s="229"/>
      <c r="B29" s="222"/>
      <c r="C29" s="287" t="s">
        <v>44</v>
      </c>
      <c r="D29" s="222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</row>
    <row r="30" spans="1:28" ht="20.25" customHeight="1">
      <c r="A30" s="229"/>
      <c r="B30" s="222"/>
      <c r="C30" s="287" t="s">
        <v>45</v>
      </c>
      <c r="D30" s="222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</row>
    <row r="31" spans="1:28" ht="20.25" customHeight="1">
      <c r="A31" s="229"/>
      <c r="B31" s="222"/>
      <c r="C31" s="287" t="s">
        <v>46</v>
      </c>
      <c r="D31" s="222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</row>
    <row r="32" spans="1:28" ht="20.25" customHeight="1">
      <c r="A32" s="229"/>
      <c r="B32" s="222"/>
      <c r="C32" s="287" t="s">
        <v>47</v>
      </c>
      <c r="D32" s="222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</row>
    <row r="33" spans="1:28" ht="20.25" customHeight="1">
      <c r="A33" s="229"/>
      <c r="B33" s="222"/>
      <c r="C33" s="287" t="s">
        <v>48</v>
      </c>
      <c r="D33" s="222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</row>
    <row r="34" spans="1:28" ht="20.25" customHeight="1">
      <c r="A34" s="229"/>
      <c r="B34" s="222"/>
      <c r="C34" s="287" t="s">
        <v>49</v>
      </c>
      <c r="D34" s="222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</row>
    <row r="35" spans="1:28" ht="20.25" customHeight="1">
      <c r="A35" s="229"/>
      <c r="B35" s="222"/>
      <c r="C35" s="287"/>
      <c r="D35" s="221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</row>
    <row r="36" spans="1:28" ht="20.25" customHeight="1">
      <c r="A36" s="211" t="s">
        <v>50</v>
      </c>
      <c r="B36" s="221">
        <v>17115506</v>
      </c>
      <c r="C36" s="288" t="s">
        <v>51</v>
      </c>
      <c r="D36" s="221">
        <f>SUM(D6:D34)</f>
        <v>17115506</v>
      </c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</row>
    <row r="37" spans="1:28" ht="20.25" customHeight="1">
      <c r="A37" s="229" t="s">
        <v>52</v>
      </c>
      <c r="B37" s="222">
        <v>0</v>
      </c>
      <c r="C37" s="287" t="s">
        <v>53</v>
      </c>
      <c r="D37" s="222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</row>
    <row r="38" spans="1:28" ht="20.25" customHeight="1">
      <c r="A38" s="229" t="s">
        <v>54</v>
      </c>
      <c r="B38" s="222"/>
      <c r="C38" s="287" t="s">
        <v>55</v>
      </c>
      <c r="D38" s="222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</row>
    <row r="39" spans="1:28" ht="20.25" customHeight="1">
      <c r="A39" s="229"/>
      <c r="B39" s="222"/>
      <c r="C39" s="287" t="s">
        <v>56</v>
      </c>
      <c r="D39" s="222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</row>
    <row r="40" spans="1:28" ht="20.25" customHeight="1">
      <c r="A40" s="229"/>
      <c r="B40" s="221"/>
      <c r="C40" s="287"/>
      <c r="D40" s="221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</row>
    <row r="41" spans="1:28" ht="20.25" customHeight="1">
      <c r="A41" s="211" t="s">
        <v>57</v>
      </c>
      <c r="B41" s="236">
        <f>SUM(B36:B38)</f>
        <v>17115506</v>
      </c>
      <c r="C41" s="211" t="s">
        <v>58</v>
      </c>
      <c r="D41" s="236">
        <f>D36</f>
        <v>17115506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</row>
    <row r="42" spans="1:28" ht="20.25" customHeight="1">
      <c r="A42" s="246"/>
      <c r="B42" s="289"/>
      <c r="C42" s="248"/>
      <c r="D42" s="205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fitToHeight="1" fitToWidth="1" horizontalDpi="300" verticalDpi="300" orientation="landscape" paperSize="9" scale="5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showZeros="0" workbookViewId="0" topLeftCell="A1">
      <selection activeCell="M15" sqref="M15"/>
    </sheetView>
  </sheetViews>
  <sheetFormatPr defaultColWidth="9.16015625" defaultRowHeight="12.75" customHeight="1"/>
  <cols>
    <col min="1" max="1" width="9" style="120" customWidth="1"/>
    <col min="2" max="3" width="5.16015625" style="120" customWidth="1"/>
    <col min="4" max="4" width="9.16015625" style="120" customWidth="1"/>
    <col min="5" max="5" width="38" style="120" customWidth="1"/>
    <col min="6" max="6" width="18.33203125" style="120" customWidth="1"/>
    <col min="7" max="8" width="13.33203125" style="120" customWidth="1"/>
    <col min="9" max="10" width="13.83203125" style="120" customWidth="1"/>
    <col min="11" max="14" width="12.16015625" style="120" customWidth="1"/>
    <col min="15" max="15" width="11.83203125" style="120" customWidth="1"/>
    <col min="16" max="17" width="10.66015625" style="120" customWidth="1"/>
    <col min="18" max="18" width="12.16015625" style="120" customWidth="1"/>
    <col min="19" max="19" width="9.83203125" style="120" customWidth="1"/>
    <col min="20" max="20" width="10.66015625" style="120" customWidth="1"/>
    <col min="21" max="16384" width="9.16015625" style="120" customWidth="1"/>
  </cols>
  <sheetData>
    <row r="1" spans="1:20" ht="19.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281"/>
      <c r="T1" s="282" t="s">
        <v>59</v>
      </c>
    </row>
    <row r="2" spans="1:20" ht="19.5" customHeight="1">
      <c r="A2" s="126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9.5" customHeight="1">
      <c r="A3" s="253" t="s">
        <v>9</v>
      </c>
      <c r="B3" s="253"/>
      <c r="C3" s="253"/>
      <c r="D3" s="269"/>
      <c r="E3" s="269"/>
      <c r="F3" s="270"/>
      <c r="G3" s="270"/>
      <c r="H3" s="270"/>
      <c r="I3" s="270"/>
      <c r="J3" s="279"/>
      <c r="K3" s="279"/>
      <c r="L3" s="279"/>
      <c r="M3" s="279"/>
      <c r="N3" s="279"/>
      <c r="O3" s="279"/>
      <c r="P3" s="279"/>
      <c r="Q3" s="279"/>
      <c r="R3" s="279"/>
      <c r="S3" s="283"/>
      <c r="T3" s="266" t="s">
        <v>10</v>
      </c>
    </row>
    <row r="4" spans="1:20" ht="19.5" customHeight="1">
      <c r="A4" s="271" t="s">
        <v>61</v>
      </c>
      <c r="B4" s="271"/>
      <c r="C4" s="271"/>
      <c r="D4" s="271"/>
      <c r="E4" s="271"/>
      <c r="F4" s="76" t="s">
        <v>62</v>
      </c>
      <c r="G4" s="128" t="s">
        <v>63</v>
      </c>
      <c r="H4" s="76" t="s">
        <v>64</v>
      </c>
      <c r="I4" s="76" t="s">
        <v>65</v>
      </c>
      <c r="J4" s="76" t="s">
        <v>66</v>
      </c>
      <c r="K4" s="76" t="s">
        <v>67</v>
      </c>
      <c r="L4" s="76"/>
      <c r="M4" s="144" t="s">
        <v>68</v>
      </c>
      <c r="N4" s="280" t="s">
        <v>69</v>
      </c>
      <c r="O4" s="280"/>
      <c r="P4" s="280"/>
      <c r="Q4" s="280"/>
      <c r="R4" s="280"/>
      <c r="S4" s="76" t="s">
        <v>70</v>
      </c>
      <c r="T4" s="76" t="s">
        <v>71</v>
      </c>
    </row>
    <row r="5" spans="1:20" ht="19.5" customHeight="1">
      <c r="A5" s="271" t="s">
        <v>72</v>
      </c>
      <c r="B5" s="271"/>
      <c r="C5" s="271"/>
      <c r="D5" s="76" t="s">
        <v>73</v>
      </c>
      <c r="E5" s="76" t="s">
        <v>74</v>
      </c>
      <c r="F5" s="76"/>
      <c r="G5" s="128"/>
      <c r="H5" s="76"/>
      <c r="I5" s="76"/>
      <c r="J5" s="76"/>
      <c r="K5" s="76" t="s">
        <v>75</v>
      </c>
      <c r="L5" s="76" t="s">
        <v>76</v>
      </c>
      <c r="M5" s="144"/>
      <c r="N5" s="76" t="s">
        <v>77</v>
      </c>
      <c r="O5" s="76" t="s">
        <v>78</v>
      </c>
      <c r="P5" s="76" t="s">
        <v>79</v>
      </c>
      <c r="Q5" s="76" t="s">
        <v>80</v>
      </c>
      <c r="R5" s="76" t="s">
        <v>81</v>
      </c>
      <c r="S5" s="76"/>
      <c r="T5" s="76"/>
    </row>
    <row r="6" spans="1:20" ht="30.75" customHeight="1">
      <c r="A6" s="73" t="s">
        <v>82</v>
      </c>
      <c r="B6" s="272" t="s">
        <v>83</v>
      </c>
      <c r="C6" s="73" t="s">
        <v>84</v>
      </c>
      <c r="D6" s="76"/>
      <c r="E6" s="76"/>
      <c r="F6" s="76"/>
      <c r="G6" s="128"/>
      <c r="H6" s="76"/>
      <c r="I6" s="76"/>
      <c r="J6" s="76"/>
      <c r="K6" s="76"/>
      <c r="L6" s="76"/>
      <c r="M6" s="144"/>
      <c r="N6" s="76"/>
      <c r="O6" s="76"/>
      <c r="P6" s="76"/>
      <c r="Q6" s="76"/>
      <c r="R6" s="76"/>
      <c r="S6" s="76"/>
      <c r="T6" s="76"/>
    </row>
    <row r="7" spans="1:20" ht="24" customHeight="1">
      <c r="A7" s="79"/>
      <c r="B7" s="79"/>
      <c r="C7" s="79"/>
      <c r="D7" s="79"/>
      <c r="E7" s="76" t="s">
        <v>62</v>
      </c>
      <c r="F7" s="273">
        <f>SUM(F8:F43)</f>
        <v>17115506</v>
      </c>
      <c r="G7" s="79">
        <f aca="true" t="shared" si="0" ref="G7:T7">SUM(G8:G18)</f>
        <v>0</v>
      </c>
      <c r="H7" s="273">
        <f>SUM(H8:H43)</f>
        <v>17115506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79">
        <f t="shared" si="0"/>
        <v>0</v>
      </c>
      <c r="N7" s="79">
        <f t="shared" si="0"/>
        <v>0</v>
      </c>
      <c r="O7" s="79">
        <f t="shared" si="0"/>
        <v>0</v>
      </c>
      <c r="P7" s="79">
        <f t="shared" si="0"/>
        <v>0</v>
      </c>
      <c r="Q7" s="79">
        <f t="shared" si="0"/>
        <v>0</v>
      </c>
      <c r="R7" s="79">
        <f t="shared" si="0"/>
        <v>0</v>
      </c>
      <c r="S7" s="79">
        <f t="shared" si="0"/>
        <v>0</v>
      </c>
      <c r="T7" s="79">
        <f t="shared" si="0"/>
        <v>0</v>
      </c>
    </row>
    <row r="8" spans="1:20" s="123" customFormat="1" ht="21" customHeight="1">
      <c r="A8" s="261" t="s">
        <v>85</v>
      </c>
      <c r="B8" s="261" t="s">
        <v>86</v>
      </c>
      <c r="C8" s="261" t="s">
        <v>87</v>
      </c>
      <c r="D8" s="79" t="s">
        <v>88</v>
      </c>
      <c r="E8" s="262" t="s">
        <v>89</v>
      </c>
      <c r="F8" s="77">
        <v>4292708</v>
      </c>
      <c r="G8" s="274"/>
      <c r="H8" s="77">
        <v>4292708</v>
      </c>
      <c r="I8" s="274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s="123" customFormat="1" ht="21" customHeight="1">
      <c r="A9" s="261" t="s">
        <v>85</v>
      </c>
      <c r="B9" s="261" t="s">
        <v>86</v>
      </c>
      <c r="C9" s="261" t="s">
        <v>90</v>
      </c>
      <c r="D9" s="79" t="s">
        <v>88</v>
      </c>
      <c r="E9" s="262" t="s">
        <v>91</v>
      </c>
      <c r="F9" s="77">
        <v>279800</v>
      </c>
      <c r="G9" s="274"/>
      <c r="H9" s="77">
        <v>279800</v>
      </c>
      <c r="I9" s="274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21" customHeight="1">
      <c r="A10" s="261" t="s">
        <v>85</v>
      </c>
      <c r="B10" s="261" t="s">
        <v>92</v>
      </c>
      <c r="C10" s="261" t="s">
        <v>87</v>
      </c>
      <c r="D10" s="79" t="s">
        <v>88</v>
      </c>
      <c r="E10" s="262" t="s">
        <v>93</v>
      </c>
      <c r="F10" s="77">
        <v>229529</v>
      </c>
      <c r="G10" s="274"/>
      <c r="H10" s="77">
        <v>229529</v>
      </c>
      <c r="I10" s="274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ht="21" customHeight="1">
      <c r="A11" s="261" t="s">
        <v>85</v>
      </c>
      <c r="B11" s="261" t="s">
        <v>92</v>
      </c>
      <c r="C11" s="261" t="s">
        <v>94</v>
      </c>
      <c r="D11" s="79" t="s">
        <v>88</v>
      </c>
      <c r="E11" s="262" t="s">
        <v>95</v>
      </c>
      <c r="F11" s="77">
        <v>300756</v>
      </c>
      <c r="G11" s="274"/>
      <c r="H11" s="77">
        <v>300756</v>
      </c>
      <c r="I11" s="274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21" customHeight="1">
      <c r="A12" s="261" t="s">
        <v>85</v>
      </c>
      <c r="B12" s="261" t="s">
        <v>92</v>
      </c>
      <c r="C12" s="261" t="s">
        <v>90</v>
      </c>
      <c r="D12" s="79" t="s">
        <v>88</v>
      </c>
      <c r="E12" s="262" t="s">
        <v>96</v>
      </c>
      <c r="F12" s="77">
        <v>75000</v>
      </c>
      <c r="G12" s="274"/>
      <c r="H12" s="77">
        <v>75000</v>
      </c>
      <c r="I12" s="274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21" customHeight="1">
      <c r="A13" s="261" t="s">
        <v>85</v>
      </c>
      <c r="B13" s="261" t="s">
        <v>97</v>
      </c>
      <c r="C13" s="261" t="s">
        <v>98</v>
      </c>
      <c r="D13" s="79" t="s">
        <v>88</v>
      </c>
      <c r="E13" s="262" t="s">
        <v>99</v>
      </c>
      <c r="F13" s="77">
        <v>30000</v>
      </c>
      <c r="G13" s="274"/>
      <c r="H13" s="77">
        <v>30000</v>
      </c>
      <c r="I13" s="274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21" customHeight="1">
      <c r="A14" s="261" t="s">
        <v>85</v>
      </c>
      <c r="B14" s="261" t="s">
        <v>100</v>
      </c>
      <c r="C14" s="261" t="s">
        <v>98</v>
      </c>
      <c r="D14" s="79" t="s">
        <v>88</v>
      </c>
      <c r="E14" s="262" t="s">
        <v>101</v>
      </c>
      <c r="F14" s="77">
        <v>26359</v>
      </c>
      <c r="G14" s="274"/>
      <c r="H14" s="77">
        <v>26359</v>
      </c>
      <c r="I14" s="274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0" ht="21" customHeight="1">
      <c r="A15" s="261" t="s">
        <v>85</v>
      </c>
      <c r="B15" s="261" t="s">
        <v>100</v>
      </c>
      <c r="C15" s="261" t="s">
        <v>90</v>
      </c>
      <c r="D15" s="79" t="s">
        <v>88</v>
      </c>
      <c r="E15" s="262" t="s">
        <v>102</v>
      </c>
      <c r="F15" s="77">
        <v>84200</v>
      </c>
      <c r="G15" s="274"/>
      <c r="H15" s="77">
        <v>84200</v>
      </c>
      <c r="I15" s="274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 ht="21" customHeight="1">
      <c r="A16" s="261" t="s">
        <v>85</v>
      </c>
      <c r="B16" s="261" t="s">
        <v>103</v>
      </c>
      <c r="C16" s="261" t="s">
        <v>90</v>
      </c>
      <c r="D16" s="79" t="s">
        <v>88</v>
      </c>
      <c r="E16" s="262" t="s">
        <v>104</v>
      </c>
      <c r="F16" s="77">
        <v>31650</v>
      </c>
      <c r="G16" s="274"/>
      <c r="H16" s="77">
        <v>31650</v>
      </c>
      <c r="I16" s="274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21" customHeight="1">
      <c r="A17" s="261" t="s">
        <v>105</v>
      </c>
      <c r="B17" s="261" t="s">
        <v>106</v>
      </c>
      <c r="C17" s="261" t="s">
        <v>107</v>
      </c>
      <c r="D17" s="79" t="s">
        <v>88</v>
      </c>
      <c r="E17" s="262" t="s">
        <v>108</v>
      </c>
      <c r="F17" s="77">
        <v>244296</v>
      </c>
      <c r="G17" s="274"/>
      <c r="H17" s="77">
        <v>244296</v>
      </c>
      <c r="I17" s="274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21" customHeight="1">
      <c r="A18" s="261" t="s">
        <v>105</v>
      </c>
      <c r="B18" s="261" t="s">
        <v>109</v>
      </c>
      <c r="C18" s="261" t="s">
        <v>90</v>
      </c>
      <c r="D18" s="79" t="s">
        <v>88</v>
      </c>
      <c r="E18" s="262" t="s">
        <v>110</v>
      </c>
      <c r="F18" s="275">
        <v>100000</v>
      </c>
      <c r="G18" s="274"/>
      <c r="H18" s="275">
        <v>100000</v>
      </c>
      <c r="I18" s="274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21" customHeight="1">
      <c r="A19" s="261" t="s">
        <v>111</v>
      </c>
      <c r="B19" s="261" t="s">
        <v>112</v>
      </c>
      <c r="C19" s="261" t="s">
        <v>87</v>
      </c>
      <c r="D19" s="79" t="s">
        <v>88</v>
      </c>
      <c r="E19" s="262" t="s">
        <v>113</v>
      </c>
      <c r="F19" s="275">
        <v>688000</v>
      </c>
      <c r="G19" s="276"/>
      <c r="H19" s="275">
        <v>688000</v>
      </c>
      <c r="I19" s="276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</row>
    <row r="20" spans="1:20" ht="21" customHeight="1">
      <c r="A20" s="261" t="s">
        <v>111</v>
      </c>
      <c r="B20" s="261" t="s">
        <v>112</v>
      </c>
      <c r="C20" s="261" t="s">
        <v>114</v>
      </c>
      <c r="D20" s="79" t="s">
        <v>88</v>
      </c>
      <c r="E20" s="262" t="s">
        <v>115</v>
      </c>
      <c r="F20" s="275">
        <v>662343</v>
      </c>
      <c r="G20" s="276"/>
      <c r="H20" s="275">
        <v>662343</v>
      </c>
      <c r="I20" s="276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</row>
    <row r="21" spans="1:20" ht="21" customHeight="1">
      <c r="A21" s="261" t="s">
        <v>111</v>
      </c>
      <c r="B21" s="261" t="s">
        <v>116</v>
      </c>
      <c r="C21" s="261" t="s">
        <v>114</v>
      </c>
      <c r="D21" s="79" t="s">
        <v>88</v>
      </c>
      <c r="E21" s="262" t="s">
        <v>117</v>
      </c>
      <c r="F21" s="275">
        <v>345000</v>
      </c>
      <c r="G21" s="276"/>
      <c r="H21" s="275">
        <v>345000</v>
      </c>
      <c r="I21" s="276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</row>
    <row r="22" spans="1:20" ht="21" customHeight="1">
      <c r="A22" s="261" t="s">
        <v>111</v>
      </c>
      <c r="B22" s="261" t="s">
        <v>118</v>
      </c>
      <c r="C22" s="261" t="s">
        <v>87</v>
      </c>
      <c r="D22" s="79" t="s">
        <v>88</v>
      </c>
      <c r="E22" s="262" t="s">
        <v>119</v>
      </c>
      <c r="F22" s="275">
        <v>79920</v>
      </c>
      <c r="G22" s="276"/>
      <c r="H22" s="275">
        <v>79920</v>
      </c>
      <c r="I22" s="276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</row>
    <row r="23" spans="1:20" ht="21" customHeight="1">
      <c r="A23" s="261" t="s">
        <v>111</v>
      </c>
      <c r="B23" s="261" t="s">
        <v>120</v>
      </c>
      <c r="C23" s="261" t="s">
        <v>90</v>
      </c>
      <c r="D23" s="79" t="s">
        <v>88</v>
      </c>
      <c r="E23" s="262" t="s">
        <v>121</v>
      </c>
      <c r="F23" s="275">
        <v>22800</v>
      </c>
      <c r="G23" s="276"/>
      <c r="H23" s="275">
        <v>22800</v>
      </c>
      <c r="I23" s="276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</row>
    <row r="24" spans="1:20" ht="21" customHeight="1">
      <c r="A24" s="261" t="s">
        <v>122</v>
      </c>
      <c r="B24" s="261" t="s">
        <v>116</v>
      </c>
      <c r="C24" s="261" t="s">
        <v>123</v>
      </c>
      <c r="D24" s="79" t="s">
        <v>88</v>
      </c>
      <c r="E24" s="262" t="s">
        <v>124</v>
      </c>
      <c r="F24" s="275">
        <v>258588</v>
      </c>
      <c r="G24" s="276"/>
      <c r="H24" s="275">
        <v>258588</v>
      </c>
      <c r="I24" s="276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</row>
    <row r="25" spans="1:20" ht="21" customHeight="1">
      <c r="A25" s="261" t="s">
        <v>122</v>
      </c>
      <c r="B25" s="261" t="s">
        <v>97</v>
      </c>
      <c r="C25" s="261" t="s">
        <v>87</v>
      </c>
      <c r="D25" s="79" t="s">
        <v>88</v>
      </c>
      <c r="E25" s="262" t="s">
        <v>125</v>
      </c>
      <c r="F25" s="275">
        <v>152040</v>
      </c>
      <c r="G25" s="276"/>
      <c r="H25" s="275">
        <v>152040</v>
      </c>
      <c r="I25" s="276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</row>
    <row r="26" spans="1:20" ht="21" customHeight="1">
      <c r="A26" s="261" t="s">
        <v>122</v>
      </c>
      <c r="B26" s="261" t="s">
        <v>97</v>
      </c>
      <c r="C26" s="261" t="s">
        <v>98</v>
      </c>
      <c r="D26" s="79" t="s">
        <v>88</v>
      </c>
      <c r="E26" s="262" t="s">
        <v>126</v>
      </c>
      <c r="F26" s="275">
        <v>188957</v>
      </c>
      <c r="G26" s="276"/>
      <c r="H26" s="275">
        <v>188957</v>
      </c>
      <c r="I26" s="276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</row>
    <row r="27" spans="1:20" ht="21" customHeight="1">
      <c r="A27" s="261" t="s">
        <v>122</v>
      </c>
      <c r="B27" s="261" t="s">
        <v>97</v>
      </c>
      <c r="C27" s="261" t="s">
        <v>127</v>
      </c>
      <c r="D27" s="79" t="s">
        <v>88</v>
      </c>
      <c r="E27" s="262" t="s">
        <v>128</v>
      </c>
      <c r="F27" s="275">
        <v>65162</v>
      </c>
      <c r="G27" s="276"/>
      <c r="H27" s="275">
        <v>65162</v>
      </c>
      <c r="I27" s="276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</row>
    <row r="28" spans="1:20" ht="21" customHeight="1">
      <c r="A28" s="261" t="s">
        <v>129</v>
      </c>
      <c r="B28" s="261" t="s">
        <v>109</v>
      </c>
      <c r="C28" s="261" t="s">
        <v>90</v>
      </c>
      <c r="D28" s="79" t="s">
        <v>88</v>
      </c>
      <c r="E28" s="262" t="s">
        <v>130</v>
      </c>
      <c r="F28" s="275">
        <v>60000</v>
      </c>
      <c r="G28" s="276"/>
      <c r="H28" s="275">
        <v>60000</v>
      </c>
      <c r="I28" s="276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</row>
    <row r="29" spans="1:20" ht="21" customHeight="1">
      <c r="A29" s="261" t="s">
        <v>129</v>
      </c>
      <c r="B29" s="261" t="s">
        <v>86</v>
      </c>
      <c r="C29" s="261" t="s">
        <v>98</v>
      </c>
      <c r="D29" s="79" t="s">
        <v>88</v>
      </c>
      <c r="E29" s="262" t="s">
        <v>131</v>
      </c>
      <c r="F29" s="77">
        <v>150000</v>
      </c>
      <c r="G29" s="268"/>
      <c r="H29" s="77">
        <v>150000</v>
      </c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</row>
    <row r="30" spans="1:20" ht="21" customHeight="1">
      <c r="A30" s="277" t="s">
        <v>132</v>
      </c>
      <c r="B30" s="277" t="s">
        <v>90</v>
      </c>
      <c r="C30" s="261" t="s">
        <v>87</v>
      </c>
      <c r="D30" s="79" t="s">
        <v>88</v>
      </c>
      <c r="E30" s="262" t="s">
        <v>133</v>
      </c>
      <c r="F30" s="77">
        <v>250000</v>
      </c>
      <c r="G30" s="268"/>
      <c r="H30" s="278">
        <v>250000</v>
      </c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</row>
    <row r="31" spans="1:20" ht="21" customHeight="1">
      <c r="A31" s="261" t="s">
        <v>134</v>
      </c>
      <c r="B31" s="261" t="s">
        <v>106</v>
      </c>
      <c r="C31" s="261" t="s">
        <v>90</v>
      </c>
      <c r="D31" s="79" t="s">
        <v>88</v>
      </c>
      <c r="E31" s="262" t="s">
        <v>135</v>
      </c>
      <c r="F31" s="77">
        <v>160000</v>
      </c>
      <c r="G31" s="268"/>
      <c r="H31" s="77">
        <v>160000</v>
      </c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</row>
    <row r="32" spans="1:20" ht="21" customHeight="1">
      <c r="A32" s="261" t="s">
        <v>134</v>
      </c>
      <c r="B32" s="261" t="s">
        <v>112</v>
      </c>
      <c r="C32" s="261" t="s">
        <v>87</v>
      </c>
      <c r="D32" s="79" t="s">
        <v>88</v>
      </c>
      <c r="E32" s="262" t="s">
        <v>136</v>
      </c>
      <c r="F32" s="77">
        <v>810796</v>
      </c>
      <c r="G32" s="268"/>
      <c r="H32" s="77">
        <v>810796</v>
      </c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</row>
    <row r="33" spans="1:20" ht="21" customHeight="1">
      <c r="A33" s="261" t="s">
        <v>137</v>
      </c>
      <c r="B33" s="261" t="s">
        <v>106</v>
      </c>
      <c r="C33" s="261" t="s">
        <v>138</v>
      </c>
      <c r="D33" s="79" t="s">
        <v>88</v>
      </c>
      <c r="E33" s="262" t="s">
        <v>139</v>
      </c>
      <c r="F33" s="77">
        <v>1630130</v>
      </c>
      <c r="G33" s="268"/>
      <c r="H33" s="77">
        <v>1630130</v>
      </c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</row>
    <row r="34" spans="1:20" ht="21" customHeight="1">
      <c r="A34" s="261" t="s">
        <v>137</v>
      </c>
      <c r="B34" s="261" t="s">
        <v>106</v>
      </c>
      <c r="C34" s="261" t="s">
        <v>140</v>
      </c>
      <c r="D34" s="79" t="s">
        <v>88</v>
      </c>
      <c r="E34" s="262" t="s">
        <v>141</v>
      </c>
      <c r="F34" s="77">
        <v>8500</v>
      </c>
      <c r="G34" s="268"/>
      <c r="H34" s="77">
        <v>8500</v>
      </c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</row>
    <row r="35" spans="1:20" ht="21" customHeight="1">
      <c r="A35" s="261" t="s">
        <v>137</v>
      </c>
      <c r="B35" s="261" t="s">
        <v>109</v>
      </c>
      <c r="C35" s="261" t="s">
        <v>90</v>
      </c>
      <c r="D35" s="79" t="s">
        <v>88</v>
      </c>
      <c r="E35" s="262" t="s">
        <v>142</v>
      </c>
      <c r="F35" s="77">
        <v>11000</v>
      </c>
      <c r="G35" s="268"/>
      <c r="H35" s="278">
        <v>11000</v>
      </c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</row>
    <row r="36" spans="1:20" ht="21" customHeight="1">
      <c r="A36" s="261" t="s">
        <v>137</v>
      </c>
      <c r="B36" s="261" t="s">
        <v>112</v>
      </c>
      <c r="C36" s="261" t="s">
        <v>87</v>
      </c>
      <c r="D36" s="79" t="s">
        <v>88</v>
      </c>
      <c r="E36" s="262" t="s">
        <v>143</v>
      </c>
      <c r="F36" s="77">
        <v>150000</v>
      </c>
      <c r="G36" s="268"/>
      <c r="H36" s="77">
        <v>150000</v>
      </c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</row>
    <row r="37" spans="1:20" ht="21" customHeight="1">
      <c r="A37" s="261" t="s">
        <v>137</v>
      </c>
      <c r="B37" s="261" t="s">
        <v>112</v>
      </c>
      <c r="C37" s="261" t="s">
        <v>90</v>
      </c>
      <c r="D37" s="79" t="s">
        <v>88</v>
      </c>
      <c r="E37" s="262" t="s">
        <v>144</v>
      </c>
      <c r="F37" s="77">
        <v>549700</v>
      </c>
      <c r="G37" s="268"/>
      <c r="H37" s="77">
        <v>549700</v>
      </c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</row>
    <row r="38" spans="1:20" ht="21" customHeight="1">
      <c r="A38" s="261" t="s">
        <v>137</v>
      </c>
      <c r="B38" s="261" t="s">
        <v>116</v>
      </c>
      <c r="C38" s="261" t="s">
        <v>114</v>
      </c>
      <c r="D38" s="79" t="s">
        <v>88</v>
      </c>
      <c r="E38" s="262" t="s">
        <v>145</v>
      </c>
      <c r="F38" s="77">
        <v>4004988</v>
      </c>
      <c r="G38" s="268"/>
      <c r="H38" s="77">
        <v>4004988</v>
      </c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</row>
    <row r="39" spans="1:20" ht="21" customHeight="1">
      <c r="A39" s="261" t="s">
        <v>137</v>
      </c>
      <c r="B39" s="261" t="s">
        <v>116</v>
      </c>
      <c r="C39" s="261" t="s">
        <v>146</v>
      </c>
      <c r="D39" s="79" t="s">
        <v>88</v>
      </c>
      <c r="E39" s="262" t="s">
        <v>147</v>
      </c>
      <c r="F39" s="77">
        <v>340000</v>
      </c>
      <c r="G39" s="268"/>
      <c r="H39" s="77">
        <v>340000</v>
      </c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</row>
    <row r="40" spans="1:20" ht="21" customHeight="1">
      <c r="A40" s="261" t="s">
        <v>137</v>
      </c>
      <c r="B40" s="261" t="s">
        <v>116</v>
      </c>
      <c r="C40" s="261" t="s">
        <v>90</v>
      </c>
      <c r="D40" s="79" t="s">
        <v>88</v>
      </c>
      <c r="E40" s="262" t="s">
        <v>148</v>
      </c>
      <c r="F40" s="77">
        <v>43200</v>
      </c>
      <c r="G40" s="268"/>
      <c r="H40" s="77">
        <v>43200</v>
      </c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</row>
    <row r="41" spans="1:20" ht="21" customHeight="1">
      <c r="A41" s="261" t="s">
        <v>149</v>
      </c>
      <c r="B41" s="261" t="s">
        <v>106</v>
      </c>
      <c r="C41" s="261" t="s">
        <v>150</v>
      </c>
      <c r="D41" s="79" t="s">
        <v>88</v>
      </c>
      <c r="E41" s="262" t="s">
        <v>151</v>
      </c>
      <c r="F41" s="77">
        <v>253326</v>
      </c>
      <c r="G41" s="268"/>
      <c r="H41" s="77">
        <v>253326</v>
      </c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</row>
    <row r="42" spans="1:20" ht="21" customHeight="1">
      <c r="A42" s="261" t="s">
        <v>149</v>
      </c>
      <c r="B42" s="261" t="s">
        <v>106</v>
      </c>
      <c r="C42" s="261" t="s">
        <v>90</v>
      </c>
      <c r="D42" s="79" t="s">
        <v>88</v>
      </c>
      <c r="E42" s="262" t="s">
        <v>152</v>
      </c>
      <c r="F42" s="77">
        <v>40000</v>
      </c>
      <c r="G42" s="268"/>
      <c r="H42" s="77">
        <v>40000</v>
      </c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</row>
    <row r="43" spans="1:20" ht="21" customHeight="1">
      <c r="A43" s="261" t="s">
        <v>153</v>
      </c>
      <c r="B43" s="261" t="s">
        <v>109</v>
      </c>
      <c r="C43" s="261" t="s">
        <v>87</v>
      </c>
      <c r="D43" s="79" t="s">
        <v>88</v>
      </c>
      <c r="E43" s="262" t="s">
        <v>154</v>
      </c>
      <c r="F43" s="275">
        <v>496758</v>
      </c>
      <c r="G43" s="276"/>
      <c r="H43" s="275">
        <v>496758</v>
      </c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Width="0" fitToHeight="1" horizontalDpi="600" verticalDpi="600" orientation="landscape" paperSize="9" scale="56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F47" sqref="F47"/>
    </sheetView>
  </sheetViews>
  <sheetFormatPr defaultColWidth="9.16015625" defaultRowHeight="12.75" customHeight="1"/>
  <cols>
    <col min="1" max="3" width="8.66015625" style="120" customWidth="1"/>
    <col min="4" max="4" width="10.16015625" style="120" customWidth="1"/>
    <col min="5" max="5" width="50.83203125" style="120" customWidth="1"/>
    <col min="6" max="6" width="26.16015625" style="121" customWidth="1"/>
    <col min="7" max="7" width="18.66015625" style="121" customWidth="1"/>
    <col min="8" max="8" width="19.33203125" style="121" customWidth="1"/>
    <col min="9" max="9" width="15.33203125" style="120" customWidth="1"/>
    <col min="10" max="10" width="17.66015625" style="120" customWidth="1"/>
    <col min="11" max="16384" width="9.16015625" style="120" customWidth="1"/>
  </cols>
  <sheetData>
    <row r="1" spans="1:10" ht="19.5" customHeight="1">
      <c r="A1" s="250"/>
      <c r="B1" s="251"/>
      <c r="C1" s="251"/>
      <c r="D1" s="251"/>
      <c r="E1" s="251"/>
      <c r="F1" s="252"/>
      <c r="G1" s="252"/>
      <c r="H1" s="252"/>
      <c r="I1" s="251"/>
      <c r="J1" s="264" t="s">
        <v>155</v>
      </c>
    </row>
    <row r="2" spans="1:10" ht="19.5" customHeight="1">
      <c r="A2" s="126" t="s">
        <v>156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9.5" customHeight="1">
      <c r="A3" s="253" t="s">
        <v>9</v>
      </c>
      <c r="B3" s="253"/>
      <c r="C3" s="254"/>
      <c r="D3" s="254"/>
      <c r="E3" s="254"/>
      <c r="F3" s="252"/>
      <c r="G3" s="252"/>
      <c r="H3" s="252"/>
      <c r="I3" s="265"/>
      <c r="J3" s="266" t="s">
        <v>10</v>
      </c>
    </row>
    <row r="4" spans="1:10" ht="19.5" customHeight="1">
      <c r="A4" s="255" t="s">
        <v>61</v>
      </c>
      <c r="B4" s="255"/>
      <c r="C4" s="255"/>
      <c r="D4" s="255"/>
      <c r="E4" s="255"/>
      <c r="F4" s="256" t="s">
        <v>62</v>
      </c>
      <c r="G4" s="256" t="s">
        <v>157</v>
      </c>
      <c r="H4" s="77" t="s">
        <v>158</v>
      </c>
      <c r="I4" s="77" t="s">
        <v>159</v>
      </c>
      <c r="J4" s="77" t="s">
        <v>160</v>
      </c>
    </row>
    <row r="5" spans="1:10" ht="19.5" customHeight="1">
      <c r="A5" s="255" t="s">
        <v>72</v>
      </c>
      <c r="B5" s="255"/>
      <c r="C5" s="255"/>
      <c r="D5" s="77" t="s">
        <v>73</v>
      </c>
      <c r="E5" s="77" t="s">
        <v>161</v>
      </c>
      <c r="F5" s="256"/>
      <c r="G5" s="256"/>
      <c r="H5" s="77"/>
      <c r="I5" s="77"/>
      <c r="J5" s="77"/>
    </row>
    <row r="6" spans="1:10" ht="20.25" customHeight="1">
      <c r="A6" s="257" t="s">
        <v>82</v>
      </c>
      <c r="B6" s="257" t="s">
        <v>83</v>
      </c>
      <c r="C6" s="258" t="s">
        <v>84</v>
      </c>
      <c r="D6" s="77"/>
      <c r="E6" s="77"/>
      <c r="F6" s="256"/>
      <c r="G6" s="256"/>
      <c r="H6" s="77"/>
      <c r="I6" s="77"/>
      <c r="J6" s="77"/>
    </row>
    <row r="7" spans="1:10" ht="25.5" customHeight="1">
      <c r="A7" s="79"/>
      <c r="B7" s="79"/>
      <c r="C7" s="79"/>
      <c r="D7" s="79"/>
      <c r="E7" s="79" t="s">
        <v>62</v>
      </c>
      <c r="F7" s="259">
        <f aca="true" t="shared" si="0" ref="F7:H7">SUM(F8:F43)</f>
        <v>17115506</v>
      </c>
      <c r="G7" s="260">
        <f t="shared" si="0"/>
        <v>13422235</v>
      </c>
      <c r="H7" s="260">
        <f t="shared" si="0"/>
        <v>3693271</v>
      </c>
      <c r="I7" s="267">
        <f>SUM(I8:I18)</f>
        <v>0</v>
      </c>
      <c r="J7" s="267">
        <f>SUM(J8:J18)</f>
        <v>0</v>
      </c>
    </row>
    <row r="8" spans="1:10" ht="18" customHeight="1">
      <c r="A8" s="261" t="s">
        <v>85</v>
      </c>
      <c r="B8" s="261" t="s">
        <v>86</v>
      </c>
      <c r="C8" s="261" t="s">
        <v>87</v>
      </c>
      <c r="D8" s="79" t="s">
        <v>88</v>
      </c>
      <c r="E8" s="262" t="s">
        <v>89</v>
      </c>
      <c r="F8" s="77">
        <f>G8+H8</f>
        <v>4292708</v>
      </c>
      <c r="G8" s="263">
        <v>3734548</v>
      </c>
      <c r="H8" s="77">
        <v>558160</v>
      </c>
      <c r="I8" s="79"/>
      <c r="J8" s="79"/>
    </row>
    <row r="9" spans="1:10" ht="18" customHeight="1">
      <c r="A9" s="261" t="s">
        <v>85</v>
      </c>
      <c r="B9" s="261" t="s">
        <v>86</v>
      </c>
      <c r="C9" s="261" t="s">
        <v>90</v>
      </c>
      <c r="D9" s="79" t="s">
        <v>88</v>
      </c>
      <c r="E9" s="262" t="s">
        <v>91</v>
      </c>
      <c r="F9" s="77">
        <f aca="true" t="shared" si="1" ref="F9:F43">G9+H9</f>
        <v>279800</v>
      </c>
      <c r="G9" s="263">
        <v>0</v>
      </c>
      <c r="H9" s="77">
        <v>279800</v>
      </c>
      <c r="I9" s="79"/>
      <c r="J9" s="79"/>
    </row>
    <row r="10" spans="1:10" ht="18" customHeight="1">
      <c r="A10" s="261" t="s">
        <v>85</v>
      </c>
      <c r="B10" s="261" t="s">
        <v>92</v>
      </c>
      <c r="C10" s="261" t="s">
        <v>87</v>
      </c>
      <c r="D10" s="79" t="s">
        <v>88</v>
      </c>
      <c r="E10" s="262" t="s">
        <v>93</v>
      </c>
      <c r="F10" s="77">
        <f t="shared" si="1"/>
        <v>229529</v>
      </c>
      <c r="G10" s="263">
        <v>229529</v>
      </c>
      <c r="H10" s="77">
        <v>0</v>
      </c>
      <c r="I10" s="79"/>
      <c r="J10" s="79"/>
    </row>
    <row r="11" spans="1:10" ht="18" customHeight="1">
      <c r="A11" s="261" t="s">
        <v>85</v>
      </c>
      <c r="B11" s="261" t="s">
        <v>92</v>
      </c>
      <c r="C11" s="261" t="s">
        <v>94</v>
      </c>
      <c r="D11" s="79" t="s">
        <v>88</v>
      </c>
      <c r="E11" s="262" t="s">
        <v>95</v>
      </c>
      <c r="F11" s="77">
        <f t="shared" si="1"/>
        <v>300756</v>
      </c>
      <c r="G11" s="263">
        <v>300756</v>
      </c>
      <c r="H11" s="77">
        <v>0</v>
      </c>
      <c r="I11" s="79"/>
      <c r="J11" s="79"/>
    </row>
    <row r="12" spans="1:10" ht="18" customHeight="1">
      <c r="A12" s="261" t="s">
        <v>85</v>
      </c>
      <c r="B12" s="261" t="s">
        <v>92</v>
      </c>
      <c r="C12" s="261" t="s">
        <v>90</v>
      </c>
      <c r="D12" s="79" t="s">
        <v>88</v>
      </c>
      <c r="E12" s="262" t="s">
        <v>96</v>
      </c>
      <c r="F12" s="77">
        <f t="shared" si="1"/>
        <v>75000</v>
      </c>
      <c r="G12" s="263">
        <v>0</v>
      </c>
      <c r="H12" s="77">
        <v>75000</v>
      </c>
      <c r="I12" s="79"/>
      <c r="J12" s="79"/>
    </row>
    <row r="13" spans="1:10" ht="18" customHeight="1">
      <c r="A13" s="261" t="s">
        <v>85</v>
      </c>
      <c r="B13" s="261" t="s">
        <v>97</v>
      </c>
      <c r="C13" s="261" t="s">
        <v>98</v>
      </c>
      <c r="D13" s="79" t="s">
        <v>88</v>
      </c>
      <c r="E13" s="262" t="s">
        <v>99</v>
      </c>
      <c r="F13" s="77">
        <f t="shared" si="1"/>
        <v>30000</v>
      </c>
      <c r="G13" s="263">
        <v>0</v>
      </c>
      <c r="H13" s="77">
        <v>30000</v>
      </c>
      <c r="I13" s="79"/>
      <c r="J13" s="79"/>
    </row>
    <row r="14" spans="1:10" ht="18" customHeight="1">
      <c r="A14" s="261" t="s">
        <v>85</v>
      </c>
      <c r="B14" s="261" t="s">
        <v>100</v>
      </c>
      <c r="C14" s="261" t="s">
        <v>98</v>
      </c>
      <c r="D14" s="79" t="s">
        <v>88</v>
      </c>
      <c r="E14" s="262" t="s">
        <v>101</v>
      </c>
      <c r="F14" s="77">
        <f t="shared" si="1"/>
        <v>26359</v>
      </c>
      <c r="G14" s="263">
        <v>0</v>
      </c>
      <c r="H14" s="77">
        <v>26359</v>
      </c>
      <c r="I14" s="79"/>
      <c r="J14" s="79"/>
    </row>
    <row r="15" spans="1:10" ht="18" customHeight="1">
      <c r="A15" s="261" t="s">
        <v>85</v>
      </c>
      <c r="B15" s="261" t="s">
        <v>100</v>
      </c>
      <c r="C15" s="261" t="s">
        <v>90</v>
      </c>
      <c r="D15" s="79" t="s">
        <v>88</v>
      </c>
      <c r="E15" s="262" t="s">
        <v>102</v>
      </c>
      <c r="F15" s="77">
        <f t="shared" si="1"/>
        <v>84200</v>
      </c>
      <c r="G15" s="263">
        <v>19200</v>
      </c>
      <c r="H15" s="77">
        <v>65000</v>
      </c>
      <c r="I15" s="79"/>
      <c r="J15" s="79"/>
    </row>
    <row r="16" spans="1:10" ht="18" customHeight="1">
      <c r="A16" s="261" t="s">
        <v>85</v>
      </c>
      <c r="B16" s="261" t="s">
        <v>103</v>
      </c>
      <c r="C16" s="261" t="s">
        <v>90</v>
      </c>
      <c r="D16" s="79" t="s">
        <v>88</v>
      </c>
      <c r="E16" s="262" t="s">
        <v>104</v>
      </c>
      <c r="F16" s="77">
        <f t="shared" si="1"/>
        <v>31650</v>
      </c>
      <c r="G16" s="263">
        <v>0</v>
      </c>
      <c r="H16" s="77">
        <v>31650</v>
      </c>
      <c r="I16" s="79"/>
      <c r="J16" s="79"/>
    </row>
    <row r="17" spans="1:10" ht="18" customHeight="1">
      <c r="A17" s="261" t="s">
        <v>105</v>
      </c>
      <c r="B17" s="261" t="s">
        <v>106</v>
      </c>
      <c r="C17" s="261" t="s">
        <v>107</v>
      </c>
      <c r="D17" s="79" t="s">
        <v>88</v>
      </c>
      <c r="E17" s="262" t="s">
        <v>108</v>
      </c>
      <c r="F17" s="77">
        <f t="shared" si="1"/>
        <v>244296</v>
      </c>
      <c r="G17" s="263">
        <v>244296</v>
      </c>
      <c r="H17" s="77">
        <v>0</v>
      </c>
      <c r="I17" s="79"/>
      <c r="J17" s="79"/>
    </row>
    <row r="18" spans="1:10" ht="18" customHeight="1">
      <c r="A18" s="261" t="s">
        <v>105</v>
      </c>
      <c r="B18" s="261" t="s">
        <v>109</v>
      </c>
      <c r="C18" s="261" t="s">
        <v>90</v>
      </c>
      <c r="D18" s="79" t="s">
        <v>88</v>
      </c>
      <c r="E18" s="262" t="s">
        <v>110</v>
      </c>
      <c r="F18" s="77">
        <f t="shared" si="1"/>
        <v>100000</v>
      </c>
      <c r="G18" s="263">
        <v>0</v>
      </c>
      <c r="H18" s="77">
        <v>100000</v>
      </c>
      <c r="I18" s="79"/>
      <c r="J18" s="79"/>
    </row>
    <row r="19" spans="1:10" ht="18" customHeight="1">
      <c r="A19" s="261" t="s">
        <v>111</v>
      </c>
      <c r="B19" s="261" t="s">
        <v>112</v>
      </c>
      <c r="C19" s="261" t="s">
        <v>87</v>
      </c>
      <c r="D19" s="79" t="s">
        <v>88</v>
      </c>
      <c r="E19" s="262" t="s">
        <v>113</v>
      </c>
      <c r="F19" s="77">
        <f t="shared" si="1"/>
        <v>688000</v>
      </c>
      <c r="G19" s="263">
        <v>688000</v>
      </c>
      <c r="H19" s="77">
        <v>0</v>
      </c>
      <c r="I19" s="268"/>
      <c r="J19" s="268"/>
    </row>
    <row r="20" spans="1:10" ht="18" customHeight="1">
      <c r="A20" s="261" t="s">
        <v>111</v>
      </c>
      <c r="B20" s="261" t="s">
        <v>112</v>
      </c>
      <c r="C20" s="261" t="s">
        <v>114</v>
      </c>
      <c r="D20" s="79" t="s">
        <v>88</v>
      </c>
      <c r="E20" s="262" t="s">
        <v>115</v>
      </c>
      <c r="F20" s="77">
        <f t="shared" si="1"/>
        <v>662343</v>
      </c>
      <c r="G20" s="263">
        <v>662343</v>
      </c>
      <c r="H20" s="77">
        <v>0</v>
      </c>
      <c r="I20" s="268"/>
      <c r="J20" s="268"/>
    </row>
    <row r="21" spans="1:10" ht="18" customHeight="1">
      <c r="A21" s="261" t="s">
        <v>111</v>
      </c>
      <c r="B21" s="261" t="s">
        <v>116</v>
      </c>
      <c r="C21" s="261" t="s">
        <v>114</v>
      </c>
      <c r="D21" s="79" t="s">
        <v>88</v>
      </c>
      <c r="E21" s="262" t="s">
        <v>117</v>
      </c>
      <c r="F21" s="77">
        <f t="shared" si="1"/>
        <v>345000</v>
      </c>
      <c r="G21" s="263">
        <v>345000</v>
      </c>
      <c r="H21" s="77">
        <v>0</v>
      </c>
      <c r="I21" s="268"/>
      <c r="J21" s="268"/>
    </row>
    <row r="22" spans="1:10" ht="18" customHeight="1">
      <c r="A22" s="261" t="s">
        <v>111</v>
      </c>
      <c r="B22" s="261" t="s">
        <v>118</v>
      </c>
      <c r="C22" s="261" t="s">
        <v>87</v>
      </c>
      <c r="D22" s="79" t="s">
        <v>88</v>
      </c>
      <c r="E22" s="262" t="s">
        <v>119</v>
      </c>
      <c r="F22" s="77">
        <f t="shared" si="1"/>
        <v>79920</v>
      </c>
      <c r="G22" s="263">
        <v>79920</v>
      </c>
      <c r="H22" s="77">
        <v>0</v>
      </c>
      <c r="I22" s="268"/>
      <c r="J22" s="268"/>
    </row>
    <row r="23" spans="1:10" ht="18" customHeight="1">
      <c r="A23" s="261" t="s">
        <v>111</v>
      </c>
      <c r="B23" s="261" t="s">
        <v>120</v>
      </c>
      <c r="C23" s="261" t="s">
        <v>90</v>
      </c>
      <c r="D23" s="79" t="s">
        <v>88</v>
      </c>
      <c r="E23" s="262" t="s">
        <v>121</v>
      </c>
      <c r="F23" s="77">
        <f t="shared" si="1"/>
        <v>22800</v>
      </c>
      <c r="G23" s="263">
        <v>0</v>
      </c>
      <c r="H23" s="77">
        <v>22800</v>
      </c>
      <c r="I23" s="268"/>
      <c r="J23" s="268"/>
    </row>
    <row r="24" spans="1:10" ht="18" customHeight="1">
      <c r="A24" s="261" t="s">
        <v>122</v>
      </c>
      <c r="B24" s="261" t="s">
        <v>116</v>
      </c>
      <c r="C24" s="261" t="s">
        <v>123</v>
      </c>
      <c r="D24" s="79" t="s">
        <v>88</v>
      </c>
      <c r="E24" s="262" t="s">
        <v>124</v>
      </c>
      <c r="F24" s="77">
        <f t="shared" si="1"/>
        <v>258588</v>
      </c>
      <c r="G24" s="263">
        <v>258588</v>
      </c>
      <c r="H24" s="77">
        <v>0</v>
      </c>
      <c r="I24" s="268"/>
      <c r="J24" s="268"/>
    </row>
    <row r="25" spans="1:10" ht="18" customHeight="1">
      <c r="A25" s="261" t="s">
        <v>122</v>
      </c>
      <c r="B25" s="261" t="s">
        <v>97</v>
      </c>
      <c r="C25" s="261" t="s">
        <v>87</v>
      </c>
      <c r="D25" s="79" t="s">
        <v>88</v>
      </c>
      <c r="E25" s="262" t="s">
        <v>125</v>
      </c>
      <c r="F25" s="77">
        <f t="shared" si="1"/>
        <v>152040</v>
      </c>
      <c r="G25" s="263">
        <v>152040</v>
      </c>
      <c r="H25" s="77">
        <v>0</v>
      </c>
      <c r="I25" s="268"/>
      <c r="J25" s="268"/>
    </row>
    <row r="26" spans="1:10" ht="18" customHeight="1">
      <c r="A26" s="261" t="s">
        <v>122</v>
      </c>
      <c r="B26" s="261" t="s">
        <v>97</v>
      </c>
      <c r="C26" s="261" t="s">
        <v>98</v>
      </c>
      <c r="D26" s="79" t="s">
        <v>88</v>
      </c>
      <c r="E26" s="262" t="s">
        <v>126</v>
      </c>
      <c r="F26" s="77">
        <f t="shared" si="1"/>
        <v>188957</v>
      </c>
      <c r="G26" s="263">
        <v>188957</v>
      </c>
      <c r="H26" s="77">
        <v>0</v>
      </c>
      <c r="I26" s="268"/>
      <c r="J26" s="268"/>
    </row>
    <row r="27" spans="1:10" ht="18" customHeight="1">
      <c r="A27" s="261" t="s">
        <v>122</v>
      </c>
      <c r="B27" s="261" t="s">
        <v>97</v>
      </c>
      <c r="C27" s="261" t="s">
        <v>127</v>
      </c>
      <c r="D27" s="79" t="s">
        <v>88</v>
      </c>
      <c r="E27" s="262" t="s">
        <v>128</v>
      </c>
      <c r="F27" s="77">
        <f t="shared" si="1"/>
        <v>65162</v>
      </c>
      <c r="G27" s="263">
        <v>65162</v>
      </c>
      <c r="H27" s="77">
        <v>0</v>
      </c>
      <c r="I27" s="268"/>
      <c r="J27" s="268"/>
    </row>
    <row r="28" spans="1:10" ht="18" customHeight="1">
      <c r="A28" s="261" t="s">
        <v>129</v>
      </c>
      <c r="B28" s="261" t="s">
        <v>109</v>
      </c>
      <c r="C28" s="261" t="s">
        <v>90</v>
      </c>
      <c r="D28" s="79" t="s">
        <v>88</v>
      </c>
      <c r="E28" s="262" t="s">
        <v>130</v>
      </c>
      <c r="F28" s="77">
        <f t="shared" si="1"/>
        <v>60000</v>
      </c>
      <c r="G28" s="263">
        <v>0</v>
      </c>
      <c r="H28" s="77">
        <v>60000</v>
      </c>
      <c r="I28" s="268"/>
      <c r="J28" s="268"/>
    </row>
    <row r="29" spans="1:10" ht="18" customHeight="1">
      <c r="A29" s="261" t="s">
        <v>129</v>
      </c>
      <c r="B29" s="261" t="s">
        <v>86</v>
      </c>
      <c r="C29" s="261" t="s">
        <v>98</v>
      </c>
      <c r="D29" s="79" t="s">
        <v>88</v>
      </c>
      <c r="E29" s="262" t="s">
        <v>131</v>
      </c>
      <c r="F29" s="77">
        <f t="shared" si="1"/>
        <v>150000</v>
      </c>
      <c r="G29" s="263">
        <v>0</v>
      </c>
      <c r="H29" s="77">
        <v>150000</v>
      </c>
      <c r="I29" s="268"/>
      <c r="J29" s="268"/>
    </row>
    <row r="30" spans="1:10" ht="18" customHeight="1">
      <c r="A30" s="261" t="s">
        <v>162</v>
      </c>
      <c r="B30" s="261" t="s">
        <v>120</v>
      </c>
      <c r="C30" s="261" t="s">
        <v>87</v>
      </c>
      <c r="D30" s="79" t="s">
        <v>88</v>
      </c>
      <c r="E30" s="262" t="s">
        <v>163</v>
      </c>
      <c r="F30" s="77">
        <f t="shared" si="1"/>
        <v>250000</v>
      </c>
      <c r="G30" s="263"/>
      <c r="H30" s="77">
        <v>250000</v>
      </c>
      <c r="I30" s="268"/>
      <c r="J30" s="268"/>
    </row>
    <row r="31" spans="1:10" ht="18" customHeight="1">
      <c r="A31" s="261" t="s">
        <v>134</v>
      </c>
      <c r="B31" s="261" t="s">
        <v>106</v>
      </c>
      <c r="C31" s="261" t="s">
        <v>90</v>
      </c>
      <c r="D31" s="79" t="s">
        <v>88</v>
      </c>
      <c r="E31" s="262" t="s">
        <v>135</v>
      </c>
      <c r="F31" s="77">
        <f t="shared" si="1"/>
        <v>160000</v>
      </c>
      <c r="G31" s="263">
        <v>60000</v>
      </c>
      <c r="H31" s="77">
        <v>100000</v>
      </c>
      <c r="I31" s="268"/>
      <c r="J31" s="268"/>
    </row>
    <row r="32" spans="1:10" ht="18" customHeight="1">
      <c r="A32" s="261" t="s">
        <v>134</v>
      </c>
      <c r="B32" s="261" t="s">
        <v>112</v>
      </c>
      <c r="C32" s="261" t="s">
        <v>87</v>
      </c>
      <c r="D32" s="79" t="s">
        <v>88</v>
      </c>
      <c r="E32" s="262" t="s">
        <v>136</v>
      </c>
      <c r="F32" s="77">
        <f t="shared" si="1"/>
        <v>810796</v>
      </c>
      <c r="G32" s="263">
        <v>262020</v>
      </c>
      <c r="H32" s="77">
        <v>548776</v>
      </c>
      <c r="I32" s="268"/>
      <c r="J32" s="268"/>
    </row>
    <row r="33" spans="1:10" ht="18" customHeight="1">
      <c r="A33" s="261" t="s">
        <v>137</v>
      </c>
      <c r="B33" s="261" t="s">
        <v>106</v>
      </c>
      <c r="C33" s="261" t="s">
        <v>138</v>
      </c>
      <c r="D33" s="79" t="s">
        <v>88</v>
      </c>
      <c r="E33" s="262" t="s">
        <v>139</v>
      </c>
      <c r="F33" s="77">
        <f t="shared" si="1"/>
        <v>1630130</v>
      </c>
      <c r="G33" s="263">
        <v>1630130</v>
      </c>
      <c r="H33" s="77">
        <v>0</v>
      </c>
      <c r="I33" s="268"/>
      <c r="J33" s="268"/>
    </row>
    <row r="34" spans="1:10" ht="18" customHeight="1">
      <c r="A34" s="261" t="s">
        <v>137</v>
      </c>
      <c r="B34" s="261" t="s">
        <v>106</v>
      </c>
      <c r="C34" s="261" t="s">
        <v>140</v>
      </c>
      <c r="D34" s="79" t="s">
        <v>88</v>
      </c>
      <c r="E34" s="262" t="s">
        <v>141</v>
      </c>
      <c r="F34" s="77">
        <f t="shared" si="1"/>
        <v>8500</v>
      </c>
      <c r="G34" s="263">
        <v>0</v>
      </c>
      <c r="H34" s="77">
        <v>8500</v>
      </c>
      <c r="I34" s="268"/>
      <c r="J34" s="268"/>
    </row>
    <row r="35" spans="1:10" ht="18" customHeight="1">
      <c r="A35" s="261" t="s">
        <v>137</v>
      </c>
      <c r="B35" s="261" t="s">
        <v>109</v>
      </c>
      <c r="C35" s="261" t="s">
        <v>90</v>
      </c>
      <c r="D35" s="79" t="s">
        <v>88</v>
      </c>
      <c r="E35" s="262" t="s">
        <v>142</v>
      </c>
      <c r="F35" s="77">
        <f t="shared" si="1"/>
        <v>11000</v>
      </c>
      <c r="G35" s="263">
        <v>0</v>
      </c>
      <c r="H35" s="77">
        <v>11000</v>
      </c>
      <c r="I35" s="268"/>
      <c r="J35" s="268"/>
    </row>
    <row r="36" spans="1:10" ht="18" customHeight="1">
      <c r="A36" s="261" t="s">
        <v>137</v>
      </c>
      <c r="B36" s="261" t="s">
        <v>112</v>
      </c>
      <c r="C36" s="261" t="s">
        <v>87</v>
      </c>
      <c r="D36" s="79" t="s">
        <v>88</v>
      </c>
      <c r="E36" s="262" t="s">
        <v>143</v>
      </c>
      <c r="F36" s="77">
        <f t="shared" si="1"/>
        <v>150000</v>
      </c>
      <c r="G36" s="263">
        <v>0</v>
      </c>
      <c r="H36" s="77">
        <v>150000</v>
      </c>
      <c r="I36" s="268"/>
      <c r="J36" s="268"/>
    </row>
    <row r="37" spans="1:10" ht="18" customHeight="1">
      <c r="A37" s="261" t="s">
        <v>137</v>
      </c>
      <c r="B37" s="261" t="s">
        <v>112</v>
      </c>
      <c r="C37" s="261" t="s">
        <v>90</v>
      </c>
      <c r="D37" s="79" t="s">
        <v>88</v>
      </c>
      <c r="E37" s="262" t="s">
        <v>144</v>
      </c>
      <c r="F37" s="77">
        <f t="shared" si="1"/>
        <v>549700</v>
      </c>
      <c r="G37" s="263">
        <v>0</v>
      </c>
      <c r="H37" s="77">
        <v>549700</v>
      </c>
      <c r="I37" s="268"/>
      <c r="J37" s="268"/>
    </row>
    <row r="38" spans="1:10" ht="18" customHeight="1">
      <c r="A38" s="261" t="s">
        <v>137</v>
      </c>
      <c r="B38" s="261" t="s">
        <v>116</v>
      </c>
      <c r="C38" s="261" t="s">
        <v>114</v>
      </c>
      <c r="D38" s="79" t="s">
        <v>88</v>
      </c>
      <c r="E38" s="262" t="s">
        <v>145</v>
      </c>
      <c r="F38" s="77">
        <f t="shared" si="1"/>
        <v>4004988</v>
      </c>
      <c r="G38" s="263">
        <v>4004988</v>
      </c>
      <c r="H38" s="77">
        <v>0</v>
      </c>
      <c r="I38" s="268"/>
      <c r="J38" s="268"/>
    </row>
    <row r="39" spans="1:10" ht="18" customHeight="1">
      <c r="A39" s="261" t="s">
        <v>137</v>
      </c>
      <c r="B39" s="261" t="s">
        <v>116</v>
      </c>
      <c r="C39" s="261" t="s">
        <v>146</v>
      </c>
      <c r="D39" s="79" t="s">
        <v>88</v>
      </c>
      <c r="E39" s="262" t="s">
        <v>147</v>
      </c>
      <c r="F39" s="77">
        <f t="shared" si="1"/>
        <v>340000</v>
      </c>
      <c r="G39" s="263">
        <v>0</v>
      </c>
      <c r="H39" s="77">
        <v>340000</v>
      </c>
      <c r="I39" s="268"/>
      <c r="J39" s="268"/>
    </row>
    <row r="40" spans="1:10" ht="18" customHeight="1">
      <c r="A40" s="261" t="s">
        <v>137</v>
      </c>
      <c r="B40" s="261" t="s">
        <v>116</v>
      </c>
      <c r="C40" s="261" t="s">
        <v>90</v>
      </c>
      <c r="D40" s="79" t="s">
        <v>88</v>
      </c>
      <c r="E40" s="262" t="s">
        <v>148</v>
      </c>
      <c r="F40" s="77">
        <f t="shared" si="1"/>
        <v>43200</v>
      </c>
      <c r="G40" s="263">
        <v>0</v>
      </c>
      <c r="H40" s="77">
        <v>43200</v>
      </c>
      <c r="I40" s="268"/>
      <c r="J40" s="268"/>
    </row>
    <row r="41" spans="1:10" ht="18" customHeight="1">
      <c r="A41" s="261" t="s">
        <v>149</v>
      </c>
      <c r="B41" s="261" t="s">
        <v>106</v>
      </c>
      <c r="C41" s="261" t="s">
        <v>150</v>
      </c>
      <c r="D41" s="79" t="s">
        <v>88</v>
      </c>
      <c r="E41" s="262" t="s">
        <v>151</v>
      </c>
      <c r="F41" s="77">
        <f t="shared" si="1"/>
        <v>253326</v>
      </c>
      <c r="G41" s="263">
        <v>0</v>
      </c>
      <c r="H41" s="77">
        <v>253326</v>
      </c>
      <c r="I41" s="268"/>
      <c r="J41" s="268"/>
    </row>
    <row r="42" spans="1:10" ht="18" customHeight="1">
      <c r="A42" s="261" t="s">
        <v>149</v>
      </c>
      <c r="B42" s="261" t="s">
        <v>106</v>
      </c>
      <c r="C42" s="261" t="s">
        <v>90</v>
      </c>
      <c r="D42" s="79" t="s">
        <v>88</v>
      </c>
      <c r="E42" s="262" t="s">
        <v>152</v>
      </c>
      <c r="F42" s="77">
        <f t="shared" si="1"/>
        <v>40000</v>
      </c>
      <c r="G42" s="263">
        <v>0</v>
      </c>
      <c r="H42" s="77">
        <v>40000</v>
      </c>
      <c r="I42" s="268"/>
      <c r="J42" s="268"/>
    </row>
    <row r="43" spans="1:10" ht="18" customHeight="1">
      <c r="A43" s="261" t="s">
        <v>153</v>
      </c>
      <c r="B43" s="261" t="s">
        <v>109</v>
      </c>
      <c r="C43" s="261" t="s">
        <v>87</v>
      </c>
      <c r="D43" s="79" t="s">
        <v>88</v>
      </c>
      <c r="E43" s="262" t="s">
        <v>154</v>
      </c>
      <c r="F43" s="77">
        <f t="shared" si="1"/>
        <v>496758</v>
      </c>
      <c r="G43" s="263">
        <v>496758</v>
      </c>
      <c r="H43" s="77">
        <v>0</v>
      </c>
      <c r="I43" s="268"/>
      <c r="J43" s="268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111111111111112" right="0.16111111111111112" top="0.5902777777777778" bottom="0.5902777777777778" header="0.5902777777777778" footer="0.38958333333333334"/>
  <pageSetup fitToHeight="0" fitToWidth="1" horizontalDpi="600" verticalDpi="600" orientation="landscape" paperSize="9" scale="97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C25" sqref="C25"/>
    </sheetView>
  </sheetViews>
  <sheetFormatPr defaultColWidth="9.16015625" defaultRowHeight="20.25" customHeight="1"/>
  <cols>
    <col min="1" max="1" width="53.5" style="0" customWidth="1"/>
    <col min="2" max="2" width="24.83203125" style="203" customWidth="1"/>
    <col min="3" max="3" width="53.5" style="0" customWidth="1"/>
    <col min="4" max="5" width="24.83203125" style="203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204"/>
      <c r="B1" s="205"/>
      <c r="C1" s="204"/>
      <c r="D1" s="205"/>
      <c r="E1" s="205"/>
      <c r="F1" s="204"/>
      <c r="G1" s="204"/>
      <c r="H1" s="48" t="s">
        <v>164</v>
      </c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</row>
    <row r="2" spans="1:34" ht="20.25" customHeight="1">
      <c r="A2" s="5" t="s">
        <v>165</v>
      </c>
      <c r="B2" s="5"/>
      <c r="C2" s="5"/>
      <c r="D2" s="5"/>
      <c r="E2" s="5"/>
      <c r="F2" s="5"/>
      <c r="G2" s="5"/>
      <c r="H2" s="5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</row>
    <row r="3" spans="1:34" ht="20.25" customHeight="1">
      <c r="A3" s="49" t="s">
        <v>9</v>
      </c>
      <c r="B3" s="206"/>
      <c r="C3" s="46"/>
      <c r="D3" s="207"/>
      <c r="E3" s="207"/>
      <c r="F3" s="46"/>
      <c r="G3" s="46"/>
      <c r="H3" s="8" t="s">
        <v>10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</row>
    <row r="4" spans="1:34" ht="20.25" customHeight="1">
      <c r="A4" s="208" t="s">
        <v>11</v>
      </c>
      <c r="B4" s="209"/>
      <c r="C4" s="208" t="s">
        <v>12</v>
      </c>
      <c r="D4" s="210"/>
      <c r="E4" s="210"/>
      <c r="F4" s="210"/>
      <c r="G4" s="210"/>
      <c r="H4" s="20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</row>
    <row r="5" spans="1:34" ht="20.25" customHeight="1">
      <c r="A5" s="211" t="s">
        <v>13</v>
      </c>
      <c r="B5" s="212" t="s">
        <v>14</v>
      </c>
      <c r="C5" s="211" t="s">
        <v>13</v>
      </c>
      <c r="D5" s="213" t="s">
        <v>62</v>
      </c>
      <c r="E5" s="212" t="s">
        <v>166</v>
      </c>
      <c r="F5" s="214" t="s">
        <v>167</v>
      </c>
      <c r="G5" s="211" t="s">
        <v>168</v>
      </c>
      <c r="H5" s="214" t="s">
        <v>169</v>
      </c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</row>
    <row r="6" spans="1:34" ht="20.25" customHeight="1">
      <c r="A6" s="215" t="s">
        <v>170</v>
      </c>
      <c r="B6" s="216">
        <f>B7+B8</f>
        <v>17115506</v>
      </c>
      <c r="C6" s="217" t="s">
        <v>171</v>
      </c>
      <c r="D6" s="218"/>
      <c r="E6" s="218"/>
      <c r="F6" s="219">
        <f>SUM(F7:F35)</f>
        <v>0</v>
      </c>
      <c r="G6" s="220">
        <f>SUM(G7:G35)</f>
        <v>0</v>
      </c>
      <c r="H6" s="220">
        <f>SUM(H7:H35)</f>
        <v>0</v>
      </c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</row>
    <row r="7" spans="1:34" ht="20.25" customHeight="1">
      <c r="A7" s="215" t="s">
        <v>172</v>
      </c>
      <c r="B7" s="221">
        <v>17115506</v>
      </c>
      <c r="C7" s="217" t="s">
        <v>173</v>
      </c>
      <c r="D7" s="222">
        <f>E7</f>
        <v>5350002</v>
      </c>
      <c r="E7" s="222">
        <v>5350002</v>
      </c>
      <c r="F7" s="223">
        <v>0</v>
      </c>
      <c r="G7" s="224">
        <v>0</v>
      </c>
      <c r="H7" s="220">
        <v>0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</row>
    <row r="8" spans="1:34" ht="20.25" customHeight="1">
      <c r="A8" s="215" t="s">
        <v>174</v>
      </c>
      <c r="B8" s="225"/>
      <c r="C8" s="217" t="s">
        <v>175</v>
      </c>
      <c r="D8" s="222">
        <f aca="true" t="shared" si="0" ref="D8:D34">E8</f>
        <v>0</v>
      </c>
      <c r="E8" s="222"/>
      <c r="F8" s="223">
        <v>0</v>
      </c>
      <c r="G8" s="224">
        <v>0</v>
      </c>
      <c r="H8" s="220">
        <v>0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</row>
    <row r="9" spans="1:34" ht="20.25" customHeight="1">
      <c r="A9" s="215" t="s">
        <v>176</v>
      </c>
      <c r="B9" s="225"/>
      <c r="C9" s="217" t="s">
        <v>177</v>
      </c>
      <c r="D9" s="222">
        <f t="shared" si="0"/>
        <v>0</v>
      </c>
      <c r="E9" s="222"/>
      <c r="F9" s="223">
        <v>0</v>
      </c>
      <c r="G9" s="224">
        <v>0</v>
      </c>
      <c r="H9" s="220">
        <v>0</v>
      </c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</row>
    <row r="10" spans="1:34" ht="20.25" customHeight="1">
      <c r="A10" s="215" t="s">
        <v>178</v>
      </c>
      <c r="B10" s="226"/>
      <c r="C10" s="217" t="s">
        <v>179</v>
      </c>
      <c r="D10" s="222">
        <f t="shared" si="0"/>
        <v>0</v>
      </c>
      <c r="E10" s="222"/>
      <c r="F10" s="223">
        <v>0</v>
      </c>
      <c r="G10" s="224">
        <v>0</v>
      </c>
      <c r="H10" s="220">
        <v>0</v>
      </c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</row>
    <row r="11" spans="1:34" ht="20.25" customHeight="1">
      <c r="A11" s="215" t="s">
        <v>172</v>
      </c>
      <c r="B11" s="216"/>
      <c r="C11" s="217" t="s">
        <v>180</v>
      </c>
      <c r="D11" s="222">
        <f t="shared" si="0"/>
        <v>0</v>
      </c>
      <c r="E11" s="222"/>
      <c r="F11" s="223">
        <v>0</v>
      </c>
      <c r="G11" s="224">
        <v>0</v>
      </c>
      <c r="H11" s="220">
        <v>0</v>
      </c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</row>
    <row r="12" spans="1:34" ht="20.25" customHeight="1">
      <c r="A12" s="215" t="s">
        <v>174</v>
      </c>
      <c r="B12" s="216"/>
      <c r="C12" s="217" t="s">
        <v>181</v>
      </c>
      <c r="D12" s="222">
        <f t="shared" si="0"/>
        <v>0</v>
      </c>
      <c r="E12" s="222"/>
      <c r="F12" s="223">
        <v>0</v>
      </c>
      <c r="G12" s="224">
        <v>0</v>
      </c>
      <c r="H12" s="220">
        <v>0</v>
      </c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</row>
    <row r="13" spans="1:34" ht="20.25" customHeight="1">
      <c r="A13" s="215" t="s">
        <v>176</v>
      </c>
      <c r="B13" s="216">
        <v>0</v>
      </c>
      <c r="C13" s="217" t="s">
        <v>182</v>
      </c>
      <c r="D13" s="222">
        <f t="shared" si="0"/>
        <v>344296</v>
      </c>
      <c r="E13" s="222">
        <v>344296</v>
      </c>
      <c r="F13" s="223">
        <v>0</v>
      </c>
      <c r="G13" s="224">
        <v>0</v>
      </c>
      <c r="H13" s="220">
        <v>0</v>
      </c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</row>
    <row r="14" spans="1:34" ht="20.25" customHeight="1">
      <c r="A14" s="215" t="s">
        <v>183</v>
      </c>
      <c r="B14" s="225">
        <v>0</v>
      </c>
      <c r="C14" s="217" t="s">
        <v>184</v>
      </c>
      <c r="D14" s="222">
        <f t="shared" si="0"/>
        <v>1798063</v>
      </c>
      <c r="E14" s="222">
        <v>1798063</v>
      </c>
      <c r="F14" s="223">
        <v>0</v>
      </c>
      <c r="G14" s="224">
        <v>0</v>
      </c>
      <c r="H14" s="220">
        <v>0</v>
      </c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</row>
    <row r="15" spans="1:34" ht="20.25" customHeight="1">
      <c r="A15" s="227"/>
      <c r="B15" s="228"/>
      <c r="C15" s="229" t="s">
        <v>185</v>
      </c>
      <c r="D15" s="222">
        <f t="shared" si="0"/>
        <v>0</v>
      </c>
      <c r="E15" s="222"/>
      <c r="F15" s="223">
        <v>0</v>
      </c>
      <c r="G15" s="224">
        <v>0</v>
      </c>
      <c r="H15" s="220">
        <v>0</v>
      </c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</row>
    <row r="16" spans="1:34" ht="20.25" customHeight="1">
      <c r="A16" s="227"/>
      <c r="B16" s="225"/>
      <c r="C16" s="229" t="s">
        <v>186</v>
      </c>
      <c r="D16" s="222">
        <f t="shared" si="0"/>
        <v>664747</v>
      </c>
      <c r="E16" s="222">
        <v>664747</v>
      </c>
      <c r="F16" s="223">
        <v>0</v>
      </c>
      <c r="G16" s="224">
        <v>0</v>
      </c>
      <c r="H16" s="220">
        <v>0</v>
      </c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</row>
    <row r="17" spans="1:34" ht="20.25" customHeight="1">
      <c r="A17" s="227"/>
      <c r="B17" s="225"/>
      <c r="C17" s="229" t="s">
        <v>187</v>
      </c>
      <c r="D17" s="222">
        <f t="shared" si="0"/>
        <v>460000</v>
      </c>
      <c r="E17" s="115">
        <v>460000</v>
      </c>
      <c r="F17" s="223">
        <v>0</v>
      </c>
      <c r="G17" s="224">
        <v>0</v>
      </c>
      <c r="H17" s="220">
        <v>0</v>
      </c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</row>
    <row r="18" spans="1:34" ht="20.25" customHeight="1">
      <c r="A18" s="227"/>
      <c r="B18" s="225"/>
      <c r="C18" s="229" t="s">
        <v>188</v>
      </c>
      <c r="D18" s="222">
        <f t="shared" si="0"/>
        <v>970796</v>
      </c>
      <c r="E18" s="222">
        <v>970796</v>
      </c>
      <c r="F18" s="230"/>
      <c r="G18" s="224">
        <v>0</v>
      </c>
      <c r="H18" s="220">
        <v>0</v>
      </c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</row>
    <row r="19" spans="1:34" ht="20.25" customHeight="1">
      <c r="A19" s="227"/>
      <c r="B19" s="225"/>
      <c r="C19" s="229" t="s">
        <v>189</v>
      </c>
      <c r="D19" s="222">
        <f t="shared" si="0"/>
        <v>6737518</v>
      </c>
      <c r="E19" s="222">
        <v>6737518</v>
      </c>
      <c r="F19" s="223">
        <v>0</v>
      </c>
      <c r="G19" s="224">
        <v>0</v>
      </c>
      <c r="H19" s="220">
        <v>0</v>
      </c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</row>
    <row r="20" spans="1:34" ht="20.25" customHeight="1">
      <c r="A20" s="227"/>
      <c r="B20" s="225"/>
      <c r="C20" s="229" t="s">
        <v>190</v>
      </c>
      <c r="D20" s="222">
        <f t="shared" si="0"/>
        <v>293326</v>
      </c>
      <c r="E20" s="222">
        <v>293326</v>
      </c>
      <c r="F20" s="223">
        <v>0</v>
      </c>
      <c r="G20" s="224">
        <v>0</v>
      </c>
      <c r="H20" s="220">
        <v>0</v>
      </c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</row>
    <row r="21" spans="1:34" ht="20.25" customHeight="1">
      <c r="A21" s="227"/>
      <c r="B21" s="225"/>
      <c r="C21" s="229" t="s">
        <v>191</v>
      </c>
      <c r="D21" s="222">
        <f t="shared" si="0"/>
        <v>0</v>
      </c>
      <c r="E21" s="222"/>
      <c r="F21" s="223">
        <v>0</v>
      </c>
      <c r="G21" s="224">
        <v>0</v>
      </c>
      <c r="H21" s="220">
        <v>0</v>
      </c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</row>
    <row r="22" spans="1:34" ht="20.25" customHeight="1">
      <c r="A22" s="227"/>
      <c r="B22" s="225"/>
      <c r="C22" s="229" t="s">
        <v>192</v>
      </c>
      <c r="D22" s="222">
        <f t="shared" si="0"/>
        <v>0</v>
      </c>
      <c r="E22" s="222"/>
      <c r="F22" s="223">
        <v>0</v>
      </c>
      <c r="G22" s="224">
        <v>0</v>
      </c>
      <c r="H22" s="220">
        <v>0</v>
      </c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</row>
    <row r="23" spans="1:34" ht="20.25" customHeight="1">
      <c r="A23" s="227"/>
      <c r="B23" s="225"/>
      <c r="C23" s="229" t="s">
        <v>193</v>
      </c>
      <c r="D23" s="222">
        <f t="shared" si="0"/>
        <v>0</v>
      </c>
      <c r="E23" s="222"/>
      <c r="F23" s="223">
        <v>0</v>
      </c>
      <c r="G23" s="224">
        <v>0</v>
      </c>
      <c r="H23" s="220">
        <v>0</v>
      </c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</row>
    <row r="24" spans="1:34" ht="20.25" customHeight="1">
      <c r="A24" s="227"/>
      <c r="B24" s="225"/>
      <c r="C24" s="229" t="s">
        <v>194</v>
      </c>
      <c r="D24" s="222">
        <f t="shared" si="0"/>
        <v>0</v>
      </c>
      <c r="E24" s="222"/>
      <c r="F24" s="223">
        <v>0</v>
      </c>
      <c r="G24" s="224">
        <v>0</v>
      </c>
      <c r="H24" s="220">
        <v>0</v>
      </c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</row>
    <row r="25" spans="1:34" ht="20.25" customHeight="1">
      <c r="A25" s="227"/>
      <c r="B25" s="225"/>
      <c r="C25" s="229" t="s">
        <v>195</v>
      </c>
      <c r="D25" s="222">
        <f t="shared" si="0"/>
        <v>0</v>
      </c>
      <c r="E25" s="222"/>
      <c r="F25" s="230"/>
      <c r="G25" s="224">
        <v>0</v>
      </c>
      <c r="H25" s="220">
        <v>0</v>
      </c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</row>
    <row r="26" spans="1:34" ht="20.25" customHeight="1">
      <c r="A26" s="229"/>
      <c r="B26" s="225"/>
      <c r="C26" s="229" t="s">
        <v>196</v>
      </c>
      <c r="D26" s="222">
        <f t="shared" si="0"/>
        <v>496758</v>
      </c>
      <c r="E26" s="222">
        <v>496758</v>
      </c>
      <c r="F26" s="223">
        <v>0</v>
      </c>
      <c r="G26" s="224">
        <v>0</v>
      </c>
      <c r="H26" s="220">
        <v>0</v>
      </c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</row>
    <row r="27" spans="1:34" ht="20.25" customHeight="1">
      <c r="A27" s="229"/>
      <c r="B27" s="225"/>
      <c r="C27" s="229" t="s">
        <v>197</v>
      </c>
      <c r="D27" s="222">
        <f t="shared" si="0"/>
        <v>0</v>
      </c>
      <c r="E27" s="222"/>
      <c r="F27" s="223">
        <v>0</v>
      </c>
      <c r="G27" s="224">
        <v>0</v>
      </c>
      <c r="H27" s="220">
        <v>0</v>
      </c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</row>
    <row r="28" spans="1:34" ht="20.25" customHeight="1">
      <c r="A28" s="229"/>
      <c r="B28" s="225"/>
      <c r="C28" s="229" t="s">
        <v>198</v>
      </c>
      <c r="D28" s="222">
        <f t="shared" si="0"/>
        <v>0</v>
      </c>
      <c r="E28" s="222"/>
      <c r="F28" s="223">
        <v>0</v>
      </c>
      <c r="G28" s="224">
        <v>0</v>
      </c>
      <c r="H28" s="220">
        <v>0</v>
      </c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</row>
    <row r="29" spans="1:34" ht="20.25" customHeight="1">
      <c r="A29" s="229"/>
      <c r="B29" s="225"/>
      <c r="C29" s="229" t="s">
        <v>199</v>
      </c>
      <c r="D29" s="222">
        <f t="shared" si="0"/>
        <v>0</v>
      </c>
      <c r="E29" s="222"/>
      <c r="F29" s="223"/>
      <c r="G29" s="224"/>
      <c r="H29" s="220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</row>
    <row r="30" spans="1:34" ht="20.25" customHeight="1">
      <c r="A30" s="229"/>
      <c r="B30" s="225"/>
      <c r="C30" s="229" t="s">
        <v>200</v>
      </c>
      <c r="D30" s="222">
        <f t="shared" si="0"/>
        <v>0</v>
      </c>
      <c r="E30" s="222"/>
      <c r="F30" s="223">
        <v>0</v>
      </c>
      <c r="G30" s="224">
        <v>0</v>
      </c>
      <c r="H30" s="220">
        <v>0</v>
      </c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</row>
    <row r="31" spans="1:34" ht="20.25" customHeight="1">
      <c r="A31" s="229"/>
      <c r="B31" s="225"/>
      <c r="C31" s="229" t="s">
        <v>201</v>
      </c>
      <c r="D31" s="222">
        <f t="shared" si="0"/>
        <v>0</v>
      </c>
      <c r="E31" s="222"/>
      <c r="F31" s="223">
        <v>0</v>
      </c>
      <c r="G31" s="224">
        <v>0</v>
      </c>
      <c r="H31" s="220">
        <v>0</v>
      </c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</row>
    <row r="32" spans="1:34" ht="20.25" customHeight="1">
      <c r="A32" s="229"/>
      <c r="B32" s="225"/>
      <c r="C32" s="229" t="s">
        <v>202</v>
      </c>
      <c r="D32" s="222">
        <f t="shared" si="0"/>
        <v>0</v>
      </c>
      <c r="E32" s="222"/>
      <c r="F32" s="223">
        <v>0</v>
      </c>
      <c r="G32" s="224">
        <v>0</v>
      </c>
      <c r="H32" s="220">
        <v>0</v>
      </c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</row>
    <row r="33" spans="1:34" ht="20.25" customHeight="1">
      <c r="A33" s="229"/>
      <c r="B33" s="225"/>
      <c r="C33" s="229" t="s">
        <v>203</v>
      </c>
      <c r="D33" s="222">
        <f t="shared" si="0"/>
        <v>0</v>
      </c>
      <c r="E33" s="222"/>
      <c r="F33" s="223">
        <v>0</v>
      </c>
      <c r="G33" s="224">
        <v>0</v>
      </c>
      <c r="H33" s="220">
        <v>0</v>
      </c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</row>
    <row r="34" spans="1:34" ht="20.25" customHeight="1">
      <c r="A34" s="229"/>
      <c r="B34" s="225"/>
      <c r="C34" s="229" t="s">
        <v>204</v>
      </c>
      <c r="D34" s="222">
        <f t="shared" si="0"/>
        <v>0</v>
      </c>
      <c r="E34" s="222"/>
      <c r="F34" s="223">
        <v>0</v>
      </c>
      <c r="G34" s="224">
        <v>0</v>
      </c>
      <c r="H34" s="220">
        <v>0</v>
      </c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</row>
    <row r="35" spans="1:34" ht="20.25" customHeight="1">
      <c r="A35" s="229"/>
      <c r="B35" s="225"/>
      <c r="C35" s="229" t="s">
        <v>205</v>
      </c>
      <c r="D35" s="231">
        <f>SUM(E35:H35)</f>
        <v>0</v>
      </c>
      <c r="E35" s="232">
        <v>0</v>
      </c>
      <c r="F35" s="233">
        <v>0</v>
      </c>
      <c r="G35" s="234">
        <v>0</v>
      </c>
      <c r="H35" s="235">
        <v>0</v>
      </c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</row>
    <row r="36" spans="1:34" ht="20.25" customHeight="1">
      <c r="A36" s="211"/>
      <c r="B36" s="236"/>
      <c r="C36" s="211"/>
      <c r="D36" s="221"/>
      <c r="E36" s="237"/>
      <c r="F36" s="238"/>
      <c r="G36" s="239"/>
      <c r="H36" s="23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</row>
    <row r="37" spans="1:34" ht="20.25" customHeight="1">
      <c r="A37" s="229"/>
      <c r="B37" s="225"/>
      <c r="C37" s="229" t="s">
        <v>206</v>
      </c>
      <c r="D37" s="240">
        <f>SUM(E37:H37)</f>
        <v>0</v>
      </c>
      <c r="E37" s="232">
        <v>0</v>
      </c>
      <c r="F37" s="233">
        <v>0</v>
      </c>
      <c r="G37" s="234">
        <v>0</v>
      </c>
      <c r="H37" s="235">
        <v>0</v>
      </c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</row>
    <row r="38" spans="1:34" ht="20.25" customHeight="1">
      <c r="A38" s="229"/>
      <c r="B38" s="236"/>
      <c r="C38" s="229"/>
      <c r="D38" s="221"/>
      <c r="E38" s="241"/>
      <c r="F38" s="242"/>
      <c r="G38" s="243"/>
      <c r="H38" s="243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</row>
    <row r="39" spans="1:34" ht="20.25" customHeight="1">
      <c r="A39" s="211" t="s">
        <v>57</v>
      </c>
      <c r="B39" s="236">
        <f>SUM(B6,B10)</f>
        <v>17115506</v>
      </c>
      <c r="C39" s="211" t="s">
        <v>58</v>
      </c>
      <c r="D39" s="240">
        <f>SUM(E39:H39)</f>
        <v>17115506</v>
      </c>
      <c r="E39" s="221">
        <f>SUM(E7:E35)</f>
        <v>17115506</v>
      </c>
      <c r="F39" s="244">
        <f>SUM(F7:F37)</f>
        <v>0</v>
      </c>
      <c r="G39" s="245">
        <f>SUM(G7:G37)</f>
        <v>0</v>
      </c>
      <c r="H39" s="245">
        <f>SUM(H7:H37)</f>
        <v>0</v>
      </c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</row>
    <row r="40" spans="1:34" ht="20.25" customHeight="1">
      <c r="A40" s="246"/>
      <c r="B40" s="247"/>
      <c r="C40" s="248"/>
      <c r="D40" s="205"/>
      <c r="E40" s="205"/>
      <c r="F40" s="248"/>
      <c r="G40" s="248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6"/>
  <sheetViews>
    <sheetView showZeros="0" workbookViewId="0" topLeftCell="A1">
      <selection activeCell="K14" sqref="K14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167" customWidth="1"/>
    <col min="6" max="6" width="13.16015625" style="167" customWidth="1"/>
    <col min="7" max="7" width="12.33203125" style="167" customWidth="1"/>
    <col min="8" max="8" width="12.5" style="167" customWidth="1"/>
    <col min="9" max="10" width="11.66015625" style="167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4"/>
      <c r="F1" s="84"/>
      <c r="G1" s="84"/>
      <c r="H1" s="84"/>
      <c r="I1" s="84"/>
      <c r="J1" s="84"/>
      <c r="K1" s="3"/>
      <c r="L1" s="3"/>
      <c r="M1" s="3"/>
      <c r="N1" s="3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41"/>
      <c r="AN1" s="41"/>
      <c r="AO1" s="197" t="s">
        <v>207</v>
      </c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187"/>
      <c r="EL1" s="187"/>
      <c r="EM1" s="187"/>
      <c r="EN1" s="187"/>
      <c r="EO1" s="187"/>
      <c r="EP1" s="187"/>
      <c r="EQ1" s="187"/>
      <c r="ER1" s="187"/>
      <c r="ES1" s="187"/>
      <c r="ET1" s="187"/>
      <c r="EU1" s="187"/>
      <c r="EV1" s="187"/>
      <c r="EW1" s="187"/>
      <c r="EX1" s="187"/>
      <c r="EY1" s="187"/>
      <c r="EZ1" s="187"/>
      <c r="FA1" s="187"/>
      <c r="FB1" s="187"/>
      <c r="FC1" s="187"/>
      <c r="FD1" s="187"/>
      <c r="FE1" s="187"/>
      <c r="FF1" s="187"/>
      <c r="FG1" s="187"/>
      <c r="FH1" s="187"/>
      <c r="FI1" s="187"/>
      <c r="FJ1" s="187"/>
      <c r="FK1" s="187"/>
      <c r="FL1" s="187"/>
      <c r="FM1" s="187"/>
      <c r="FN1" s="187"/>
      <c r="FO1" s="187"/>
      <c r="FP1" s="187"/>
      <c r="FQ1" s="187"/>
      <c r="FR1" s="187"/>
      <c r="FS1" s="187"/>
      <c r="FT1" s="187"/>
      <c r="FU1" s="187"/>
      <c r="FV1" s="187"/>
      <c r="FW1" s="187"/>
      <c r="FX1" s="187"/>
      <c r="FY1" s="187"/>
      <c r="FZ1" s="187"/>
      <c r="GA1" s="187"/>
      <c r="GB1" s="187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</row>
    <row r="2" spans="1:253" ht="19.5" customHeight="1">
      <c r="A2" s="5" t="s">
        <v>208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</row>
    <row r="3" spans="1:253" ht="19.5" customHeight="1">
      <c r="A3" s="6" t="s">
        <v>209</v>
      </c>
      <c r="B3" s="6"/>
      <c r="C3" s="6"/>
      <c r="D3" s="6"/>
      <c r="E3" s="84"/>
      <c r="F3" s="84"/>
      <c r="G3" s="84"/>
      <c r="H3" s="84"/>
      <c r="I3" s="84"/>
      <c r="J3" s="84"/>
      <c r="K3" s="188"/>
      <c r="L3" s="188"/>
      <c r="M3" s="188"/>
      <c r="N3" s="188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38"/>
      <c r="AJ3" s="38"/>
      <c r="AK3" s="38"/>
      <c r="AL3" s="38"/>
      <c r="AM3" s="41"/>
      <c r="AN3" s="41"/>
      <c r="AO3" s="198" t="s">
        <v>10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61</v>
      </c>
      <c r="B4" s="13"/>
      <c r="C4" s="168"/>
      <c r="D4" s="169"/>
      <c r="E4" s="170" t="s">
        <v>210</v>
      </c>
      <c r="F4" s="171" t="s">
        <v>211</v>
      </c>
      <c r="G4" s="172"/>
      <c r="H4" s="172"/>
      <c r="I4" s="172"/>
      <c r="J4" s="172"/>
      <c r="K4" s="172"/>
      <c r="L4" s="172"/>
      <c r="M4" s="172"/>
      <c r="N4" s="172"/>
      <c r="O4" s="190"/>
      <c r="P4" s="171" t="s">
        <v>212</v>
      </c>
      <c r="Q4" s="172"/>
      <c r="R4" s="172"/>
      <c r="S4" s="172"/>
      <c r="T4" s="172"/>
      <c r="U4" s="172"/>
      <c r="V4" s="172"/>
      <c r="W4" s="172"/>
      <c r="X4" s="172"/>
      <c r="Y4" s="190"/>
      <c r="Z4" s="193" t="s">
        <v>213</v>
      </c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106" t="s">
        <v>72</v>
      </c>
      <c r="B5" s="106"/>
      <c r="C5" s="17" t="s">
        <v>73</v>
      </c>
      <c r="D5" s="17" t="s">
        <v>161</v>
      </c>
      <c r="E5" s="170"/>
      <c r="F5" s="173" t="s">
        <v>62</v>
      </c>
      <c r="G5" s="174" t="s">
        <v>214</v>
      </c>
      <c r="H5" s="175"/>
      <c r="I5" s="191"/>
      <c r="J5" s="174" t="s">
        <v>215</v>
      </c>
      <c r="K5" s="175"/>
      <c r="L5" s="191"/>
      <c r="M5" s="174" t="s">
        <v>216</v>
      </c>
      <c r="N5" s="175"/>
      <c r="O5" s="191"/>
      <c r="P5" s="173" t="s">
        <v>62</v>
      </c>
      <c r="Q5" s="174" t="s">
        <v>214</v>
      </c>
      <c r="R5" s="175"/>
      <c r="S5" s="191"/>
      <c r="T5" s="174" t="s">
        <v>215</v>
      </c>
      <c r="U5" s="175"/>
      <c r="V5" s="191"/>
      <c r="W5" s="174" t="s">
        <v>168</v>
      </c>
      <c r="X5" s="175"/>
      <c r="Y5" s="191"/>
      <c r="Z5" s="173" t="s">
        <v>62</v>
      </c>
      <c r="AA5" s="195" t="s">
        <v>214</v>
      </c>
      <c r="AB5" s="196"/>
      <c r="AC5" s="196"/>
      <c r="AD5" s="195" t="s">
        <v>215</v>
      </c>
      <c r="AE5" s="196"/>
      <c r="AF5" s="196"/>
      <c r="AG5" s="195" t="s">
        <v>216</v>
      </c>
      <c r="AH5" s="196"/>
      <c r="AI5" s="196"/>
      <c r="AJ5" s="195" t="s">
        <v>217</v>
      </c>
      <c r="AK5" s="196"/>
      <c r="AL5" s="196"/>
      <c r="AM5" s="195" t="s">
        <v>169</v>
      </c>
      <c r="AN5" s="196"/>
      <c r="AO5" s="196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82</v>
      </c>
      <c r="B6" s="24" t="s">
        <v>83</v>
      </c>
      <c r="C6" s="23"/>
      <c r="D6" s="23"/>
      <c r="E6" s="176"/>
      <c r="F6" s="177"/>
      <c r="G6" s="178" t="s">
        <v>77</v>
      </c>
      <c r="H6" s="179" t="s">
        <v>157</v>
      </c>
      <c r="I6" s="179" t="s">
        <v>158</v>
      </c>
      <c r="J6" s="178" t="s">
        <v>77</v>
      </c>
      <c r="K6" s="179" t="s">
        <v>157</v>
      </c>
      <c r="L6" s="179" t="s">
        <v>158</v>
      </c>
      <c r="M6" s="178" t="s">
        <v>77</v>
      </c>
      <c r="N6" s="179" t="s">
        <v>157</v>
      </c>
      <c r="O6" s="23" t="s">
        <v>158</v>
      </c>
      <c r="P6" s="177"/>
      <c r="Q6" s="178" t="s">
        <v>77</v>
      </c>
      <c r="R6" s="24" t="s">
        <v>157</v>
      </c>
      <c r="S6" s="24" t="s">
        <v>158</v>
      </c>
      <c r="T6" s="178" t="s">
        <v>77</v>
      </c>
      <c r="U6" s="24" t="s">
        <v>157</v>
      </c>
      <c r="V6" s="23" t="s">
        <v>158</v>
      </c>
      <c r="W6" s="24" t="s">
        <v>77</v>
      </c>
      <c r="X6" s="24" t="s">
        <v>157</v>
      </c>
      <c r="Y6" s="24" t="s">
        <v>158</v>
      </c>
      <c r="Z6" s="177"/>
      <c r="AA6" s="178" t="s">
        <v>77</v>
      </c>
      <c r="AB6" s="24" t="s">
        <v>157</v>
      </c>
      <c r="AC6" s="24" t="s">
        <v>158</v>
      </c>
      <c r="AD6" s="178" t="s">
        <v>77</v>
      </c>
      <c r="AE6" s="24" t="s">
        <v>157</v>
      </c>
      <c r="AF6" s="24" t="s">
        <v>158</v>
      </c>
      <c r="AG6" s="178" t="s">
        <v>77</v>
      </c>
      <c r="AH6" s="179" t="s">
        <v>157</v>
      </c>
      <c r="AI6" s="179" t="s">
        <v>158</v>
      </c>
      <c r="AJ6" s="178" t="s">
        <v>77</v>
      </c>
      <c r="AK6" s="179" t="s">
        <v>157</v>
      </c>
      <c r="AL6" s="179" t="s">
        <v>158</v>
      </c>
      <c r="AM6" s="178" t="s">
        <v>77</v>
      </c>
      <c r="AN6" s="179" t="s">
        <v>157</v>
      </c>
      <c r="AO6" s="179" t="s">
        <v>158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66" customFormat="1" ht="19.5" customHeight="1">
      <c r="A7" s="82"/>
      <c r="B7" s="82"/>
      <c r="C7" s="180"/>
      <c r="D7" s="180" t="s">
        <v>62</v>
      </c>
      <c r="E7" s="82">
        <f>F7</f>
        <v>17115506</v>
      </c>
      <c r="F7" s="82">
        <v>17115506</v>
      </c>
      <c r="G7" s="82">
        <f>H7+I7</f>
        <v>17115506</v>
      </c>
      <c r="H7" s="82">
        <f>H8+H13+H21</f>
        <v>13422235</v>
      </c>
      <c r="I7" s="82">
        <f>I8+I13+I21</f>
        <v>3693271</v>
      </c>
      <c r="J7" s="80"/>
      <c r="K7" s="180">
        <v>0</v>
      </c>
      <c r="L7" s="181">
        <v>0</v>
      </c>
      <c r="M7" s="192">
        <v>0</v>
      </c>
      <c r="N7" s="180">
        <v>0</v>
      </c>
      <c r="O7" s="181">
        <v>0</v>
      </c>
      <c r="P7" s="192">
        <v>0</v>
      </c>
      <c r="Q7" s="180">
        <v>0</v>
      </c>
      <c r="R7" s="180">
        <v>0</v>
      </c>
      <c r="S7" s="181">
        <v>0</v>
      </c>
      <c r="T7" s="192">
        <v>0</v>
      </c>
      <c r="U7" s="180">
        <v>0</v>
      </c>
      <c r="V7" s="180">
        <v>0</v>
      </c>
      <c r="W7" s="181">
        <v>0</v>
      </c>
      <c r="X7" s="192">
        <v>0</v>
      </c>
      <c r="Y7" s="181">
        <v>0</v>
      </c>
      <c r="Z7" s="192"/>
      <c r="AA7" s="180"/>
      <c r="AB7" s="180"/>
      <c r="AC7" s="181"/>
      <c r="AD7" s="192">
        <v>0</v>
      </c>
      <c r="AE7" s="180">
        <v>0</v>
      </c>
      <c r="AF7" s="181">
        <v>0</v>
      </c>
      <c r="AG7" s="192">
        <v>0</v>
      </c>
      <c r="AH7" s="180">
        <v>0</v>
      </c>
      <c r="AI7" s="181">
        <v>0</v>
      </c>
      <c r="AJ7" s="192"/>
      <c r="AK7" s="180"/>
      <c r="AL7" s="181"/>
      <c r="AM7" s="192">
        <v>0</v>
      </c>
      <c r="AN7" s="180">
        <v>0</v>
      </c>
      <c r="AO7" s="181">
        <v>0</v>
      </c>
      <c r="AP7" s="199"/>
      <c r="AQ7" s="200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  <c r="IN7" s="201"/>
      <c r="IO7" s="201"/>
      <c r="IP7" s="201"/>
      <c r="IQ7" s="201"/>
      <c r="IR7" s="201"/>
      <c r="IS7" s="201"/>
    </row>
    <row r="8" spans="1:253" s="166" customFormat="1" ht="19.5" customHeight="1">
      <c r="A8" s="82"/>
      <c r="B8" s="82"/>
      <c r="C8" s="180"/>
      <c r="D8" s="180" t="s">
        <v>218</v>
      </c>
      <c r="E8" s="82">
        <f aca="true" t="shared" si="0" ref="E8:E26">F8</f>
        <v>4347615</v>
      </c>
      <c r="F8" s="82">
        <v>4347615</v>
      </c>
      <c r="G8" s="82">
        <f aca="true" t="shared" si="1" ref="G8:G26">H8+I8</f>
        <v>4347615</v>
      </c>
      <c r="H8" s="82">
        <f>SUM(H9:H12)</f>
        <v>4347615</v>
      </c>
      <c r="I8" s="82">
        <f>SUM(I9:I12)</f>
        <v>0</v>
      </c>
      <c r="J8" s="80"/>
      <c r="K8" s="180">
        <v>0</v>
      </c>
      <c r="L8" s="181">
        <v>0</v>
      </c>
      <c r="M8" s="192">
        <v>0</v>
      </c>
      <c r="N8" s="180">
        <v>0</v>
      </c>
      <c r="O8" s="181">
        <v>0</v>
      </c>
      <c r="P8" s="192">
        <v>0</v>
      </c>
      <c r="Q8" s="180">
        <v>0</v>
      </c>
      <c r="R8" s="180">
        <v>0</v>
      </c>
      <c r="S8" s="181">
        <v>0</v>
      </c>
      <c r="T8" s="192">
        <v>0</v>
      </c>
      <c r="U8" s="180">
        <v>0</v>
      </c>
      <c r="V8" s="180">
        <v>0</v>
      </c>
      <c r="W8" s="181">
        <v>0</v>
      </c>
      <c r="X8" s="192">
        <v>0</v>
      </c>
      <c r="Y8" s="181">
        <v>0</v>
      </c>
      <c r="Z8" s="192"/>
      <c r="AA8" s="180"/>
      <c r="AB8" s="180"/>
      <c r="AC8" s="181"/>
      <c r="AD8" s="192">
        <v>0</v>
      </c>
      <c r="AE8" s="180">
        <v>0</v>
      </c>
      <c r="AF8" s="181">
        <v>0</v>
      </c>
      <c r="AG8" s="192">
        <v>0</v>
      </c>
      <c r="AH8" s="180">
        <v>0</v>
      </c>
      <c r="AI8" s="181">
        <v>0</v>
      </c>
      <c r="AJ8" s="192">
        <v>0</v>
      </c>
      <c r="AK8" s="180">
        <v>0</v>
      </c>
      <c r="AL8" s="181">
        <v>0</v>
      </c>
      <c r="AM8" s="192">
        <v>0</v>
      </c>
      <c r="AN8" s="180">
        <v>0</v>
      </c>
      <c r="AO8" s="181">
        <v>0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</row>
    <row r="9" spans="1:253" s="166" customFormat="1" ht="19.5" customHeight="1">
      <c r="A9" s="80" t="s">
        <v>219</v>
      </c>
      <c r="B9" s="80" t="s">
        <v>87</v>
      </c>
      <c r="C9" s="180">
        <v>919112</v>
      </c>
      <c r="D9" s="181" t="s">
        <v>220</v>
      </c>
      <c r="E9" s="82">
        <f t="shared" si="0"/>
        <v>2172053</v>
      </c>
      <c r="F9" s="82">
        <v>2172053</v>
      </c>
      <c r="G9" s="82">
        <f t="shared" si="1"/>
        <v>2172053</v>
      </c>
      <c r="H9" s="82">
        <v>2172053</v>
      </c>
      <c r="I9" s="80"/>
      <c r="J9" s="80"/>
      <c r="K9" s="180">
        <v>0</v>
      </c>
      <c r="L9" s="181">
        <v>0</v>
      </c>
      <c r="M9" s="192">
        <v>0</v>
      </c>
      <c r="N9" s="180">
        <v>0</v>
      </c>
      <c r="O9" s="181">
        <v>0</v>
      </c>
      <c r="P9" s="192">
        <v>0</v>
      </c>
      <c r="Q9" s="180">
        <v>0</v>
      </c>
      <c r="R9" s="180">
        <v>0</v>
      </c>
      <c r="S9" s="181">
        <v>0</v>
      </c>
      <c r="T9" s="192">
        <v>0</v>
      </c>
      <c r="U9" s="180">
        <v>0</v>
      </c>
      <c r="V9" s="180">
        <v>0</v>
      </c>
      <c r="W9" s="181">
        <v>0</v>
      </c>
      <c r="X9" s="192">
        <v>0</v>
      </c>
      <c r="Y9" s="181">
        <v>0</v>
      </c>
      <c r="Z9" s="192"/>
      <c r="AA9" s="180"/>
      <c r="AB9" s="180"/>
      <c r="AC9" s="181"/>
      <c r="AD9" s="192">
        <v>0</v>
      </c>
      <c r="AE9" s="180">
        <v>0</v>
      </c>
      <c r="AF9" s="181">
        <v>0</v>
      </c>
      <c r="AG9" s="192">
        <v>0</v>
      </c>
      <c r="AH9" s="180">
        <v>0</v>
      </c>
      <c r="AI9" s="181">
        <v>0</v>
      </c>
      <c r="AJ9" s="192">
        <v>0</v>
      </c>
      <c r="AK9" s="180">
        <v>0</v>
      </c>
      <c r="AL9" s="181">
        <v>0</v>
      </c>
      <c r="AM9" s="192">
        <v>0</v>
      </c>
      <c r="AN9" s="180">
        <v>0</v>
      </c>
      <c r="AO9" s="181">
        <v>0</v>
      </c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</row>
    <row r="10" spans="1:253" s="166" customFormat="1" ht="19.5" customHeight="1">
      <c r="A10" s="80" t="s">
        <v>219</v>
      </c>
      <c r="B10" s="80" t="s">
        <v>98</v>
      </c>
      <c r="C10" s="180">
        <v>919112</v>
      </c>
      <c r="D10" s="181" t="s">
        <v>221</v>
      </c>
      <c r="E10" s="82">
        <f t="shared" si="0"/>
        <v>609916</v>
      </c>
      <c r="F10" s="82">
        <v>609916</v>
      </c>
      <c r="G10" s="82">
        <f t="shared" si="1"/>
        <v>609916</v>
      </c>
      <c r="H10" s="82">
        <v>609916</v>
      </c>
      <c r="I10" s="80"/>
      <c r="J10" s="80"/>
      <c r="K10" s="181">
        <v>0</v>
      </c>
      <c r="L10" s="181">
        <v>0</v>
      </c>
      <c r="M10" s="192">
        <v>0</v>
      </c>
      <c r="N10" s="180">
        <v>0</v>
      </c>
      <c r="O10" s="181">
        <v>0</v>
      </c>
      <c r="P10" s="192">
        <v>0</v>
      </c>
      <c r="Q10" s="180">
        <v>0</v>
      </c>
      <c r="R10" s="180">
        <v>0</v>
      </c>
      <c r="S10" s="181">
        <v>0</v>
      </c>
      <c r="T10" s="192">
        <v>0</v>
      </c>
      <c r="U10" s="180">
        <v>0</v>
      </c>
      <c r="V10" s="180">
        <v>0</v>
      </c>
      <c r="W10" s="181">
        <v>0</v>
      </c>
      <c r="X10" s="192">
        <v>0</v>
      </c>
      <c r="Y10" s="181">
        <v>0</v>
      </c>
      <c r="Z10" s="192"/>
      <c r="AA10" s="180"/>
      <c r="AB10" s="180"/>
      <c r="AC10" s="181"/>
      <c r="AD10" s="192">
        <v>0</v>
      </c>
      <c r="AE10" s="180">
        <v>0</v>
      </c>
      <c r="AF10" s="181">
        <v>0</v>
      </c>
      <c r="AG10" s="192">
        <v>0</v>
      </c>
      <c r="AH10" s="180">
        <v>0</v>
      </c>
      <c r="AI10" s="181">
        <v>0</v>
      </c>
      <c r="AJ10" s="192">
        <v>0</v>
      </c>
      <c r="AK10" s="180">
        <v>0</v>
      </c>
      <c r="AL10" s="181">
        <v>0</v>
      </c>
      <c r="AM10" s="192">
        <v>0</v>
      </c>
      <c r="AN10" s="180">
        <v>0</v>
      </c>
      <c r="AO10" s="181">
        <v>0</v>
      </c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</row>
    <row r="11" spans="1:253" s="166" customFormat="1" ht="19.5" customHeight="1">
      <c r="A11" s="80" t="s">
        <v>219</v>
      </c>
      <c r="B11" s="80" t="s">
        <v>127</v>
      </c>
      <c r="C11" s="180">
        <v>919112</v>
      </c>
      <c r="D11" s="182" t="s">
        <v>222</v>
      </c>
      <c r="E11" s="82">
        <f t="shared" si="0"/>
        <v>260646</v>
      </c>
      <c r="F11" s="82">
        <v>260646</v>
      </c>
      <c r="G11" s="82">
        <f t="shared" si="1"/>
        <v>260646</v>
      </c>
      <c r="H11" s="82">
        <v>260646</v>
      </c>
      <c r="I11" s="80"/>
      <c r="J11" s="80"/>
      <c r="K11" s="181">
        <v>0</v>
      </c>
      <c r="L11" s="181">
        <v>0</v>
      </c>
      <c r="M11" s="192">
        <v>0</v>
      </c>
      <c r="N11" s="180">
        <v>0</v>
      </c>
      <c r="O11" s="181">
        <v>0</v>
      </c>
      <c r="P11" s="192">
        <v>0</v>
      </c>
      <c r="Q11" s="180">
        <v>0</v>
      </c>
      <c r="R11" s="180">
        <v>0</v>
      </c>
      <c r="S11" s="181">
        <v>0</v>
      </c>
      <c r="T11" s="192">
        <v>0</v>
      </c>
      <c r="U11" s="180">
        <v>0</v>
      </c>
      <c r="V11" s="180">
        <v>0</v>
      </c>
      <c r="W11" s="181">
        <v>0</v>
      </c>
      <c r="X11" s="192">
        <v>0</v>
      </c>
      <c r="Y11" s="181">
        <v>0</v>
      </c>
      <c r="Z11" s="192">
        <v>0</v>
      </c>
      <c r="AA11" s="180">
        <v>0</v>
      </c>
      <c r="AB11" s="180">
        <v>0</v>
      </c>
      <c r="AC11" s="181">
        <v>0</v>
      </c>
      <c r="AD11" s="192">
        <v>0</v>
      </c>
      <c r="AE11" s="180">
        <v>0</v>
      </c>
      <c r="AF11" s="181">
        <v>0</v>
      </c>
      <c r="AG11" s="192">
        <v>0</v>
      </c>
      <c r="AH11" s="180">
        <v>0</v>
      </c>
      <c r="AI11" s="181">
        <v>0</v>
      </c>
      <c r="AJ11" s="192">
        <v>0</v>
      </c>
      <c r="AK11" s="180">
        <v>0</v>
      </c>
      <c r="AL11" s="181">
        <v>0</v>
      </c>
      <c r="AM11" s="192">
        <v>0</v>
      </c>
      <c r="AN11" s="180">
        <v>0</v>
      </c>
      <c r="AO11" s="181">
        <v>0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</row>
    <row r="12" spans="1:253" s="166" customFormat="1" ht="19.5" customHeight="1">
      <c r="A12" s="80" t="s">
        <v>219</v>
      </c>
      <c r="B12" s="80" t="s">
        <v>90</v>
      </c>
      <c r="C12" s="180">
        <v>919112</v>
      </c>
      <c r="D12" s="181" t="s">
        <v>223</v>
      </c>
      <c r="E12" s="82">
        <f t="shared" si="0"/>
        <v>1305000</v>
      </c>
      <c r="F12" s="82">
        <v>1305000</v>
      </c>
      <c r="G12" s="82">
        <f t="shared" si="1"/>
        <v>1305000</v>
      </c>
      <c r="H12" s="82">
        <v>1305000</v>
      </c>
      <c r="I12" s="80"/>
      <c r="J12" s="80"/>
      <c r="K12" s="181">
        <v>0</v>
      </c>
      <c r="L12" s="181">
        <v>0</v>
      </c>
      <c r="M12" s="192">
        <v>0</v>
      </c>
      <c r="N12" s="180">
        <v>0</v>
      </c>
      <c r="O12" s="181">
        <v>0</v>
      </c>
      <c r="P12" s="192">
        <v>0</v>
      </c>
      <c r="Q12" s="180">
        <v>0</v>
      </c>
      <c r="R12" s="180">
        <v>0</v>
      </c>
      <c r="S12" s="181">
        <v>0</v>
      </c>
      <c r="T12" s="192">
        <v>0</v>
      </c>
      <c r="U12" s="180">
        <v>0</v>
      </c>
      <c r="V12" s="180">
        <v>0</v>
      </c>
      <c r="W12" s="181">
        <v>0</v>
      </c>
      <c r="X12" s="192">
        <v>0</v>
      </c>
      <c r="Y12" s="181">
        <v>0</v>
      </c>
      <c r="Z12" s="192">
        <v>0</v>
      </c>
      <c r="AA12" s="180">
        <v>0</v>
      </c>
      <c r="AB12" s="180">
        <v>0</v>
      </c>
      <c r="AC12" s="181">
        <v>0</v>
      </c>
      <c r="AD12" s="192">
        <v>0</v>
      </c>
      <c r="AE12" s="180">
        <v>0</v>
      </c>
      <c r="AF12" s="181">
        <v>0</v>
      </c>
      <c r="AG12" s="192">
        <v>0</v>
      </c>
      <c r="AH12" s="180">
        <v>0</v>
      </c>
      <c r="AI12" s="181">
        <v>0</v>
      </c>
      <c r="AJ12" s="192">
        <v>0</v>
      </c>
      <c r="AK12" s="180">
        <v>0</v>
      </c>
      <c r="AL12" s="181">
        <v>0</v>
      </c>
      <c r="AM12" s="192">
        <v>0</v>
      </c>
      <c r="AN12" s="180">
        <v>0</v>
      </c>
      <c r="AO12" s="181">
        <v>0</v>
      </c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</row>
    <row r="13" spans="1:253" s="166" customFormat="1" ht="19.5" customHeight="1">
      <c r="A13" s="82"/>
      <c r="B13" s="82"/>
      <c r="C13" s="180"/>
      <c r="D13" s="181" t="s">
        <v>224</v>
      </c>
      <c r="E13" s="82">
        <f t="shared" si="0"/>
        <v>5100213</v>
      </c>
      <c r="F13" s="82">
        <v>5100213</v>
      </c>
      <c r="G13" s="82">
        <f t="shared" si="1"/>
        <v>5100213</v>
      </c>
      <c r="H13" s="82">
        <f>SUM(H14:H20)</f>
        <v>1863842</v>
      </c>
      <c r="I13" s="82">
        <f>SUM(I14:I20)</f>
        <v>3236371</v>
      </c>
      <c r="J13" s="80"/>
      <c r="K13" s="181">
        <v>0</v>
      </c>
      <c r="L13" s="181">
        <v>0</v>
      </c>
      <c r="M13" s="192">
        <v>0</v>
      </c>
      <c r="N13" s="180">
        <v>0</v>
      </c>
      <c r="O13" s="181">
        <v>0</v>
      </c>
      <c r="P13" s="192">
        <v>0</v>
      </c>
      <c r="Q13" s="180">
        <v>0</v>
      </c>
      <c r="R13" s="180">
        <v>0</v>
      </c>
      <c r="S13" s="181">
        <v>0</v>
      </c>
      <c r="T13" s="192">
        <v>0</v>
      </c>
      <c r="U13" s="180">
        <v>0</v>
      </c>
      <c r="V13" s="180">
        <v>0</v>
      </c>
      <c r="W13" s="181">
        <v>0</v>
      </c>
      <c r="X13" s="192">
        <v>0</v>
      </c>
      <c r="Y13" s="181">
        <v>0</v>
      </c>
      <c r="Z13" s="192">
        <v>0</v>
      </c>
      <c r="AA13" s="180">
        <v>0</v>
      </c>
      <c r="AB13" s="180">
        <v>0</v>
      </c>
      <c r="AC13" s="181">
        <v>0</v>
      </c>
      <c r="AD13" s="192">
        <v>0</v>
      </c>
      <c r="AE13" s="180">
        <v>0</v>
      </c>
      <c r="AF13" s="181">
        <v>0</v>
      </c>
      <c r="AG13" s="192">
        <v>0</v>
      </c>
      <c r="AH13" s="180">
        <v>0</v>
      </c>
      <c r="AI13" s="181">
        <v>0</v>
      </c>
      <c r="AJ13" s="192">
        <v>0</v>
      </c>
      <c r="AK13" s="180">
        <v>0</v>
      </c>
      <c r="AL13" s="181">
        <v>0</v>
      </c>
      <c r="AM13" s="192">
        <v>0</v>
      </c>
      <c r="AN13" s="180">
        <v>0</v>
      </c>
      <c r="AO13" s="181">
        <v>0</v>
      </c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</row>
    <row r="14" spans="1:253" s="166" customFormat="1" ht="19.5" customHeight="1">
      <c r="A14" s="80" t="s">
        <v>225</v>
      </c>
      <c r="B14" s="80" t="s">
        <v>87</v>
      </c>
      <c r="C14" s="180">
        <v>919112</v>
      </c>
      <c r="D14" s="181" t="s">
        <v>226</v>
      </c>
      <c r="E14" s="82">
        <f t="shared" si="0"/>
        <v>1771831</v>
      </c>
      <c r="F14" s="82">
        <v>1771831</v>
      </c>
      <c r="G14" s="82">
        <f t="shared" si="1"/>
        <v>1771831</v>
      </c>
      <c r="H14" s="82">
        <v>888671</v>
      </c>
      <c r="I14" s="80">
        <v>883160</v>
      </c>
      <c r="J14" s="80"/>
      <c r="K14" s="181"/>
      <c r="L14" s="181"/>
      <c r="M14" s="192"/>
      <c r="N14" s="180"/>
      <c r="O14" s="181"/>
      <c r="P14" s="192"/>
      <c r="Q14" s="180"/>
      <c r="R14" s="180"/>
      <c r="S14" s="181"/>
      <c r="T14" s="192"/>
      <c r="U14" s="180"/>
      <c r="V14" s="180"/>
      <c r="W14" s="181"/>
      <c r="X14" s="192"/>
      <c r="Y14" s="181"/>
      <c r="Z14" s="192"/>
      <c r="AA14" s="180"/>
      <c r="AB14" s="180"/>
      <c r="AC14" s="181"/>
      <c r="AD14" s="192"/>
      <c r="AE14" s="180"/>
      <c r="AF14" s="181"/>
      <c r="AG14" s="192"/>
      <c r="AH14" s="180"/>
      <c r="AI14" s="181"/>
      <c r="AJ14" s="192"/>
      <c r="AK14" s="180"/>
      <c r="AL14" s="181"/>
      <c r="AM14" s="192"/>
      <c r="AN14" s="180"/>
      <c r="AO14" s="181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</row>
    <row r="15" spans="1:253" s="166" customFormat="1" ht="19.5" customHeight="1">
      <c r="A15" s="80" t="s">
        <v>225</v>
      </c>
      <c r="B15" s="80" t="s">
        <v>98</v>
      </c>
      <c r="C15" s="180">
        <v>919112</v>
      </c>
      <c r="D15" s="181" t="s">
        <v>227</v>
      </c>
      <c r="E15" s="82">
        <f t="shared" si="0"/>
        <v>10000</v>
      </c>
      <c r="F15" s="82">
        <v>10000</v>
      </c>
      <c r="G15" s="82">
        <f t="shared" si="1"/>
        <v>10000</v>
      </c>
      <c r="H15" s="82">
        <v>10000</v>
      </c>
      <c r="I15" s="80"/>
      <c r="J15" s="80"/>
      <c r="K15" s="181"/>
      <c r="L15" s="181"/>
      <c r="M15" s="192"/>
      <c r="N15" s="180"/>
      <c r="O15" s="181"/>
      <c r="P15" s="192"/>
      <c r="Q15" s="180"/>
      <c r="R15" s="180"/>
      <c r="S15" s="181"/>
      <c r="T15" s="192"/>
      <c r="U15" s="180"/>
      <c r="V15" s="180"/>
      <c r="W15" s="181"/>
      <c r="X15" s="192"/>
      <c r="Y15" s="181"/>
      <c r="Z15" s="192"/>
      <c r="AA15" s="180"/>
      <c r="AB15" s="180"/>
      <c r="AC15" s="181"/>
      <c r="AD15" s="192"/>
      <c r="AE15" s="180"/>
      <c r="AF15" s="181"/>
      <c r="AG15" s="192"/>
      <c r="AH15" s="180"/>
      <c r="AI15" s="181"/>
      <c r="AJ15" s="192"/>
      <c r="AK15" s="180"/>
      <c r="AL15" s="181"/>
      <c r="AM15" s="192"/>
      <c r="AN15" s="180"/>
      <c r="AO15" s="181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</row>
    <row r="16" spans="1:253" s="166" customFormat="1" ht="19.5" customHeight="1">
      <c r="A16" s="80" t="s">
        <v>225</v>
      </c>
      <c r="B16" s="80" t="s">
        <v>127</v>
      </c>
      <c r="C16" s="180">
        <v>919112</v>
      </c>
      <c r="D16" s="181" t="s">
        <v>228</v>
      </c>
      <c r="E16" s="82">
        <f t="shared" si="0"/>
        <v>85000</v>
      </c>
      <c r="F16" s="82">
        <v>85000</v>
      </c>
      <c r="G16" s="82">
        <f t="shared" si="1"/>
        <v>85000</v>
      </c>
      <c r="H16" s="82">
        <v>85000</v>
      </c>
      <c r="I16" s="80"/>
      <c r="J16" s="81"/>
      <c r="K16" s="180"/>
      <c r="L16" s="181"/>
      <c r="M16" s="192"/>
      <c r="N16" s="180"/>
      <c r="O16" s="181"/>
      <c r="P16" s="192"/>
      <c r="Q16" s="180"/>
      <c r="R16" s="180"/>
      <c r="S16" s="181"/>
      <c r="T16" s="192"/>
      <c r="U16" s="180"/>
      <c r="V16" s="180"/>
      <c r="W16" s="181"/>
      <c r="X16" s="192"/>
      <c r="Y16" s="181"/>
      <c r="Z16" s="192"/>
      <c r="AA16" s="180"/>
      <c r="AB16" s="180"/>
      <c r="AC16" s="181"/>
      <c r="AD16" s="192"/>
      <c r="AE16" s="180"/>
      <c r="AF16" s="181"/>
      <c r="AG16" s="192"/>
      <c r="AH16" s="180"/>
      <c r="AI16" s="181"/>
      <c r="AJ16" s="192"/>
      <c r="AK16" s="180"/>
      <c r="AL16" s="181"/>
      <c r="AM16" s="192"/>
      <c r="AN16" s="180"/>
      <c r="AO16" s="181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</row>
    <row r="17" spans="1:253" s="166" customFormat="1" ht="19.5" customHeight="1">
      <c r="A17" s="80">
        <v>502</v>
      </c>
      <c r="B17" s="76" t="s">
        <v>114</v>
      </c>
      <c r="C17" s="180">
        <v>919112</v>
      </c>
      <c r="D17" s="181" t="s">
        <v>229</v>
      </c>
      <c r="E17" s="82">
        <f t="shared" si="0"/>
        <v>30000</v>
      </c>
      <c r="F17" s="82">
        <v>30000</v>
      </c>
      <c r="G17" s="82">
        <f t="shared" si="1"/>
        <v>30000</v>
      </c>
      <c r="H17" s="82">
        <v>30000</v>
      </c>
      <c r="I17" s="80"/>
      <c r="J17" s="81"/>
      <c r="K17" s="180"/>
      <c r="L17" s="181"/>
      <c r="M17" s="192"/>
      <c r="N17" s="180"/>
      <c r="O17" s="181"/>
      <c r="P17" s="192"/>
      <c r="Q17" s="180"/>
      <c r="R17" s="180"/>
      <c r="S17" s="181"/>
      <c r="T17" s="192"/>
      <c r="U17" s="180"/>
      <c r="V17" s="180"/>
      <c r="W17" s="181"/>
      <c r="X17" s="192"/>
      <c r="Y17" s="181"/>
      <c r="Z17" s="192"/>
      <c r="AA17" s="180"/>
      <c r="AB17" s="180"/>
      <c r="AC17" s="181"/>
      <c r="AD17" s="192"/>
      <c r="AE17" s="180"/>
      <c r="AF17" s="181"/>
      <c r="AG17" s="192"/>
      <c r="AH17" s="180"/>
      <c r="AI17" s="181"/>
      <c r="AJ17" s="192"/>
      <c r="AK17" s="180"/>
      <c r="AL17" s="181"/>
      <c r="AM17" s="192"/>
      <c r="AN17" s="180"/>
      <c r="AO17" s="181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</row>
    <row r="18" spans="1:253" s="166" customFormat="1" ht="19.5" customHeight="1">
      <c r="A18" s="80" t="s">
        <v>225</v>
      </c>
      <c r="B18" s="80" t="s">
        <v>150</v>
      </c>
      <c r="C18" s="180">
        <v>919112</v>
      </c>
      <c r="D18" s="181" t="s">
        <v>230</v>
      </c>
      <c r="E18" s="82">
        <f t="shared" si="0"/>
        <v>150000</v>
      </c>
      <c r="F18" s="82">
        <v>150000</v>
      </c>
      <c r="G18" s="82">
        <f t="shared" si="1"/>
        <v>150000</v>
      </c>
      <c r="H18" s="82">
        <v>150000</v>
      </c>
      <c r="I18" s="80"/>
      <c r="J18" s="81"/>
      <c r="K18" s="180"/>
      <c r="L18" s="181"/>
      <c r="M18" s="192"/>
      <c r="N18" s="180"/>
      <c r="O18" s="181"/>
      <c r="P18" s="192"/>
      <c r="Q18" s="180"/>
      <c r="R18" s="180"/>
      <c r="S18" s="181"/>
      <c r="T18" s="192"/>
      <c r="U18" s="180"/>
      <c r="V18" s="180"/>
      <c r="W18" s="181"/>
      <c r="X18" s="192"/>
      <c r="Y18" s="181"/>
      <c r="Z18" s="192"/>
      <c r="AA18" s="180"/>
      <c r="AB18" s="180"/>
      <c r="AC18" s="181"/>
      <c r="AD18" s="192"/>
      <c r="AE18" s="180"/>
      <c r="AF18" s="181"/>
      <c r="AG18" s="192"/>
      <c r="AH18" s="180"/>
      <c r="AI18" s="181"/>
      <c r="AJ18" s="192"/>
      <c r="AK18" s="180"/>
      <c r="AL18" s="181"/>
      <c r="AM18" s="192"/>
      <c r="AN18" s="180"/>
      <c r="AO18" s="181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</row>
    <row r="19" spans="1:253" s="166" customFormat="1" ht="19.5" customHeight="1">
      <c r="A19" s="80">
        <v>502</v>
      </c>
      <c r="B19" s="76" t="s">
        <v>107</v>
      </c>
      <c r="C19" s="180">
        <v>919112</v>
      </c>
      <c r="D19" s="181" t="s">
        <v>231</v>
      </c>
      <c r="E19" s="82">
        <f t="shared" si="0"/>
        <v>10000</v>
      </c>
      <c r="F19" s="82">
        <v>10000</v>
      </c>
      <c r="G19" s="82">
        <f t="shared" si="1"/>
        <v>10000</v>
      </c>
      <c r="H19" s="82">
        <v>10000</v>
      </c>
      <c r="I19" s="80"/>
      <c r="J19" s="81"/>
      <c r="K19" s="180"/>
      <c r="L19" s="181"/>
      <c r="M19" s="192"/>
      <c r="N19" s="180"/>
      <c r="O19" s="181"/>
      <c r="P19" s="192"/>
      <c r="Q19" s="180"/>
      <c r="R19" s="180"/>
      <c r="S19" s="181"/>
      <c r="T19" s="192"/>
      <c r="U19" s="180"/>
      <c r="V19" s="180"/>
      <c r="W19" s="181"/>
      <c r="X19" s="192"/>
      <c r="Y19" s="181"/>
      <c r="Z19" s="192"/>
      <c r="AA19" s="180"/>
      <c r="AB19" s="180"/>
      <c r="AC19" s="181"/>
      <c r="AD19" s="192"/>
      <c r="AE19" s="180"/>
      <c r="AF19" s="181"/>
      <c r="AG19" s="192"/>
      <c r="AH19" s="180"/>
      <c r="AI19" s="181"/>
      <c r="AJ19" s="192"/>
      <c r="AK19" s="180"/>
      <c r="AL19" s="181"/>
      <c r="AM19" s="192"/>
      <c r="AN19" s="180"/>
      <c r="AO19" s="181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</row>
    <row r="20" spans="1:253" s="166" customFormat="1" ht="19.5" customHeight="1">
      <c r="A20" s="80" t="s">
        <v>225</v>
      </c>
      <c r="B20" s="80" t="s">
        <v>90</v>
      </c>
      <c r="C20" s="180">
        <v>919112</v>
      </c>
      <c r="D20" s="181" t="s">
        <v>232</v>
      </c>
      <c r="E20" s="82">
        <f t="shared" si="0"/>
        <v>3043382</v>
      </c>
      <c r="F20" s="82">
        <v>3043382</v>
      </c>
      <c r="G20" s="82">
        <f t="shared" si="1"/>
        <v>3043382</v>
      </c>
      <c r="H20" s="82">
        <v>690171</v>
      </c>
      <c r="I20" s="80">
        <v>2353211</v>
      </c>
      <c r="J20" s="81"/>
      <c r="K20" s="180"/>
      <c r="L20" s="181"/>
      <c r="M20" s="192"/>
      <c r="N20" s="180"/>
      <c r="O20" s="181"/>
      <c r="P20" s="192"/>
      <c r="Q20" s="180"/>
      <c r="R20" s="180"/>
      <c r="S20" s="181"/>
      <c r="T20" s="192"/>
      <c r="U20" s="180"/>
      <c r="V20" s="180"/>
      <c r="W20" s="181"/>
      <c r="X20" s="192"/>
      <c r="Y20" s="181"/>
      <c r="Z20" s="192"/>
      <c r="AA20" s="180"/>
      <c r="AB20" s="180"/>
      <c r="AC20" s="181"/>
      <c r="AD20" s="192"/>
      <c r="AE20" s="180"/>
      <c r="AF20" s="181"/>
      <c r="AG20" s="192"/>
      <c r="AH20" s="180"/>
      <c r="AI20" s="181"/>
      <c r="AJ20" s="192"/>
      <c r="AK20" s="180"/>
      <c r="AL20" s="181"/>
      <c r="AM20" s="192"/>
      <c r="AN20" s="180"/>
      <c r="AO20" s="181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</row>
    <row r="21" spans="1:253" s="166" customFormat="1" ht="19.5" customHeight="1">
      <c r="A21" s="80"/>
      <c r="B21" s="80"/>
      <c r="C21" s="180"/>
      <c r="D21" s="181" t="s">
        <v>233</v>
      </c>
      <c r="E21" s="82">
        <f t="shared" si="0"/>
        <v>7667678</v>
      </c>
      <c r="F21" s="82">
        <v>7667678</v>
      </c>
      <c r="G21" s="82">
        <f t="shared" si="1"/>
        <v>7667678</v>
      </c>
      <c r="H21" s="82">
        <f>SUM(H22:H26)</f>
        <v>7210778</v>
      </c>
      <c r="I21" s="80">
        <f>SUM(I22:I26)</f>
        <v>456900</v>
      </c>
      <c r="J21" s="81"/>
      <c r="K21" s="180"/>
      <c r="L21" s="181"/>
      <c r="M21" s="192"/>
      <c r="N21" s="180"/>
      <c r="O21" s="181"/>
      <c r="P21" s="192"/>
      <c r="Q21" s="180"/>
      <c r="R21" s="180"/>
      <c r="S21" s="181"/>
      <c r="T21" s="192"/>
      <c r="U21" s="180"/>
      <c r="V21" s="180"/>
      <c r="W21" s="181"/>
      <c r="X21" s="192"/>
      <c r="Y21" s="181"/>
      <c r="Z21" s="192"/>
      <c r="AA21" s="180"/>
      <c r="AB21" s="180"/>
      <c r="AC21" s="181"/>
      <c r="AD21" s="192"/>
      <c r="AE21" s="180"/>
      <c r="AF21" s="181"/>
      <c r="AG21" s="192"/>
      <c r="AH21" s="180"/>
      <c r="AI21" s="181"/>
      <c r="AJ21" s="192"/>
      <c r="AK21" s="180"/>
      <c r="AL21" s="181"/>
      <c r="AM21" s="192"/>
      <c r="AN21" s="180"/>
      <c r="AO21" s="181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</row>
    <row r="22" spans="1:253" s="166" customFormat="1" ht="19.5" customHeight="1">
      <c r="A22" s="183">
        <v>509</v>
      </c>
      <c r="B22" s="184" t="s">
        <v>87</v>
      </c>
      <c r="C22" s="180">
        <v>919112</v>
      </c>
      <c r="D22" s="185" t="s">
        <v>234</v>
      </c>
      <c r="E22" s="82">
        <f t="shared" si="0"/>
        <v>1560</v>
      </c>
      <c r="F22" s="82">
        <v>1560</v>
      </c>
      <c r="G22" s="82">
        <f t="shared" si="1"/>
        <v>1560</v>
      </c>
      <c r="H22" s="82">
        <v>1560</v>
      </c>
      <c r="I22" s="80"/>
      <c r="J22" s="81"/>
      <c r="K22" s="180"/>
      <c r="L22" s="181"/>
      <c r="M22" s="192"/>
      <c r="N22" s="180"/>
      <c r="O22" s="181"/>
      <c r="P22" s="192"/>
      <c r="Q22" s="180"/>
      <c r="R22" s="180"/>
      <c r="S22" s="181"/>
      <c r="T22" s="192"/>
      <c r="U22" s="180"/>
      <c r="V22" s="180"/>
      <c r="W22" s="181"/>
      <c r="X22" s="192"/>
      <c r="Y22" s="181"/>
      <c r="Z22" s="192"/>
      <c r="AA22" s="180"/>
      <c r="AB22" s="180"/>
      <c r="AC22" s="181"/>
      <c r="AD22" s="192"/>
      <c r="AE22" s="180"/>
      <c r="AF22" s="181"/>
      <c r="AG22" s="192"/>
      <c r="AH22" s="180"/>
      <c r="AI22" s="181"/>
      <c r="AJ22" s="192"/>
      <c r="AK22" s="180"/>
      <c r="AL22" s="181"/>
      <c r="AM22" s="192"/>
      <c r="AN22" s="180"/>
      <c r="AO22" s="181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</row>
    <row r="23" spans="1:253" s="166" customFormat="1" ht="19.5" customHeight="1">
      <c r="A23" s="183">
        <v>509</v>
      </c>
      <c r="B23" s="184" t="s">
        <v>87</v>
      </c>
      <c r="C23" s="180">
        <v>919112</v>
      </c>
      <c r="D23" s="185" t="s">
        <v>235</v>
      </c>
      <c r="E23" s="82">
        <f t="shared" si="0"/>
        <v>3856128</v>
      </c>
      <c r="F23" s="82">
        <v>3856128</v>
      </c>
      <c r="G23" s="82">
        <f t="shared" si="1"/>
        <v>3856128</v>
      </c>
      <c r="H23" s="82">
        <v>3856128</v>
      </c>
      <c r="I23" s="80"/>
      <c r="J23" s="81"/>
      <c r="K23" s="180"/>
      <c r="L23" s="181"/>
      <c r="M23" s="192"/>
      <c r="N23" s="180"/>
      <c r="O23" s="181"/>
      <c r="P23" s="192"/>
      <c r="Q23" s="180"/>
      <c r="R23" s="180"/>
      <c r="S23" s="181"/>
      <c r="T23" s="192"/>
      <c r="U23" s="180"/>
      <c r="V23" s="180"/>
      <c r="W23" s="181"/>
      <c r="X23" s="192"/>
      <c r="Y23" s="181"/>
      <c r="Z23" s="192"/>
      <c r="AA23" s="180"/>
      <c r="AB23" s="180"/>
      <c r="AC23" s="181"/>
      <c r="AD23" s="192"/>
      <c r="AE23" s="180"/>
      <c r="AF23" s="181"/>
      <c r="AG23" s="192"/>
      <c r="AH23" s="180"/>
      <c r="AI23" s="181"/>
      <c r="AJ23" s="192"/>
      <c r="AK23" s="180"/>
      <c r="AL23" s="181"/>
      <c r="AM23" s="192"/>
      <c r="AN23" s="180"/>
      <c r="AO23" s="181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</row>
    <row r="24" spans="1:253" s="166" customFormat="1" ht="19.5" customHeight="1">
      <c r="A24" s="82" t="s">
        <v>236</v>
      </c>
      <c r="B24" s="82" t="s">
        <v>114</v>
      </c>
      <c r="C24" s="180">
        <v>919112</v>
      </c>
      <c r="D24" s="180" t="s">
        <v>237</v>
      </c>
      <c r="E24" s="82">
        <f t="shared" si="0"/>
        <v>2665090</v>
      </c>
      <c r="F24" s="82">
        <v>2665090</v>
      </c>
      <c r="G24" s="82">
        <f t="shared" si="1"/>
        <v>2665090</v>
      </c>
      <c r="H24" s="82">
        <v>2665090</v>
      </c>
      <c r="I24" s="80"/>
      <c r="J24" s="81"/>
      <c r="K24" s="180"/>
      <c r="L24" s="181"/>
      <c r="M24" s="192"/>
      <c r="N24" s="180"/>
      <c r="O24" s="181"/>
      <c r="P24" s="192"/>
      <c r="Q24" s="180"/>
      <c r="R24" s="180"/>
      <c r="S24" s="181"/>
      <c r="T24" s="192"/>
      <c r="U24" s="180"/>
      <c r="V24" s="180"/>
      <c r="W24" s="181"/>
      <c r="X24" s="192"/>
      <c r="Y24" s="181"/>
      <c r="Z24" s="192"/>
      <c r="AA24" s="180"/>
      <c r="AB24" s="180"/>
      <c r="AC24" s="181"/>
      <c r="AD24" s="192"/>
      <c r="AE24" s="180"/>
      <c r="AF24" s="181"/>
      <c r="AG24" s="192"/>
      <c r="AH24" s="180"/>
      <c r="AI24" s="181"/>
      <c r="AJ24" s="192"/>
      <c r="AK24" s="180"/>
      <c r="AL24" s="181"/>
      <c r="AM24" s="192"/>
      <c r="AN24" s="180"/>
      <c r="AO24" s="181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</row>
    <row r="25" spans="1:253" s="166" customFormat="1" ht="19.5" customHeight="1">
      <c r="A25" s="82" t="s">
        <v>236</v>
      </c>
      <c r="B25" s="82" t="s">
        <v>138</v>
      </c>
      <c r="C25" s="180">
        <v>919112</v>
      </c>
      <c r="D25" s="180" t="s">
        <v>238</v>
      </c>
      <c r="E25" s="82">
        <f t="shared" si="0"/>
        <v>0</v>
      </c>
      <c r="F25" s="82">
        <v>0</v>
      </c>
      <c r="G25" s="82">
        <f t="shared" si="1"/>
        <v>0</v>
      </c>
      <c r="H25" s="82"/>
      <c r="I25" s="80"/>
      <c r="J25" s="81"/>
      <c r="K25" s="180"/>
      <c r="L25" s="181"/>
      <c r="M25" s="192"/>
      <c r="N25" s="180"/>
      <c r="O25" s="181"/>
      <c r="P25" s="192"/>
      <c r="Q25" s="180"/>
      <c r="R25" s="180"/>
      <c r="S25" s="181"/>
      <c r="T25" s="192"/>
      <c r="U25" s="180"/>
      <c r="V25" s="180"/>
      <c r="W25" s="181"/>
      <c r="X25" s="192"/>
      <c r="Y25" s="181"/>
      <c r="Z25" s="192"/>
      <c r="AA25" s="180"/>
      <c r="AB25" s="180"/>
      <c r="AC25" s="181"/>
      <c r="AD25" s="192"/>
      <c r="AE25" s="180"/>
      <c r="AF25" s="181"/>
      <c r="AG25" s="192"/>
      <c r="AH25" s="180"/>
      <c r="AI25" s="181"/>
      <c r="AJ25" s="192"/>
      <c r="AK25" s="180"/>
      <c r="AL25" s="181"/>
      <c r="AM25" s="192"/>
      <c r="AN25" s="180"/>
      <c r="AO25" s="181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</row>
    <row r="26" spans="1:253" s="166" customFormat="1" ht="19.5" customHeight="1">
      <c r="A26" s="82" t="s">
        <v>236</v>
      </c>
      <c r="B26" s="82" t="s">
        <v>90</v>
      </c>
      <c r="C26" s="180">
        <v>919112</v>
      </c>
      <c r="D26" s="186" t="s">
        <v>239</v>
      </c>
      <c r="E26" s="82">
        <f t="shared" si="0"/>
        <v>1144900</v>
      </c>
      <c r="F26" s="82">
        <v>1144900</v>
      </c>
      <c r="G26" s="82">
        <f t="shared" si="1"/>
        <v>1144900</v>
      </c>
      <c r="H26" s="82">
        <v>688000</v>
      </c>
      <c r="I26" s="80">
        <v>456900</v>
      </c>
      <c r="J26" s="81"/>
      <c r="K26" s="180"/>
      <c r="L26" s="181"/>
      <c r="M26" s="192"/>
      <c r="N26" s="180"/>
      <c r="O26" s="181"/>
      <c r="P26" s="192"/>
      <c r="Q26" s="180"/>
      <c r="R26" s="180"/>
      <c r="S26" s="181"/>
      <c r="T26" s="192"/>
      <c r="U26" s="180"/>
      <c r="V26" s="180"/>
      <c r="W26" s="181"/>
      <c r="X26" s="192"/>
      <c r="Y26" s="181"/>
      <c r="Z26" s="192"/>
      <c r="AA26" s="180"/>
      <c r="AB26" s="180"/>
      <c r="AC26" s="181"/>
      <c r="AD26" s="192"/>
      <c r="AE26" s="180"/>
      <c r="AF26" s="181"/>
      <c r="AG26" s="192"/>
      <c r="AH26" s="180"/>
      <c r="AI26" s="181"/>
      <c r="AJ26" s="192"/>
      <c r="AK26" s="180"/>
      <c r="AL26" s="181"/>
      <c r="AM26" s="192"/>
      <c r="AN26" s="180"/>
      <c r="AO26" s="181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fitToHeight="0" horizontalDpi="600" verticalDpi="600" orientation="landscape" paperSize="9" scale="4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3"/>
  <sheetViews>
    <sheetView showGridLines="0" showZeros="0" workbookViewId="0" topLeftCell="A1">
      <pane xSplit="5" ySplit="6" topLeftCell="F7" activePane="bottomRight" state="frozen"/>
      <selection pane="bottomRight" activeCell="N11" sqref="N11"/>
    </sheetView>
  </sheetViews>
  <sheetFormatPr defaultColWidth="9.16015625" defaultRowHeight="12.75" customHeight="1"/>
  <cols>
    <col min="1" max="1" width="4.83203125" style="120" customWidth="1"/>
    <col min="2" max="2" width="5.33203125" style="120" customWidth="1"/>
    <col min="3" max="3" width="4.83203125" style="120" customWidth="1"/>
    <col min="4" max="4" width="30.66015625" style="120" customWidth="1"/>
    <col min="5" max="5" width="12" style="121" customWidth="1"/>
    <col min="6" max="6" width="10" style="121" customWidth="1"/>
    <col min="7" max="7" width="10.33203125" style="121" customWidth="1"/>
    <col min="8" max="8" width="9.5" style="121" customWidth="1"/>
    <col min="9" max="9" width="8.16015625" style="121" customWidth="1"/>
    <col min="10" max="10" width="7.16015625" style="121" customWidth="1"/>
    <col min="11" max="11" width="7.66015625" style="121" customWidth="1"/>
    <col min="12" max="12" width="10" style="121" customWidth="1"/>
    <col min="13" max="13" width="6.83203125" style="121" customWidth="1"/>
    <col min="14" max="14" width="9.33203125" style="121" customWidth="1"/>
    <col min="15" max="15" width="10" style="121" customWidth="1"/>
    <col min="16" max="16" width="9.83203125" style="121" customWidth="1"/>
    <col min="17" max="17" width="8.66015625" style="121" customWidth="1"/>
    <col min="18" max="18" width="6.83203125" style="121" customWidth="1"/>
    <col min="19" max="19" width="9.16015625" style="121" customWidth="1"/>
    <col min="20" max="20" width="10.83203125" style="121" customWidth="1"/>
    <col min="21" max="22" width="7.83203125" style="121" customWidth="1"/>
    <col min="23" max="24" width="5.5" style="121" customWidth="1"/>
    <col min="25" max="27" width="7.83203125" style="121" customWidth="1"/>
    <col min="28" max="29" width="4.83203125" style="121" customWidth="1"/>
    <col min="30" max="30" width="10.83203125" style="121" customWidth="1"/>
    <col min="31" max="31" width="7.5" style="121" customWidth="1"/>
    <col min="32" max="32" width="8" style="121" customWidth="1"/>
    <col min="33" max="33" width="6.33203125" style="121" customWidth="1"/>
    <col min="34" max="34" width="7.16015625" style="121" customWidth="1"/>
    <col min="35" max="35" width="8.16015625" style="121" customWidth="1"/>
    <col min="36" max="36" width="9.83203125" style="121" customWidth="1"/>
    <col min="37" max="39" width="4.83203125" style="121" customWidth="1"/>
    <col min="40" max="40" width="7.83203125" style="121" customWidth="1"/>
    <col min="41" max="41" width="7.33203125" style="121" customWidth="1"/>
    <col min="42" max="42" width="8.5" style="121" customWidth="1"/>
    <col min="43" max="43" width="8.83203125" style="121" customWidth="1"/>
    <col min="44" max="44" width="8" style="121" customWidth="1"/>
    <col min="45" max="45" width="10.33203125" style="121" customWidth="1"/>
    <col min="46" max="46" width="6.83203125" style="121" customWidth="1"/>
    <col min="47" max="47" width="10.33203125" style="121" customWidth="1"/>
    <col min="48" max="48" width="9" style="121" customWidth="1"/>
    <col min="49" max="52" width="6.16015625" style="121" customWidth="1"/>
    <col min="53" max="53" width="9.5" style="121" customWidth="1"/>
    <col min="54" max="56" width="6.83203125" style="121" customWidth="1"/>
    <col min="57" max="57" width="8.5" style="121" customWidth="1"/>
    <col min="58" max="58" width="10.33203125" style="121" customWidth="1"/>
    <col min="59" max="59" width="10" style="121" customWidth="1"/>
    <col min="60" max="89" width="4.83203125" style="121" customWidth="1"/>
    <col min="90" max="90" width="4.83203125" style="122" customWidth="1"/>
    <col min="91" max="112" width="4.83203125" style="121" customWidth="1"/>
    <col min="113" max="16384" width="9.16015625" style="120" customWidth="1"/>
  </cols>
  <sheetData>
    <row r="1" spans="1:112" ht="13.5" customHeight="1">
      <c r="A1" s="123"/>
      <c r="B1" s="124"/>
      <c r="C1" s="124"/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49"/>
      <c r="AH1" s="149"/>
      <c r="DH1" s="161" t="s">
        <v>240</v>
      </c>
    </row>
    <row r="2" spans="1:112" ht="19.5" customHeight="1">
      <c r="A2" s="126" t="s">
        <v>241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</row>
    <row r="3" spans="1:112" ht="15.75" customHeight="1">
      <c r="A3" s="127" t="s">
        <v>9</v>
      </c>
      <c r="B3" s="127"/>
      <c r="C3" s="127"/>
      <c r="D3" s="127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25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62" t="s">
        <v>10</v>
      </c>
    </row>
    <row r="4" spans="1:112" ht="19.5" customHeight="1">
      <c r="A4" s="128" t="s">
        <v>61</v>
      </c>
      <c r="B4" s="128"/>
      <c r="C4" s="128"/>
      <c r="D4" s="128"/>
      <c r="E4" s="129" t="s">
        <v>62</v>
      </c>
      <c r="F4" s="130" t="s">
        <v>242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44" t="s">
        <v>243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51" t="s">
        <v>244</v>
      </c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3" t="s">
        <v>245</v>
      </c>
      <c r="BJ4" s="154"/>
      <c r="BK4" s="154"/>
      <c r="BL4" s="154"/>
      <c r="BM4" s="151"/>
      <c r="BN4" s="156" t="s">
        <v>246</v>
      </c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9"/>
      <c r="CA4" s="152" t="s">
        <v>247</v>
      </c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60" t="s">
        <v>248</v>
      </c>
      <c r="CS4" s="154"/>
      <c r="CT4" s="151"/>
      <c r="CU4" s="160" t="s">
        <v>249</v>
      </c>
      <c r="CV4" s="154"/>
      <c r="CW4" s="154"/>
      <c r="CX4" s="154"/>
      <c r="CY4" s="154"/>
      <c r="CZ4" s="151"/>
      <c r="DA4" s="163" t="s">
        <v>250</v>
      </c>
      <c r="DB4" s="164"/>
      <c r="DC4" s="165"/>
      <c r="DD4" s="163" t="s">
        <v>251</v>
      </c>
      <c r="DE4" s="164"/>
      <c r="DF4" s="164"/>
      <c r="DG4" s="164"/>
      <c r="DH4" s="165"/>
    </row>
    <row r="5" spans="1:112" ht="19.5" customHeight="1">
      <c r="A5" s="132" t="s">
        <v>72</v>
      </c>
      <c r="B5" s="132"/>
      <c r="C5" s="133"/>
      <c r="D5" s="134" t="s">
        <v>252</v>
      </c>
      <c r="E5" s="76"/>
      <c r="F5" s="135" t="s">
        <v>77</v>
      </c>
      <c r="G5" s="135" t="s">
        <v>253</v>
      </c>
      <c r="H5" s="135" t="s">
        <v>254</v>
      </c>
      <c r="I5" s="135" t="s">
        <v>255</v>
      </c>
      <c r="J5" s="140" t="s">
        <v>256</v>
      </c>
      <c r="K5" s="135" t="s">
        <v>257</v>
      </c>
      <c r="L5" s="135" t="s">
        <v>258</v>
      </c>
      <c r="M5" s="140" t="s">
        <v>259</v>
      </c>
      <c r="N5" s="140" t="s">
        <v>260</v>
      </c>
      <c r="O5" s="140" t="s">
        <v>261</v>
      </c>
      <c r="P5" s="140" t="s">
        <v>262</v>
      </c>
      <c r="Q5" s="140" t="s">
        <v>222</v>
      </c>
      <c r="R5" s="140" t="s">
        <v>263</v>
      </c>
      <c r="S5" s="145" t="s">
        <v>223</v>
      </c>
      <c r="T5" s="135" t="s">
        <v>77</v>
      </c>
      <c r="U5" s="135" t="s">
        <v>264</v>
      </c>
      <c r="V5" s="135" t="s">
        <v>265</v>
      </c>
      <c r="W5" s="135" t="s">
        <v>266</v>
      </c>
      <c r="X5" s="135" t="s">
        <v>267</v>
      </c>
      <c r="Y5" s="135" t="s">
        <v>268</v>
      </c>
      <c r="Z5" s="135" t="s">
        <v>269</v>
      </c>
      <c r="AA5" s="135" t="s">
        <v>270</v>
      </c>
      <c r="AB5" s="140" t="s">
        <v>271</v>
      </c>
      <c r="AC5" s="135" t="s">
        <v>272</v>
      </c>
      <c r="AD5" s="135" t="s">
        <v>273</v>
      </c>
      <c r="AE5" s="147" t="s">
        <v>274</v>
      </c>
      <c r="AF5" s="135" t="s">
        <v>275</v>
      </c>
      <c r="AG5" s="135" t="s">
        <v>276</v>
      </c>
      <c r="AH5" s="135" t="s">
        <v>227</v>
      </c>
      <c r="AI5" s="135" t="s">
        <v>228</v>
      </c>
      <c r="AJ5" s="147" t="s">
        <v>230</v>
      </c>
      <c r="AK5" s="135" t="s">
        <v>277</v>
      </c>
      <c r="AL5" s="135" t="s">
        <v>278</v>
      </c>
      <c r="AM5" s="135" t="s">
        <v>279</v>
      </c>
      <c r="AN5" s="135" t="s">
        <v>229</v>
      </c>
      <c r="AO5" s="135" t="s">
        <v>280</v>
      </c>
      <c r="AP5" s="135" t="s">
        <v>281</v>
      </c>
      <c r="AQ5" s="135" t="s">
        <v>282</v>
      </c>
      <c r="AR5" s="147" t="s">
        <v>283</v>
      </c>
      <c r="AS5" s="135" t="s">
        <v>284</v>
      </c>
      <c r="AT5" s="140" t="s">
        <v>285</v>
      </c>
      <c r="AU5" s="135" t="s">
        <v>232</v>
      </c>
      <c r="AV5" s="76" t="s">
        <v>77</v>
      </c>
      <c r="AW5" s="76" t="s">
        <v>286</v>
      </c>
      <c r="AX5" s="140" t="s">
        <v>287</v>
      </c>
      <c r="AY5" s="140" t="s">
        <v>288</v>
      </c>
      <c r="AZ5" s="76" t="s">
        <v>289</v>
      </c>
      <c r="BA5" s="140" t="s">
        <v>235</v>
      </c>
      <c r="BB5" s="76" t="s">
        <v>290</v>
      </c>
      <c r="BC5" s="76" t="s">
        <v>291</v>
      </c>
      <c r="BD5" s="76" t="s">
        <v>292</v>
      </c>
      <c r="BE5" s="140" t="s">
        <v>234</v>
      </c>
      <c r="BF5" s="140" t="s">
        <v>293</v>
      </c>
      <c r="BG5" s="140" t="s">
        <v>294</v>
      </c>
      <c r="BH5" s="76" t="s">
        <v>295</v>
      </c>
      <c r="BI5" s="76" t="s">
        <v>77</v>
      </c>
      <c r="BJ5" s="76" t="s">
        <v>296</v>
      </c>
      <c r="BK5" s="76" t="s">
        <v>297</v>
      </c>
      <c r="BL5" s="140" t="s">
        <v>298</v>
      </c>
      <c r="BM5" s="140" t="s">
        <v>299</v>
      </c>
      <c r="BN5" s="158" t="s">
        <v>77</v>
      </c>
      <c r="BO5" s="158" t="s">
        <v>300</v>
      </c>
      <c r="BP5" s="158" t="s">
        <v>301</v>
      </c>
      <c r="BQ5" s="158" t="s">
        <v>302</v>
      </c>
      <c r="BR5" s="158" t="s">
        <v>303</v>
      </c>
      <c r="BS5" s="158" t="s">
        <v>304</v>
      </c>
      <c r="BT5" s="158" t="s">
        <v>305</v>
      </c>
      <c r="BU5" s="158" t="s">
        <v>306</v>
      </c>
      <c r="BV5" s="158" t="s">
        <v>307</v>
      </c>
      <c r="BW5" s="158" t="s">
        <v>308</v>
      </c>
      <c r="BX5" s="158" t="s">
        <v>309</v>
      </c>
      <c r="BY5" s="158" t="s">
        <v>310</v>
      </c>
      <c r="BZ5" s="158" t="s">
        <v>311</v>
      </c>
      <c r="CA5" s="76" t="s">
        <v>77</v>
      </c>
      <c r="CB5" s="76" t="s">
        <v>300</v>
      </c>
      <c r="CC5" s="76" t="s">
        <v>301</v>
      </c>
      <c r="CD5" s="76" t="s">
        <v>302</v>
      </c>
      <c r="CE5" s="76" t="s">
        <v>303</v>
      </c>
      <c r="CF5" s="76" t="s">
        <v>304</v>
      </c>
      <c r="CG5" s="76" t="s">
        <v>305</v>
      </c>
      <c r="CH5" s="76" t="s">
        <v>306</v>
      </c>
      <c r="CI5" s="76" t="s">
        <v>312</v>
      </c>
      <c r="CJ5" s="76" t="s">
        <v>313</v>
      </c>
      <c r="CK5" s="76" t="s">
        <v>314</v>
      </c>
      <c r="CL5" s="76" t="s">
        <v>315</v>
      </c>
      <c r="CM5" s="148" t="s">
        <v>307</v>
      </c>
      <c r="CN5" s="76" t="s">
        <v>308</v>
      </c>
      <c r="CO5" s="140" t="s">
        <v>309</v>
      </c>
      <c r="CP5" s="140" t="s">
        <v>310</v>
      </c>
      <c r="CQ5" s="76" t="s">
        <v>316</v>
      </c>
      <c r="CR5" s="158" t="s">
        <v>77</v>
      </c>
      <c r="CS5" s="158" t="s">
        <v>317</v>
      </c>
      <c r="CT5" s="158" t="s">
        <v>318</v>
      </c>
      <c r="CU5" s="140" t="s">
        <v>77</v>
      </c>
      <c r="CV5" s="140" t="s">
        <v>317</v>
      </c>
      <c r="CW5" s="140" t="s">
        <v>319</v>
      </c>
      <c r="CX5" s="140" t="s">
        <v>320</v>
      </c>
      <c r="CY5" s="140" t="s">
        <v>321</v>
      </c>
      <c r="CZ5" s="140" t="s">
        <v>322</v>
      </c>
      <c r="DA5" s="140" t="s">
        <v>77</v>
      </c>
      <c r="DB5" s="140" t="s">
        <v>250</v>
      </c>
      <c r="DC5" s="140" t="s">
        <v>323</v>
      </c>
      <c r="DD5" s="140" t="s">
        <v>77</v>
      </c>
      <c r="DE5" s="158" t="s">
        <v>324</v>
      </c>
      <c r="DF5" s="158" t="s">
        <v>325</v>
      </c>
      <c r="DG5" s="158" t="s">
        <v>326</v>
      </c>
      <c r="DH5" s="158" t="s">
        <v>251</v>
      </c>
    </row>
    <row r="6" spans="1:112" ht="16.5" customHeight="1">
      <c r="A6" s="136" t="s">
        <v>82</v>
      </c>
      <c r="B6" s="137" t="s">
        <v>83</v>
      </c>
      <c r="C6" s="138" t="s">
        <v>84</v>
      </c>
      <c r="D6" s="139"/>
      <c r="E6" s="140"/>
      <c r="F6" s="76"/>
      <c r="G6" s="76"/>
      <c r="H6" s="76"/>
      <c r="I6" s="76"/>
      <c r="J6" s="135"/>
      <c r="K6" s="76"/>
      <c r="L6" s="76"/>
      <c r="M6" s="135"/>
      <c r="N6" s="135"/>
      <c r="O6" s="135"/>
      <c r="P6" s="135"/>
      <c r="Q6" s="135"/>
      <c r="R6" s="135"/>
      <c r="S6" s="146"/>
      <c r="T6" s="76"/>
      <c r="U6" s="76"/>
      <c r="V6" s="76"/>
      <c r="W6" s="76"/>
      <c r="X6" s="76"/>
      <c r="Y6" s="76"/>
      <c r="Z6" s="76"/>
      <c r="AA6" s="76"/>
      <c r="AB6" s="135"/>
      <c r="AC6" s="76"/>
      <c r="AD6" s="76"/>
      <c r="AE6" s="148"/>
      <c r="AF6" s="76"/>
      <c r="AG6" s="76"/>
      <c r="AH6" s="76"/>
      <c r="AI6" s="76"/>
      <c r="AJ6" s="148"/>
      <c r="AK6" s="76"/>
      <c r="AL6" s="76"/>
      <c r="AM6" s="76"/>
      <c r="AN6" s="76"/>
      <c r="AO6" s="76"/>
      <c r="AP6" s="76"/>
      <c r="AQ6" s="76"/>
      <c r="AR6" s="148"/>
      <c r="AS6" s="76"/>
      <c r="AT6" s="135"/>
      <c r="AU6" s="76"/>
      <c r="AV6" s="76"/>
      <c r="AW6" s="76"/>
      <c r="AX6" s="135"/>
      <c r="AY6" s="135"/>
      <c r="AZ6" s="76"/>
      <c r="BA6" s="135"/>
      <c r="BB6" s="76"/>
      <c r="BC6" s="76"/>
      <c r="BD6" s="76"/>
      <c r="BE6" s="135"/>
      <c r="BF6" s="135"/>
      <c r="BG6" s="135"/>
      <c r="BH6" s="76"/>
      <c r="BI6" s="76"/>
      <c r="BJ6" s="76"/>
      <c r="BK6" s="76"/>
      <c r="BL6" s="135"/>
      <c r="BM6" s="135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148"/>
      <c r="CN6" s="76"/>
      <c r="CO6" s="135"/>
      <c r="CP6" s="135"/>
      <c r="CQ6" s="76"/>
      <c r="CR6" s="140"/>
      <c r="CS6" s="140"/>
      <c r="CT6" s="140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40"/>
      <c r="DF6" s="140"/>
      <c r="DG6" s="140"/>
      <c r="DH6" s="140"/>
    </row>
    <row r="7" spans="1:112" s="119" customFormat="1" ht="24" customHeight="1">
      <c r="A7" s="79"/>
      <c r="B7" s="79"/>
      <c r="C7" s="79"/>
      <c r="D7" s="79" t="s">
        <v>62</v>
      </c>
      <c r="E7" s="76">
        <f aca="true" t="shared" si="0" ref="E7:BP7">SUM(E8:E43)</f>
        <v>17115506</v>
      </c>
      <c r="F7" s="76">
        <f t="shared" si="0"/>
        <v>7012705</v>
      </c>
      <c r="G7" s="76">
        <f t="shared" si="0"/>
        <v>2255520</v>
      </c>
      <c r="H7" s="76">
        <f t="shared" si="0"/>
        <v>1010964</v>
      </c>
      <c r="I7" s="76">
        <f t="shared" si="0"/>
        <v>97013</v>
      </c>
      <c r="J7" s="76">
        <f t="shared" si="0"/>
        <v>0</v>
      </c>
      <c r="K7" s="76">
        <f t="shared" si="0"/>
        <v>776148</v>
      </c>
      <c r="L7" s="76">
        <f t="shared" si="0"/>
        <v>662343</v>
      </c>
      <c r="M7" s="76">
        <f t="shared" si="0"/>
        <v>0</v>
      </c>
      <c r="N7" s="76">
        <f t="shared" si="0"/>
        <v>289812</v>
      </c>
      <c r="O7" s="76">
        <f t="shared" si="0"/>
        <v>110347</v>
      </c>
      <c r="P7" s="76">
        <f t="shared" si="0"/>
        <v>8800</v>
      </c>
      <c r="Q7" s="76">
        <f t="shared" si="0"/>
        <v>496758</v>
      </c>
      <c r="R7" s="76">
        <f t="shared" si="0"/>
        <v>0</v>
      </c>
      <c r="S7" s="76">
        <f t="shared" si="0"/>
        <v>1305000</v>
      </c>
      <c r="T7" s="76">
        <f t="shared" si="0"/>
        <v>5103213</v>
      </c>
      <c r="U7" s="76">
        <f t="shared" si="0"/>
        <v>870000</v>
      </c>
      <c r="V7" s="76">
        <f t="shared" si="0"/>
        <v>40000</v>
      </c>
      <c r="W7" s="76">
        <f t="shared" si="0"/>
        <v>0</v>
      </c>
      <c r="X7" s="76">
        <f t="shared" si="0"/>
        <v>0</v>
      </c>
      <c r="Y7" s="76">
        <f t="shared" si="0"/>
        <v>20000</v>
      </c>
      <c r="Z7" s="76">
        <f t="shared" si="0"/>
        <v>40000</v>
      </c>
      <c r="AA7" s="76">
        <f t="shared" si="0"/>
        <v>68160</v>
      </c>
      <c r="AB7" s="76">
        <f t="shared" si="0"/>
        <v>0</v>
      </c>
      <c r="AC7" s="76">
        <f t="shared" si="0"/>
        <v>0</v>
      </c>
      <c r="AD7" s="76">
        <f t="shared" si="0"/>
        <v>230000</v>
      </c>
      <c r="AE7" s="76">
        <f t="shared" si="0"/>
        <v>0</v>
      </c>
      <c r="AF7" s="76">
        <f t="shared" si="0"/>
        <v>10000</v>
      </c>
      <c r="AG7" s="76">
        <f t="shared" si="0"/>
        <v>0</v>
      </c>
      <c r="AH7" s="76">
        <f t="shared" si="0"/>
        <v>20000</v>
      </c>
      <c r="AI7" s="76">
        <f t="shared" si="0"/>
        <v>105000</v>
      </c>
      <c r="AJ7" s="76">
        <f t="shared" si="0"/>
        <v>150000</v>
      </c>
      <c r="AK7" s="76">
        <f t="shared" si="0"/>
        <v>0</v>
      </c>
      <c r="AL7" s="76">
        <f t="shared" si="0"/>
        <v>0</v>
      </c>
      <c r="AM7" s="76">
        <f t="shared" si="0"/>
        <v>0</v>
      </c>
      <c r="AN7" s="76">
        <f t="shared" si="0"/>
        <v>30000</v>
      </c>
      <c r="AO7" s="76">
        <f t="shared" si="0"/>
        <v>0</v>
      </c>
      <c r="AP7" s="76">
        <f t="shared" si="0"/>
        <v>120171</v>
      </c>
      <c r="AQ7" s="76">
        <f t="shared" si="0"/>
        <v>123820</v>
      </c>
      <c r="AR7" s="76">
        <f t="shared" si="0"/>
        <v>0</v>
      </c>
      <c r="AS7" s="76">
        <f t="shared" si="0"/>
        <v>229680</v>
      </c>
      <c r="AT7" s="76">
        <f t="shared" si="0"/>
        <v>0</v>
      </c>
      <c r="AU7" s="76">
        <f t="shared" si="0"/>
        <v>3046382</v>
      </c>
      <c r="AV7" s="76">
        <f t="shared" si="0"/>
        <v>5002588</v>
      </c>
      <c r="AW7" s="76">
        <f t="shared" si="0"/>
        <v>0</v>
      </c>
      <c r="AX7" s="76">
        <f t="shared" si="0"/>
        <v>0</v>
      </c>
      <c r="AY7" s="76">
        <f t="shared" si="0"/>
        <v>0</v>
      </c>
      <c r="AZ7" s="76">
        <f t="shared" si="0"/>
        <v>0</v>
      </c>
      <c r="BA7" s="76">
        <f t="shared" si="0"/>
        <v>3856128</v>
      </c>
      <c r="BB7" s="76">
        <f t="shared" si="0"/>
        <v>0</v>
      </c>
      <c r="BC7" s="76">
        <f t="shared" si="0"/>
        <v>0</v>
      </c>
      <c r="BD7" s="76">
        <f t="shared" si="0"/>
        <v>0</v>
      </c>
      <c r="BE7" s="76">
        <f t="shared" si="0"/>
        <v>1560</v>
      </c>
      <c r="BF7" s="76">
        <f t="shared" si="0"/>
        <v>0</v>
      </c>
      <c r="BG7" s="76">
        <f t="shared" si="0"/>
        <v>1144900</v>
      </c>
      <c r="BH7" s="76">
        <f t="shared" si="0"/>
        <v>0</v>
      </c>
      <c r="BI7" s="76">
        <f t="shared" si="0"/>
        <v>0</v>
      </c>
      <c r="BJ7" s="76">
        <f t="shared" si="0"/>
        <v>0</v>
      </c>
      <c r="BK7" s="76">
        <f t="shared" si="0"/>
        <v>0</v>
      </c>
      <c r="BL7" s="76">
        <f t="shared" si="0"/>
        <v>0</v>
      </c>
      <c r="BM7" s="76">
        <f t="shared" si="0"/>
        <v>0</v>
      </c>
      <c r="BN7" s="76">
        <f t="shared" si="0"/>
        <v>0</v>
      </c>
      <c r="BO7" s="76">
        <f t="shared" si="0"/>
        <v>0</v>
      </c>
      <c r="BP7" s="76">
        <f t="shared" si="0"/>
        <v>0</v>
      </c>
      <c r="BQ7" s="76">
        <f aca="true" t="shared" si="1" ref="BQ7:DH7">SUM(BQ8:BQ43)</f>
        <v>0</v>
      </c>
      <c r="BR7" s="76">
        <f t="shared" si="1"/>
        <v>0</v>
      </c>
      <c r="BS7" s="76">
        <f t="shared" si="1"/>
        <v>0</v>
      </c>
      <c r="BT7" s="76">
        <f t="shared" si="1"/>
        <v>0</v>
      </c>
      <c r="BU7" s="76">
        <f t="shared" si="1"/>
        <v>0</v>
      </c>
      <c r="BV7" s="76">
        <f t="shared" si="1"/>
        <v>0</v>
      </c>
      <c r="BW7" s="76">
        <f t="shared" si="1"/>
        <v>0</v>
      </c>
      <c r="BX7" s="76">
        <f t="shared" si="1"/>
        <v>0</v>
      </c>
      <c r="BY7" s="76">
        <f t="shared" si="1"/>
        <v>0</v>
      </c>
      <c r="BZ7" s="76">
        <f t="shared" si="1"/>
        <v>0</v>
      </c>
      <c r="CA7" s="76">
        <f t="shared" si="1"/>
        <v>0</v>
      </c>
      <c r="CB7" s="76">
        <f t="shared" si="1"/>
        <v>0</v>
      </c>
      <c r="CC7" s="76">
        <f t="shared" si="1"/>
        <v>0</v>
      </c>
      <c r="CD7" s="76">
        <f t="shared" si="1"/>
        <v>0</v>
      </c>
      <c r="CE7" s="76">
        <f t="shared" si="1"/>
        <v>0</v>
      </c>
      <c r="CF7" s="76">
        <f t="shared" si="1"/>
        <v>0</v>
      </c>
      <c r="CG7" s="76">
        <f t="shared" si="1"/>
        <v>0</v>
      </c>
      <c r="CH7" s="76">
        <f t="shared" si="1"/>
        <v>0</v>
      </c>
      <c r="CI7" s="76">
        <f t="shared" si="1"/>
        <v>0</v>
      </c>
      <c r="CJ7" s="76">
        <f t="shared" si="1"/>
        <v>0</v>
      </c>
      <c r="CK7" s="76">
        <f t="shared" si="1"/>
        <v>0</v>
      </c>
      <c r="CL7" s="76">
        <f t="shared" si="1"/>
        <v>0</v>
      </c>
      <c r="CM7" s="76">
        <f t="shared" si="1"/>
        <v>0</v>
      </c>
      <c r="CN7" s="76">
        <f t="shared" si="1"/>
        <v>0</v>
      </c>
      <c r="CO7" s="76">
        <f t="shared" si="1"/>
        <v>0</v>
      </c>
      <c r="CP7" s="76">
        <f t="shared" si="1"/>
        <v>0</v>
      </c>
      <c r="CQ7" s="76">
        <f t="shared" si="1"/>
        <v>0</v>
      </c>
      <c r="CR7" s="76">
        <f t="shared" si="1"/>
        <v>0</v>
      </c>
      <c r="CS7" s="76">
        <f t="shared" si="1"/>
        <v>0</v>
      </c>
      <c r="CT7" s="76">
        <f t="shared" si="1"/>
        <v>0</v>
      </c>
      <c r="CU7" s="76">
        <f t="shared" si="1"/>
        <v>0</v>
      </c>
      <c r="CV7" s="76">
        <f t="shared" si="1"/>
        <v>0</v>
      </c>
      <c r="CW7" s="76">
        <f t="shared" si="1"/>
        <v>0</v>
      </c>
      <c r="CX7" s="76">
        <f t="shared" si="1"/>
        <v>0</v>
      </c>
      <c r="CY7" s="76">
        <f t="shared" si="1"/>
        <v>0</v>
      </c>
      <c r="CZ7" s="76">
        <f t="shared" si="1"/>
        <v>0</v>
      </c>
      <c r="DA7" s="76">
        <f t="shared" si="1"/>
        <v>0</v>
      </c>
      <c r="DB7" s="76">
        <f t="shared" si="1"/>
        <v>0</v>
      </c>
      <c r="DC7" s="76">
        <f t="shared" si="1"/>
        <v>0</v>
      </c>
      <c r="DD7" s="76">
        <f t="shared" si="1"/>
        <v>0</v>
      </c>
      <c r="DE7" s="76">
        <f t="shared" si="1"/>
        <v>0</v>
      </c>
      <c r="DF7" s="76">
        <f t="shared" si="1"/>
        <v>0</v>
      </c>
      <c r="DG7" s="76">
        <f t="shared" si="1"/>
        <v>0</v>
      </c>
      <c r="DH7" s="76">
        <f t="shared" si="1"/>
        <v>0</v>
      </c>
    </row>
    <row r="8" spans="1:112" s="119" customFormat="1" ht="28.5" customHeight="1">
      <c r="A8" s="141">
        <v>201</v>
      </c>
      <c r="B8" s="141" t="s">
        <v>127</v>
      </c>
      <c r="C8" s="141" t="s">
        <v>87</v>
      </c>
      <c r="D8" s="142" t="s">
        <v>327</v>
      </c>
      <c r="E8" s="141">
        <v>4292708</v>
      </c>
      <c r="F8" s="141">
        <v>2902524</v>
      </c>
      <c r="G8" s="141">
        <v>1035072</v>
      </c>
      <c r="H8" s="141">
        <v>821196</v>
      </c>
      <c r="I8" s="141">
        <v>86256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960000</v>
      </c>
      <c r="T8" s="141">
        <v>1389104</v>
      </c>
      <c r="U8" s="141">
        <v>600000</v>
      </c>
      <c r="V8" s="141">
        <v>20000</v>
      </c>
      <c r="W8" s="141">
        <v>0</v>
      </c>
      <c r="X8" s="141">
        <v>0</v>
      </c>
      <c r="Y8" s="141">
        <v>0</v>
      </c>
      <c r="Z8" s="141">
        <v>20000</v>
      </c>
      <c r="AA8" s="141">
        <v>38160</v>
      </c>
      <c r="AB8" s="141">
        <v>0</v>
      </c>
      <c r="AC8" s="141">
        <v>0</v>
      </c>
      <c r="AD8" s="141">
        <v>80000</v>
      </c>
      <c r="AE8" s="141">
        <v>0</v>
      </c>
      <c r="AF8" s="141">
        <v>10000</v>
      </c>
      <c r="AG8" s="141">
        <v>0</v>
      </c>
      <c r="AH8" s="141">
        <v>10000</v>
      </c>
      <c r="AI8" s="141">
        <v>10000</v>
      </c>
      <c r="AJ8" s="141">
        <v>90000</v>
      </c>
      <c r="AK8" s="141">
        <v>0</v>
      </c>
      <c r="AL8" s="141">
        <v>0</v>
      </c>
      <c r="AM8" s="141">
        <v>0</v>
      </c>
      <c r="AN8" s="141">
        <v>30000</v>
      </c>
      <c r="AO8" s="141">
        <v>0</v>
      </c>
      <c r="AP8" s="141">
        <v>82821</v>
      </c>
      <c r="AQ8" s="141">
        <v>85622</v>
      </c>
      <c r="AR8" s="141">
        <v>0</v>
      </c>
      <c r="AS8" s="141">
        <v>229680</v>
      </c>
      <c r="AT8" s="141">
        <v>0</v>
      </c>
      <c r="AU8" s="141">
        <v>82821</v>
      </c>
      <c r="AV8" s="141">
        <v>1080</v>
      </c>
      <c r="AW8" s="141">
        <v>0</v>
      </c>
      <c r="AX8" s="141">
        <v>0</v>
      </c>
      <c r="AY8" s="141">
        <v>0</v>
      </c>
      <c r="AZ8" s="141">
        <v>0</v>
      </c>
      <c r="BA8" s="141">
        <v>0</v>
      </c>
      <c r="BB8" s="141">
        <v>0</v>
      </c>
      <c r="BC8" s="141">
        <v>0</v>
      </c>
      <c r="BD8" s="141">
        <v>0</v>
      </c>
      <c r="BE8" s="141">
        <v>1080</v>
      </c>
      <c r="BF8" s="141">
        <v>0</v>
      </c>
      <c r="BG8" s="141">
        <v>0</v>
      </c>
      <c r="BH8" s="141"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v>0</v>
      </c>
      <c r="BP8" s="141"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v>0</v>
      </c>
      <c r="CA8" s="141">
        <v>0</v>
      </c>
      <c r="CB8" s="141">
        <v>0</v>
      </c>
      <c r="CC8" s="141">
        <v>0</v>
      </c>
      <c r="CD8" s="141">
        <v>0</v>
      </c>
      <c r="CE8" s="141">
        <v>0</v>
      </c>
      <c r="CF8" s="141">
        <v>0</v>
      </c>
      <c r="CG8" s="141">
        <v>0</v>
      </c>
      <c r="CH8" s="141">
        <v>0</v>
      </c>
      <c r="CI8" s="141">
        <v>0</v>
      </c>
      <c r="CJ8" s="141">
        <v>0</v>
      </c>
      <c r="CK8" s="141">
        <v>0</v>
      </c>
      <c r="CL8" s="141">
        <v>0</v>
      </c>
      <c r="CM8" s="141">
        <v>0</v>
      </c>
      <c r="CN8" s="141">
        <v>0</v>
      </c>
      <c r="CO8" s="141">
        <v>0</v>
      </c>
      <c r="CP8" s="141">
        <v>0</v>
      </c>
      <c r="CQ8" s="141">
        <v>0</v>
      </c>
      <c r="CR8" s="141">
        <v>0</v>
      </c>
      <c r="CS8" s="141">
        <v>0</v>
      </c>
      <c r="CT8" s="141">
        <v>0</v>
      </c>
      <c r="CU8" s="141">
        <v>0</v>
      </c>
      <c r="CV8" s="141">
        <v>0</v>
      </c>
      <c r="CW8" s="141">
        <v>0</v>
      </c>
      <c r="CX8" s="141">
        <v>0</v>
      </c>
      <c r="CY8" s="141">
        <v>0</v>
      </c>
      <c r="CZ8" s="141">
        <v>0</v>
      </c>
      <c r="DA8" s="141">
        <v>0</v>
      </c>
      <c r="DB8" s="141">
        <v>0</v>
      </c>
      <c r="DC8" s="141">
        <v>0</v>
      </c>
      <c r="DD8" s="141">
        <v>0</v>
      </c>
      <c r="DE8" s="141">
        <v>0</v>
      </c>
      <c r="DF8" s="141">
        <v>0</v>
      </c>
      <c r="DG8" s="141">
        <v>0</v>
      </c>
      <c r="DH8" s="76">
        <v>0</v>
      </c>
    </row>
    <row r="9" spans="1:112" s="119" customFormat="1" ht="28.5" customHeight="1">
      <c r="A9" s="141">
        <v>201</v>
      </c>
      <c r="B9" s="141" t="s">
        <v>127</v>
      </c>
      <c r="C9" s="141">
        <v>99</v>
      </c>
      <c r="D9" s="142" t="s">
        <v>328</v>
      </c>
      <c r="E9" s="143">
        <v>279800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279800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279800</v>
      </c>
      <c r="AV9" s="141">
        <v>0</v>
      </c>
      <c r="AW9" s="141">
        <v>0</v>
      </c>
      <c r="AX9" s="141">
        <v>0</v>
      </c>
      <c r="AY9" s="141"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v>0</v>
      </c>
      <c r="BH9" s="141"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v>0</v>
      </c>
      <c r="BP9" s="141"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v>0</v>
      </c>
      <c r="CI9" s="141">
        <v>0</v>
      </c>
      <c r="CJ9" s="141">
        <v>0</v>
      </c>
      <c r="CK9" s="141">
        <v>0</v>
      </c>
      <c r="CL9" s="141">
        <v>0</v>
      </c>
      <c r="CM9" s="141">
        <v>0</v>
      </c>
      <c r="CN9" s="141">
        <v>0</v>
      </c>
      <c r="CO9" s="141">
        <v>0</v>
      </c>
      <c r="CP9" s="141">
        <v>0</v>
      </c>
      <c r="CQ9" s="141">
        <v>0</v>
      </c>
      <c r="CR9" s="141">
        <v>0</v>
      </c>
      <c r="CS9" s="141">
        <v>0</v>
      </c>
      <c r="CT9" s="141">
        <v>0</v>
      </c>
      <c r="CU9" s="141">
        <v>0</v>
      </c>
      <c r="CV9" s="141">
        <v>0</v>
      </c>
      <c r="CW9" s="141">
        <v>0</v>
      </c>
      <c r="CX9" s="141">
        <v>0</v>
      </c>
      <c r="CY9" s="141">
        <v>0</v>
      </c>
      <c r="CZ9" s="141">
        <v>0</v>
      </c>
      <c r="DA9" s="141">
        <v>0</v>
      </c>
      <c r="DB9" s="141">
        <v>0</v>
      </c>
      <c r="DC9" s="141">
        <v>0</v>
      </c>
      <c r="DD9" s="141">
        <v>0</v>
      </c>
      <c r="DE9" s="141">
        <v>0</v>
      </c>
      <c r="DF9" s="141">
        <v>0</v>
      </c>
      <c r="DG9" s="141">
        <v>0</v>
      </c>
      <c r="DH9" s="76">
        <v>0</v>
      </c>
    </row>
    <row r="10" spans="1:112" s="119" customFormat="1" ht="28.5" customHeight="1">
      <c r="A10" s="141">
        <v>201</v>
      </c>
      <c r="B10" s="141" t="s">
        <v>150</v>
      </c>
      <c r="C10" s="141" t="s">
        <v>87</v>
      </c>
      <c r="D10" s="142" t="s">
        <v>329</v>
      </c>
      <c r="E10" s="143">
        <v>229529</v>
      </c>
      <c r="F10" s="141">
        <v>229529</v>
      </c>
      <c r="G10" s="141">
        <v>129084</v>
      </c>
      <c r="H10" s="141">
        <v>89688</v>
      </c>
      <c r="I10" s="141">
        <v>10757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v>0</v>
      </c>
      <c r="BH10" s="141"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v>0</v>
      </c>
      <c r="BP10" s="141"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v>0</v>
      </c>
      <c r="CI10" s="141">
        <v>0</v>
      </c>
      <c r="CJ10" s="141">
        <v>0</v>
      </c>
      <c r="CK10" s="141">
        <v>0</v>
      </c>
      <c r="CL10" s="141">
        <v>0</v>
      </c>
      <c r="CM10" s="141">
        <v>0</v>
      </c>
      <c r="CN10" s="141">
        <v>0</v>
      </c>
      <c r="CO10" s="141">
        <v>0</v>
      </c>
      <c r="CP10" s="141">
        <v>0</v>
      </c>
      <c r="CQ10" s="141">
        <v>0</v>
      </c>
      <c r="CR10" s="141">
        <v>0</v>
      </c>
      <c r="CS10" s="141">
        <v>0</v>
      </c>
      <c r="CT10" s="141">
        <v>0</v>
      </c>
      <c r="CU10" s="141">
        <v>0</v>
      </c>
      <c r="CV10" s="141">
        <v>0</v>
      </c>
      <c r="CW10" s="141">
        <v>0</v>
      </c>
      <c r="CX10" s="141">
        <v>0</v>
      </c>
      <c r="CY10" s="141">
        <v>0</v>
      </c>
      <c r="CZ10" s="141">
        <v>0</v>
      </c>
      <c r="DA10" s="141">
        <v>0</v>
      </c>
      <c r="DB10" s="141">
        <v>0</v>
      </c>
      <c r="DC10" s="141">
        <v>0</v>
      </c>
      <c r="DD10" s="141">
        <v>0</v>
      </c>
      <c r="DE10" s="141">
        <v>0</v>
      </c>
      <c r="DF10" s="141">
        <v>0</v>
      </c>
      <c r="DG10" s="141">
        <v>0</v>
      </c>
      <c r="DH10" s="76">
        <v>0</v>
      </c>
    </row>
    <row r="11" spans="1:112" s="119" customFormat="1" ht="28.5" customHeight="1">
      <c r="A11" s="141">
        <v>201</v>
      </c>
      <c r="B11" s="141" t="s">
        <v>150</v>
      </c>
      <c r="C11" s="141">
        <v>50</v>
      </c>
      <c r="D11" s="142" t="s">
        <v>330</v>
      </c>
      <c r="E11" s="143">
        <v>300756</v>
      </c>
      <c r="F11" s="141">
        <v>300756</v>
      </c>
      <c r="G11" s="141">
        <v>177708</v>
      </c>
      <c r="H11" s="141">
        <v>13344</v>
      </c>
      <c r="I11" s="141">
        <v>0</v>
      </c>
      <c r="J11" s="141">
        <v>0</v>
      </c>
      <c r="K11" s="141">
        <v>109704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v>0</v>
      </c>
      <c r="AZ11" s="141">
        <v>0</v>
      </c>
      <c r="BA11" s="141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v>0</v>
      </c>
      <c r="BH11" s="141"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v>0</v>
      </c>
      <c r="BP11" s="141"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1">
        <v>0</v>
      </c>
      <c r="CK11" s="141">
        <v>0</v>
      </c>
      <c r="CL11" s="141">
        <v>0</v>
      </c>
      <c r="CM11" s="141">
        <v>0</v>
      </c>
      <c r="CN11" s="141">
        <v>0</v>
      </c>
      <c r="CO11" s="141">
        <v>0</v>
      </c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1">
        <v>0</v>
      </c>
      <c r="CV11" s="141">
        <v>0</v>
      </c>
      <c r="CW11" s="141">
        <v>0</v>
      </c>
      <c r="CX11" s="141">
        <v>0</v>
      </c>
      <c r="CY11" s="141">
        <v>0</v>
      </c>
      <c r="CZ11" s="141">
        <v>0</v>
      </c>
      <c r="DA11" s="141">
        <v>0</v>
      </c>
      <c r="DB11" s="141">
        <v>0</v>
      </c>
      <c r="DC11" s="141">
        <v>0</v>
      </c>
      <c r="DD11" s="141">
        <v>0</v>
      </c>
      <c r="DE11" s="141">
        <v>0</v>
      </c>
      <c r="DF11" s="141">
        <v>0</v>
      </c>
      <c r="DG11" s="141">
        <v>0</v>
      </c>
      <c r="DH11" s="76">
        <v>0</v>
      </c>
    </row>
    <row r="12" spans="1:112" s="119" customFormat="1" ht="28.5" customHeight="1">
      <c r="A12" s="141">
        <v>201</v>
      </c>
      <c r="B12" s="141" t="s">
        <v>150</v>
      </c>
      <c r="C12" s="141">
        <v>99</v>
      </c>
      <c r="D12" s="142" t="s">
        <v>331</v>
      </c>
      <c r="E12" s="143">
        <v>75000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75000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75000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v>0</v>
      </c>
      <c r="BH12" s="141"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v>0</v>
      </c>
      <c r="BP12" s="141"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v>0</v>
      </c>
      <c r="CI12" s="141">
        <v>0</v>
      </c>
      <c r="CJ12" s="141">
        <v>0</v>
      </c>
      <c r="CK12" s="141">
        <v>0</v>
      </c>
      <c r="CL12" s="141">
        <v>0</v>
      </c>
      <c r="CM12" s="141">
        <v>0</v>
      </c>
      <c r="CN12" s="141">
        <v>0</v>
      </c>
      <c r="CO12" s="141">
        <v>0</v>
      </c>
      <c r="CP12" s="141">
        <v>0</v>
      </c>
      <c r="CQ12" s="141">
        <v>0</v>
      </c>
      <c r="CR12" s="141">
        <v>0</v>
      </c>
      <c r="CS12" s="141">
        <v>0</v>
      </c>
      <c r="CT12" s="141">
        <v>0</v>
      </c>
      <c r="CU12" s="141">
        <v>0</v>
      </c>
      <c r="CV12" s="141">
        <v>0</v>
      </c>
      <c r="CW12" s="141">
        <v>0</v>
      </c>
      <c r="CX12" s="141">
        <v>0</v>
      </c>
      <c r="CY12" s="141">
        <v>0</v>
      </c>
      <c r="CZ12" s="141">
        <v>0</v>
      </c>
      <c r="DA12" s="141">
        <v>0</v>
      </c>
      <c r="DB12" s="141">
        <v>0</v>
      </c>
      <c r="DC12" s="141">
        <v>0</v>
      </c>
      <c r="DD12" s="141">
        <v>0</v>
      </c>
      <c r="DE12" s="141">
        <v>0</v>
      </c>
      <c r="DF12" s="141">
        <v>0</v>
      </c>
      <c r="DG12" s="141">
        <v>0</v>
      </c>
      <c r="DH12" s="76">
        <v>0</v>
      </c>
    </row>
    <row r="13" spans="1:112" s="119" customFormat="1" ht="28.5" customHeight="1">
      <c r="A13" s="141">
        <v>201</v>
      </c>
      <c r="B13" s="141">
        <v>11</v>
      </c>
      <c r="C13" s="141" t="s">
        <v>98</v>
      </c>
      <c r="D13" s="142" t="s">
        <v>332</v>
      </c>
      <c r="E13" s="143">
        <v>30000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30000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30000</v>
      </c>
      <c r="AV13" s="141">
        <v>0</v>
      </c>
      <c r="AW13" s="141">
        <v>0</v>
      </c>
      <c r="AX13" s="141">
        <v>0</v>
      </c>
      <c r="AY13" s="141"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0</v>
      </c>
      <c r="BE13" s="141">
        <v>0</v>
      </c>
      <c r="BF13" s="141">
        <v>0</v>
      </c>
      <c r="BG13" s="141">
        <v>0</v>
      </c>
      <c r="BH13" s="141"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v>0</v>
      </c>
      <c r="BP13" s="141"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0</v>
      </c>
      <c r="CF13" s="141">
        <v>0</v>
      </c>
      <c r="CG13" s="141">
        <v>0</v>
      </c>
      <c r="CH13" s="141">
        <v>0</v>
      </c>
      <c r="CI13" s="141">
        <v>0</v>
      </c>
      <c r="CJ13" s="141">
        <v>0</v>
      </c>
      <c r="CK13" s="141">
        <v>0</v>
      </c>
      <c r="CL13" s="141">
        <v>0</v>
      </c>
      <c r="CM13" s="141">
        <v>0</v>
      </c>
      <c r="CN13" s="141">
        <v>0</v>
      </c>
      <c r="CO13" s="141">
        <v>0</v>
      </c>
      <c r="CP13" s="141">
        <v>0</v>
      </c>
      <c r="CQ13" s="141">
        <v>0</v>
      </c>
      <c r="CR13" s="141">
        <v>0</v>
      </c>
      <c r="CS13" s="141">
        <v>0</v>
      </c>
      <c r="CT13" s="141">
        <v>0</v>
      </c>
      <c r="CU13" s="141">
        <v>0</v>
      </c>
      <c r="CV13" s="141">
        <v>0</v>
      </c>
      <c r="CW13" s="141">
        <v>0</v>
      </c>
      <c r="CX13" s="141">
        <v>0</v>
      </c>
      <c r="CY13" s="141">
        <v>0</v>
      </c>
      <c r="CZ13" s="141">
        <v>0</v>
      </c>
      <c r="DA13" s="141">
        <v>0</v>
      </c>
      <c r="DB13" s="141">
        <v>0</v>
      </c>
      <c r="DC13" s="141">
        <v>0</v>
      </c>
      <c r="DD13" s="141">
        <v>0</v>
      </c>
      <c r="DE13" s="141">
        <v>0</v>
      </c>
      <c r="DF13" s="141">
        <v>0</v>
      </c>
      <c r="DG13" s="141">
        <v>0</v>
      </c>
      <c r="DH13" s="76">
        <v>0</v>
      </c>
    </row>
    <row r="14" spans="1:112" s="119" customFormat="1" ht="28.5" customHeight="1">
      <c r="A14" s="141">
        <v>201</v>
      </c>
      <c r="B14" s="141">
        <v>29</v>
      </c>
      <c r="C14" s="141" t="s">
        <v>98</v>
      </c>
      <c r="D14" s="142" t="s">
        <v>333</v>
      </c>
      <c r="E14" s="143">
        <v>26359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26359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26359</v>
      </c>
      <c r="AV14" s="141">
        <v>0</v>
      </c>
      <c r="AW14" s="141">
        <v>0</v>
      </c>
      <c r="AX14" s="141">
        <v>0</v>
      </c>
      <c r="AY14" s="141"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0</v>
      </c>
      <c r="BE14" s="141">
        <v>0</v>
      </c>
      <c r="BF14" s="141">
        <v>0</v>
      </c>
      <c r="BG14" s="141">
        <v>0</v>
      </c>
      <c r="BH14" s="141"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v>0</v>
      </c>
      <c r="BP14" s="141"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0</v>
      </c>
      <c r="CF14" s="141">
        <v>0</v>
      </c>
      <c r="CG14" s="141">
        <v>0</v>
      </c>
      <c r="CH14" s="141">
        <v>0</v>
      </c>
      <c r="CI14" s="141">
        <v>0</v>
      </c>
      <c r="CJ14" s="141">
        <v>0</v>
      </c>
      <c r="CK14" s="141">
        <v>0</v>
      </c>
      <c r="CL14" s="141">
        <v>0</v>
      </c>
      <c r="CM14" s="141">
        <v>0</v>
      </c>
      <c r="CN14" s="141">
        <v>0</v>
      </c>
      <c r="CO14" s="141">
        <v>0</v>
      </c>
      <c r="CP14" s="141">
        <v>0</v>
      </c>
      <c r="CQ14" s="141">
        <v>0</v>
      </c>
      <c r="CR14" s="141">
        <v>0</v>
      </c>
      <c r="CS14" s="141">
        <v>0</v>
      </c>
      <c r="CT14" s="141">
        <v>0</v>
      </c>
      <c r="CU14" s="141">
        <v>0</v>
      </c>
      <c r="CV14" s="141">
        <v>0</v>
      </c>
      <c r="CW14" s="141">
        <v>0</v>
      </c>
      <c r="CX14" s="141">
        <v>0</v>
      </c>
      <c r="CY14" s="141">
        <v>0</v>
      </c>
      <c r="CZ14" s="141">
        <v>0</v>
      </c>
      <c r="DA14" s="141">
        <v>0</v>
      </c>
      <c r="DB14" s="141">
        <v>0</v>
      </c>
      <c r="DC14" s="141">
        <v>0</v>
      </c>
      <c r="DD14" s="141">
        <v>0</v>
      </c>
      <c r="DE14" s="141">
        <v>0</v>
      </c>
      <c r="DF14" s="141">
        <v>0</v>
      </c>
      <c r="DG14" s="141">
        <v>0</v>
      </c>
      <c r="DH14" s="76">
        <v>0</v>
      </c>
    </row>
    <row r="15" spans="1:112" s="119" customFormat="1" ht="28.5" customHeight="1">
      <c r="A15" s="141">
        <v>201</v>
      </c>
      <c r="B15" s="141">
        <v>29</v>
      </c>
      <c r="C15" s="141">
        <v>99</v>
      </c>
      <c r="D15" s="142" t="s">
        <v>334</v>
      </c>
      <c r="E15" s="143">
        <v>84200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65000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65000</v>
      </c>
      <c r="AV15" s="141">
        <v>19200</v>
      </c>
      <c r="AW15" s="141">
        <v>0</v>
      </c>
      <c r="AX15" s="141">
        <v>0</v>
      </c>
      <c r="AY15" s="141">
        <v>0</v>
      </c>
      <c r="AZ15" s="141">
        <v>0</v>
      </c>
      <c r="BA15" s="141">
        <v>19200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v>0</v>
      </c>
      <c r="BH15" s="141"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v>0</v>
      </c>
      <c r="BP15" s="141"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0</v>
      </c>
      <c r="CF15" s="141">
        <v>0</v>
      </c>
      <c r="CG15" s="141">
        <v>0</v>
      </c>
      <c r="CH15" s="141">
        <v>0</v>
      </c>
      <c r="CI15" s="141">
        <v>0</v>
      </c>
      <c r="CJ15" s="141">
        <v>0</v>
      </c>
      <c r="CK15" s="141">
        <v>0</v>
      </c>
      <c r="CL15" s="141">
        <v>0</v>
      </c>
      <c r="CM15" s="141">
        <v>0</v>
      </c>
      <c r="CN15" s="141">
        <v>0</v>
      </c>
      <c r="CO15" s="141">
        <v>0</v>
      </c>
      <c r="CP15" s="141">
        <v>0</v>
      </c>
      <c r="CQ15" s="141">
        <v>0</v>
      </c>
      <c r="CR15" s="141">
        <v>0</v>
      </c>
      <c r="CS15" s="141">
        <v>0</v>
      </c>
      <c r="CT15" s="141">
        <v>0</v>
      </c>
      <c r="CU15" s="141">
        <v>0</v>
      </c>
      <c r="CV15" s="141">
        <v>0</v>
      </c>
      <c r="CW15" s="141">
        <v>0</v>
      </c>
      <c r="CX15" s="141">
        <v>0</v>
      </c>
      <c r="CY15" s="141">
        <v>0</v>
      </c>
      <c r="CZ15" s="141">
        <v>0</v>
      </c>
      <c r="DA15" s="141">
        <v>0</v>
      </c>
      <c r="DB15" s="141">
        <v>0</v>
      </c>
      <c r="DC15" s="141">
        <v>0</v>
      </c>
      <c r="DD15" s="141">
        <v>0</v>
      </c>
      <c r="DE15" s="141">
        <v>0</v>
      </c>
      <c r="DF15" s="141">
        <v>0</v>
      </c>
      <c r="DG15" s="141">
        <v>0</v>
      </c>
      <c r="DH15" s="76">
        <v>0</v>
      </c>
    </row>
    <row r="16" spans="1:112" s="119" customFormat="1" ht="28.5" customHeight="1">
      <c r="A16" s="141">
        <v>201</v>
      </c>
      <c r="B16" s="141">
        <v>32</v>
      </c>
      <c r="C16" s="141">
        <v>99</v>
      </c>
      <c r="D16" s="142" t="s">
        <v>335</v>
      </c>
      <c r="E16" s="143">
        <v>31650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31650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31650</v>
      </c>
      <c r="AV16" s="141">
        <v>0</v>
      </c>
      <c r="AW16" s="141">
        <v>0</v>
      </c>
      <c r="AX16" s="141">
        <v>0</v>
      </c>
      <c r="AY16" s="141"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v>0</v>
      </c>
      <c r="BH16" s="141"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v>0</v>
      </c>
      <c r="BP16" s="141"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1">
        <v>0</v>
      </c>
      <c r="CI16" s="141">
        <v>0</v>
      </c>
      <c r="CJ16" s="141">
        <v>0</v>
      </c>
      <c r="CK16" s="141">
        <v>0</v>
      </c>
      <c r="CL16" s="141">
        <v>0</v>
      </c>
      <c r="CM16" s="141">
        <v>0</v>
      </c>
      <c r="CN16" s="141">
        <v>0</v>
      </c>
      <c r="CO16" s="141">
        <v>0</v>
      </c>
      <c r="CP16" s="141">
        <v>0</v>
      </c>
      <c r="CQ16" s="141">
        <v>0</v>
      </c>
      <c r="CR16" s="141">
        <v>0</v>
      </c>
      <c r="CS16" s="141">
        <v>0</v>
      </c>
      <c r="CT16" s="141">
        <v>0</v>
      </c>
      <c r="CU16" s="141">
        <v>0</v>
      </c>
      <c r="CV16" s="141">
        <v>0</v>
      </c>
      <c r="CW16" s="141">
        <v>0</v>
      </c>
      <c r="CX16" s="141">
        <v>0</v>
      </c>
      <c r="CY16" s="141">
        <v>0</v>
      </c>
      <c r="CZ16" s="141">
        <v>0</v>
      </c>
      <c r="DA16" s="141">
        <v>0</v>
      </c>
      <c r="DB16" s="141">
        <v>0</v>
      </c>
      <c r="DC16" s="141">
        <v>0</v>
      </c>
      <c r="DD16" s="141">
        <v>0</v>
      </c>
      <c r="DE16" s="141">
        <v>0</v>
      </c>
      <c r="DF16" s="141">
        <v>0</v>
      </c>
      <c r="DG16" s="141">
        <v>0</v>
      </c>
      <c r="DH16" s="76">
        <v>0</v>
      </c>
    </row>
    <row r="17" spans="1:112" s="119" customFormat="1" ht="28.5" customHeight="1">
      <c r="A17" s="141">
        <v>207</v>
      </c>
      <c r="B17" s="141" t="s">
        <v>87</v>
      </c>
      <c r="C17" s="141" t="s">
        <v>107</v>
      </c>
      <c r="D17" s="142" t="s">
        <v>336</v>
      </c>
      <c r="E17" s="143">
        <v>244296</v>
      </c>
      <c r="F17" s="141">
        <v>244296</v>
      </c>
      <c r="G17" s="141">
        <v>127392</v>
      </c>
      <c r="H17" s="141">
        <v>13344</v>
      </c>
      <c r="I17" s="141">
        <v>0</v>
      </c>
      <c r="J17" s="141">
        <v>0</v>
      </c>
      <c r="K17" s="141">
        <v>103560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141">
        <v>0</v>
      </c>
      <c r="BH17" s="141"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v>0</v>
      </c>
      <c r="BP17" s="141"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0</v>
      </c>
      <c r="CF17" s="141">
        <v>0</v>
      </c>
      <c r="CG17" s="141">
        <v>0</v>
      </c>
      <c r="CH17" s="141">
        <v>0</v>
      </c>
      <c r="CI17" s="141">
        <v>0</v>
      </c>
      <c r="CJ17" s="141">
        <v>0</v>
      </c>
      <c r="CK17" s="141">
        <v>0</v>
      </c>
      <c r="CL17" s="141">
        <v>0</v>
      </c>
      <c r="CM17" s="141">
        <v>0</v>
      </c>
      <c r="CN17" s="141">
        <v>0</v>
      </c>
      <c r="CO17" s="141">
        <v>0</v>
      </c>
      <c r="CP17" s="141">
        <v>0</v>
      </c>
      <c r="CQ17" s="141">
        <v>0</v>
      </c>
      <c r="CR17" s="141">
        <v>0</v>
      </c>
      <c r="CS17" s="141">
        <v>0</v>
      </c>
      <c r="CT17" s="141">
        <v>0</v>
      </c>
      <c r="CU17" s="141">
        <v>0</v>
      </c>
      <c r="CV17" s="141">
        <v>0</v>
      </c>
      <c r="CW17" s="141">
        <v>0</v>
      </c>
      <c r="CX17" s="141">
        <v>0</v>
      </c>
      <c r="CY17" s="141">
        <v>0</v>
      </c>
      <c r="CZ17" s="141">
        <v>0</v>
      </c>
      <c r="DA17" s="141">
        <v>0</v>
      </c>
      <c r="DB17" s="141">
        <v>0</v>
      </c>
      <c r="DC17" s="141">
        <v>0</v>
      </c>
      <c r="DD17" s="141">
        <v>0</v>
      </c>
      <c r="DE17" s="141">
        <v>0</v>
      </c>
      <c r="DF17" s="141">
        <v>0</v>
      </c>
      <c r="DG17" s="141">
        <v>0</v>
      </c>
      <c r="DH17" s="76">
        <v>0</v>
      </c>
    </row>
    <row r="18" spans="1:112" s="119" customFormat="1" ht="28.5" customHeight="1">
      <c r="A18" s="141">
        <v>207</v>
      </c>
      <c r="B18" s="141" t="s">
        <v>98</v>
      </c>
      <c r="C18" s="141">
        <v>99</v>
      </c>
      <c r="D18" s="142" t="s">
        <v>337</v>
      </c>
      <c r="E18" s="143">
        <v>100000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1">
        <v>0</v>
      </c>
      <c r="R18" s="141">
        <v>0</v>
      </c>
      <c r="S18" s="141">
        <v>0</v>
      </c>
      <c r="T18" s="141">
        <v>100000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100000</v>
      </c>
      <c r="AV18" s="141">
        <v>0</v>
      </c>
      <c r="AW18" s="141">
        <v>0</v>
      </c>
      <c r="AX18" s="141">
        <v>0</v>
      </c>
      <c r="AY18" s="141"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141">
        <v>0</v>
      </c>
      <c r="BH18" s="141"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v>0</v>
      </c>
      <c r="BP18" s="141"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0</v>
      </c>
      <c r="CF18" s="141">
        <v>0</v>
      </c>
      <c r="CG18" s="141">
        <v>0</v>
      </c>
      <c r="CH18" s="141">
        <v>0</v>
      </c>
      <c r="CI18" s="141">
        <v>0</v>
      </c>
      <c r="CJ18" s="141">
        <v>0</v>
      </c>
      <c r="CK18" s="141">
        <v>0</v>
      </c>
      <c r="CL18" s="141">
        <v>0</v>
      </c>
      <c r="CM18" s="141">
        <v>0</v>
      </c>
      <c r="CN18" s="141">
        <v>0</v>
      </c>
      <c r="CO18" s="141">
        <v>0</v>
      </c>
      <c r="CP18" s="141">
        <v>0</v>
      </c>
      <c r="CQ18" s="141">
        <v>0</v>
      </c>
      <c r="CR18" s="141">
        <v>0</v>
      </c>
      <c r="CS18" s="141">
        <v>0</v>
      </c>
      <c r="CT18" s="141">
        <v>0</v>
      </c>
      <c r="CU18" s="141">
        <v>0</v>
      </c>
      <c r="CV18" s="141">
        <v>0</v>
      </c>
      <c r="CW18" s="141">
        <v>0</v>
      </c>
      <c r="CX18" s="141">
        <v>0</v>
      </c>
      <c r="CY18" s="141">
        <v>0</v>
      </c>
      <c r="CZ18" s="141">
        <v>0</v>
      </c>
      <c r="DA18" s="141">
        <v>0</v>
      </c>
      <c r="DB18" s="141">
        <v>0</v>
      </c>
      <c r="DC18" s="141">
        <v>0</v>
      </c>
      <c r="DD18" s="141">
        <v>0</v>
      </c>
      <c r="DE18" s="141">
        <v>0</v>
      </c>
      <c r="DF18" s="141">
        <v>0</v>
      </c>
      <c r="DG18" s="141">
        <v>0</v>
      </c>
      <c r="DH18" s="76">
        <v>0</v>
      </c>
    </row>
    <row r="19" spans="1:112" ht="28.5" customHeight="1">
      <c r="A19" s="141">
        <v>208</v>
      </c>
      <c r="B19" s="141" t="s">
        <v>114</v>
      </c>
      <c r="C19" s="141" t="s">
        <v>87</v>
      </c>
      <c r="D19" s="142" t="s">
        <v>338</v>
      </c>
      <c r="E19" s="143">
        <v>688000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141">
        <v>688000</v>
      </c>
      <c r="AW19" s="141">
        <v>0</v>
      </c>
      <c r="AX19" s="141">
        <v>0</v>
      </c>
      <c r="AY19" s="141"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0</v>
      </c>
      <c r="BE19" s="141">
        <v>0</v>
      </c>
      <c r="BF19" s="141">
        <v>0</v>
      </c>
      <c r="BG19" s="155">
        <v>688000</v>
      </c>
      <c r="BH19" s="141"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v>0</v>
      </c>
      <c r="BP19" s="141"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0</v>
      </c>
      <c r="CF19" s="141">
        <v>0</v>
      </c>
      <c r="CG19" s="141">
        <v>0</v>
      </c>
      <c r="CH19" s="141">
        <v>0</v>
      </c>
      <c r="CI19" s="141">
        <v>0</v>
      </c>
      <c r="CJ19" s="141">
        <v>0</v>
      </c>
      <c r="CK19" s="141">
        <v>0</v>
      </c>
      <c r="CL19" s="141">
        <v>0</v>
      </c>
      <c r="CM19" s="141">
        <v>0</v>
      </c>
      <c r="CN19" s="141">
        <v>0</v>
      </c>
      <c r="CO19" s="141">
        <v>0</v>
      </c>
      <c r="CP19" s="141">
        <v>0</v>
      </c>
      <c r="CQ19" s="141">
        <v>0</v>
      </c>
      <c r="CR19" s="141">
        <v>0</v>
      </c>
      <c r="CS19" s="141">
        <v>0</v>
      </c>
      <c r="CT19" s="141">
        <v>0</v>
      </c>
      <c r="CU19" s="141">
        <v>0</v>
      </c>
      <c r="CV19" s="141">
        <v>0</v>
      </c>
      <c r="CW19" s="141">
        <v>0</v>
      </c>
      <c r="CX19" s="141">
        <v>0</v>
      </c>
      <c r="CY19" s="141">
        <v>0</v>
      </c>
      <c r="CZ19" s="141">
        <v>0</v>
      </c>
      <c r="DA19" s="141">
        <v>0</v>
      </c>
      <c r="DB19" s="141">
        <v>0</v>
      </c>
      <c r="DC19" s="141">
        <v>0</v>
      </c>
      <c r="DD19" s="141">
        <v>0</v>
      </c>
      <c r="DE19" s="141">
        <v>0</v>
      </c>
      <c r="DF19" s="141">
        <v>0</v>
      </c>
      <c r="DG19" s="141">
        <v>0</v>
      </c>
      <c r="DH19" s="76">
        <v>0</v>
      </c>
    </row>
    <row r="20" spans="1:112" ht="28.5" customHeight="1">
      <c r="A20" s="141">
        <v>208</v>
      </c>
      <c r="B20" s="141" t="s">
        <v>114</v>
      </c>
      <c r="C20" s="141" t="s">
        <v>114</v>
      </c>
      <c r="D20" s="142" t="s">
        <v>339</v>
      </c>
      <c r="E20" s="143">
        <v>662343</v>
      </c>
      <c r="F20" s="141">
        <v>662343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3">
        <v>662343</v>
      </c>
      <c r="M20" s="143">
        <v>0</v>
      </c>
      <c r="N20" s="143">
        <v>0</v>
      </c>
      <c r="O20" s="143">
        <v>0</v>
      </c>
      <c r="P20" s="143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0</v>
      </c>
      <c r="BE20" s="141">
        <v>0</v>
      </c>
      <c r="BF20" s="141">
        <v>0</v>
      </c>
      <c r="BG20" s="141">
        <v>0</v>
      </c>
      <c r="BH20" s="141"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v>0</v>
      </c>
      <c r="BP20" s="141"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0</v>
      </c>
      <c r="CF20" s="141">
        <v>0</v>
      </c>
      <c r="CG20" s="141">
        <v>0</v>
      </c>
      <c r="CH20" s="141">
        <v>0</v>
      </c>
      <c r="CI20" s="141">
        <v>0</v>
      </c>
      <c r="CJ20" s="141">
        <v>0</v>
      </c>
      <c r="CK20" s="141">
        <v>0</v>
      </c>
      <c r="CL20" s="141">
        <v>0</v>
      </c>
      <c r="CM20" s="141">
        <v>0</v>
      </c>
      <c r="CN20" s="141">
        <v>0</v>
      </c>
      <c r="CO20" s="141">
        <v>0</v>
      </c>
      <c r="CP20" s="141">
        <v>0</v>
      </c>
      <c r="CQ20" s="141">
        <v>0</v>
      </c>
      <c r="CR20" s="141">
        <v>0</v>
      </c>
      <c r="CS20" s="141">
        <v>0</v>
      </c>
      <c r="CT20" s="141">
        <v>0</v>
      </c>
      <c r="CU20" s="141">
        <v>0</v>
      </c>
      <c r="CV20" s="141">
        <v>0</v>
      </c>
      <c r="CW20" s="141">
        <v>0</v>
      </c>
      <c r="CX20" s="141">
        <v>0</v>
      </c>
      <c r="CY20" s="141">
        <v>0</v>
      </c>
      <c r="CZ20" s="141">
        <v>0</v>
      </c>
      <c r="DA20" s="141">
        <v>0</v>
      </c>
      <c r="DB20" s="141">
        <v>0</v>
      </c>
      <c r="DC20" s="141">
        <v>0</v>
      </c>
      <c r="DD20" s="141">
        <v>0</v>
      </c>
      <c r="DE20" s="141">
        <v>0</v>
      </c>
      <c r="DF20" s="141">
        <v>0</v>
      </c>
      <c r="DG20" s="141">
        <v>0</v>
      </c>
      <c r="DH20" s="76">
        <v>0</v>
      </c>
    </row>
    <row r="21" spans="1:112" ht="28.5" customHeight="1">
      <c r="A21" s="141">
        <v>208</v>
      </c>
      <c r="B21" s="141" t="s">
        <v>146</v>
      </c>
      <c r="C21" s="141" t="s">
        <v>114</v>
      </c>
      <c r="D21" s="142" t="s">
        <v>340</v>
      </c>
      <c r="E21" s="143">
        <v>345000</v>
      </c>
      <c r="F21" s="141">
        <v>345000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1">
        <v>0</v>
      </c>
      <c r="R21" s="141">
        <v>0</v>
      </c>
      <c r="S21" s="141">
        <v>345000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0</v>
      </c>
      <c r="BE21" s="141">
        <v>0</v>
      </c>
      <c r="BF21" s="141">
        <v>0</v>
      </c>
      <c r="BG21" s="141">
        <v>0</v>
      </c>
      <c r="BH21" s="141"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v>0</v>
      </c>
      <c r="BP21" s="141"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0</v>
      </c>
      <c r="CF21" s="141">
        <v>0</v>
      </c>
      <c r="CG21" s="141">
        <v>0</v>
      </c>
      <c r="CH21" s="141">
        <v>0</v>
      </c>
      <c r="CI21" s="141">
        <v>0</v>
      </c>
      <c r="CJ21" s="141">
        <v>0</v>
      </c>
      <c r="CK21" s="141">
        <v>0</v>
      </c>
      <c r="CL21" s="141">
        <v>0</v>
      </c>
      <c r="CM21" s="141">
        <v>0</v>
      </c>
      <c r="CN21" s="141">
        <v>0</v>
      </c>
      <c r="CO21" s="141">
        <v>0</v>
      </c>
      <c r="CP21" s="141">
        <v>0</v>
      </c>
      <c r="CQ21" s="141">
        <v>0</v>
      </c>
      <c r="CR21" s="141">
        <v>0</v>
      </c>
      <c r="CS21" s="141">
        <v>0</v>
      </c>
      <c r="CT21" s="141">
        <v>0</v>
      </c>
      <c r="CU21" s="141">
        <v>0</v>
      </c>
      <c r="CV21" s="141">
        <v>0</v>
      </c>
      <c r="CW21" s="141">
        <v>0</v>
      </c>
      <c r="CX21" s="141">
        <v>0</v>
      </c>
      <c r="CY21" s="141">
        <v>0</v>
      </c>
      <c r="CZ21" s="141">
        <v>0</v>
      </c>
      <c r="DA21" s="141">
        <v>0</v>
      </c>
      <c r="DB21" s="141">
        <v>0</v>
      </c>
      <c r="DC21" s="141">
        <v>0</v>
      </c>
      <c r="DD21" s="141">
        <v>0</v>
      </c>
      <c r="DE21" s="141">
        <v>0</v>
      </c>
      <c r="DF21" s="141">
        <v>0</v>
      </c>
      <c r="DG21" s="141">
        <v>0</v>
      </c>
      <c r="DH21" s="76">
        <v>0</v>
      </c>
    </row>
    <row r="22" spans="1:112" ht="28.5" customHeight="1">
      <c r="A22" s="141">
        <v>208</v>
      </c>
      <c r="B22" s="141" t="s">
        <v>140</v>
      </c>
      <c r="C22" s="141" t="s">
        <v>87</v>
      </c>
      <c r="D22" s="142" t="s">
        <v>341</v>
      </c>
      <c r="E22" s="143">
        <v>79920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v>0</v>
      </c>
      <c r="AU22" s="141">
        <v>0</v>
      </c>
      <c r="AV22" s="141">
        <v>79920</v>
      </c>
      <c r="AW22" s="141">
        <v>0</v>
      </c>
      <c r="AX22" s="141">
        <v>0</v>
      </c>
      <c r="AY22" s="141">
        <v>0</v>
      </c>
      <c r="AZ22" s="141">
        <v>0</v>
      </c>
      <c r="BA22" s="141">
        <v>79920</v>
      </c>
      <c r="BB22" s="141">
        <v>0</v>
      </c>
      <c r="BC22" s="141">
        <v>0</v>
      </c>
      <c r="BD22" s="141">
        <v>0</v>
      </c>
      <c r="BE22" s="141">
        <v>0</v>
      </c>
      <c r="BF22" s="141">
        <v>0</v>
      </c>
      <c r="BG22" s="141">
        <v>0</v>
      </c>
      <c r="BH22" s="141"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v>0</v>
      </c>
      <c r="BP22" s="141"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0</v>
      </c>
      <c r="CF22" s="141">
        <v>0</v>
      </c>
      <c r="CG22" s="141">
        <v>0</v>
      </c>
      <c r="CH22" s="141">
        <v>0</v>
      </c>
      <c r="CI22" s="141">
        <v>0</v>
      </c>
      <c r="CJ22" s="141">
        <v>0</v>
      </c>
      <c r="CK22" s="141">
        <v>0</v>
      </c>
      <c r="CL22" s="141">
        <v>0</v>
      </c>
      <c r="CM22" s="141">
        <v>0</v>
      </c>
      <c r="CN22" s="141">
        <v>0</v>
      </c>
      <c r="CO22" s="141">
        <v>0</v>
      </c>
      <c r="CP22" s="141">
        <v>0</v>
      </c>
      <c r="CQ22" s="141">
        <v>0</v>
      </c>
      <c r="CR22" s="141">
        <v>0</v>
      </c>
      <c r="CS22" s="141">
        <v>0</v>
      </c>
      <c r="CT22" s="141">
        <v>0</v>
      </c>
      <c r="CU22" s="141">
        <v>0</v>
      </c>
      <c r="CV22" s="141">
        <v>0</v>
      </c>
      <c r="CW22" s="141">
        <v>0</v>
      </c>
      <c r="CX22" s="141">
        <v>0</v>
      </c>
      <c r="CY22" s="141">
        <v>0</v>
      </c>
      <c r="CZ22" s="141">
        <v>0</v>
      </c>
      <c r="DA22" s="141">
        <v>0</v>
      </c>
      <c r="DB22" s="141">
        <v>0</v>
      </c>
      <c r="DC22" s="141">
        <v>0</v>
      </c>
      <c r="DD22" s="141">
        <v>0</v>
      </c>
      <c r="DE22" s="141">
        <v>0</v>
      </c>
      <c r="DF22" s="141">
        <v>0</v>
      </c>
      <c r="DG22" s="141">
        <v>0</v>
      </c>
      <c r="DH22" s="76">
        <v>0</v>
      </c>
    </row>
    <row r="23" spans="1:112" ht="28.5" customHeight="1">
      <c r="A23" s="141">
        <v>208</v>
      </c>
      <c r="B23" s="141">
        <v>99</v>
      </c>
      <c r="C23" s="141">
        <v>99</v>
      </c>
      <c r="D23" s="142" t="s">
        <v>342</v>
      </c>
      <c r="E23" s="143">
        <v>22800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v>0</v>
      </c>
      <c r="AU23" s="141">
        <v>0</v>
      </c>
      <c r="AV23" s="141">
        <v>22800</v>
      </c>
      <c r="AW23" s="141">
        <v>0</v>
      </c>
      <c r="AX23" s="141">
        <v>0</v>
      </c>
      <c r="AY23" s="141"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0</v>
      </c>
      <c r="BE23" s="141">
        <v>0</v>
      </c>
      <c r="BF23" s="141">
        <v>0</v>
      </c>
      <c r="BG23" s="141">
        <v>22800</v>
      </c>
      <c r="BH23" s="141"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v>0</v>
      </c>
      <c r="BP23" s="141"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0</v>
      </c>
      <c r="CF23" s="141">
        <v>0</v>
      </c>
      <c r="CG23" s="141">
        <v>0</v>
      </c>
      <c r="CH23" s="141">
        <v>0</v>
      </c>
      <c r="CI23" s="141">
        <v>0</v>
      </c>
      <c r="CJ23" s="141">
        <v>0</v>
      </c>
      <c r="CK23" s="141">
        <v>0</v>
      </c>
      <c r="CL23" s="141">
        <v>0</v>
      </c>
      <c r="CM23" s="141">
        <v>0</v>
      </c>
      <c r="CN23" s="141">
        <v>0</v>
      </c>
      <c r="CO23" s="141">
        <v>0</v>
      </c>
      <c r="CP23" s="141">
        <v>0</v>
      </c>
      <c r="CQ23" s="141">
        <v>0</v>
      </c>
      <c r="CR23" s="141">
        <v>0</v>
      </c>
      <c r="CS23" s="141">
        <v>0</v>
      </c>
      <c r="CT23" s="141">
        <v>0</v>
      </c>
      <c r="CU23" s="141">
        <v>0</v>
      </c>
      <c r="CV23" s="141">
        <v>0</v>
      </c>
      <c r="CW23" s="141">
        <v>0</v>
      </c>
      <c r="CX23" s="141">
        <v>0</v>
      </c>
      <c r="CY23" s="141">
        <v>0</v>
      </c>
      <c r="CZ23" s="141">
        <v>0</v>
      </c>
      <c r="DA23" s="141">
        <v>0</v>
      </c>
      <c r="DB23" s="141">
        <v>0</v>
      </c>
      <c r="DC23" s="141">
        <v>0</v>
      </c>
      <c r="DD23" s="141">
        <v>0</v>
      </c>
      <c r="DE23" s="141">
        <v>0</v>
      </c>
      <c r="DF23" s="141">
        <v>0</v>
      </c>
      <c r="DG23" s="141">
        <v>0</v>
      </c>
      <c r="DH23" s="76">
        <v>0</v>
      </c>
    </row>
    <row r="24" spans="1:112" ht="28.5" customHeight="1">
      <c r="A24" s="141">
        <v>210</v>
      </c>
      <c r="B24" s="141" t="s">
        <v>146</v>
      </c>
      <c r="C24" s="141">
        <v>16</v>
      </c>
      <c r="D24" s="142" t="s">
        <v>343</v>
      </c>
      <c r="E24" s="143">
        <v>258588</v>
      </c>
      <c r="F24" s="141">
        <v>258588</v>
      </c>
      <c r="G24" s="141">
        <v>145200</v>
      </c>
      <c r="H24" s="141">
        <v>13344</v>
      </c>
      <c r="I24" s="141">
        <v>0</v>
      </c>
      <c r="J24" s="141">
        <v>0</v>
      </c>
      <c r="K24" s="141">
        <v>100044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0</v>
      </c>
      <c r="BE24" s="141">
        <v>0</v>
      </c>
      <c r="BF24" s="141">
        <v>0</v>
      </c>
      <c r="BG24" s="141">
        <v>0</v>
      </c>
      <c r="BH24" s="141"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v>0</v>
      </c>
      <c r="BP24" s="141"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0</v>
      </c>
      <c r="CF24" s="141">
        <v>0</v>
      </c>
      <c r="CG24" s="141">
        <v>0</v>
      </c>
      <c r="CH24" s="141">
        <v>0</v>
      </c>
      <c r="CI24" s="141">
        <v>0</v>
      </c>
      <c r="CJ24" s="141">
        <v>0</v>
      </c>
      <c r="CK24" s="141">
        <v>0</v>
      </c>
      <c r="CL24" s="141">
        <v>0</v>
      </c>
      <c r="CM24" s="141">
        <v>0</v>
      </c>
      <c r="CN24" s="141">
        <v>0</v>
      </c>
      <c r="CO24" s="141">
        <v>0</v>
      </c>
      <c r="CP24" s="141">
        <v>0</v>
      </c>
      <c r="CQ24" s="141">
        <v>0</v>
      </c>
      <c r="CR24" s="141">
        <v>0</v>
      </c>
      <c r="CS24" s="141">
        <v>0</v>
      </c>
      <c r="CT24" s="141">
        <v>0</v>
      </c>
      <c r="CU24" s="141">
        <v>0</v>
      </c>
      <c r="CV24" s="141">
        <v>0</v>
      </c>
      <c r="CW24" s="141">
        <v>0</v>
      </c>
      <c r="CX24" s="141">
        <v>0</v>
      </c>
      <c r="CY24" s="141">
        <v>0</v>
      </c>
      <c r="CZ24" s="141">
        <v>0</v>
      </c>
      <c r="DA24" s="141">
        <v>0</v>
      </c>
      <c r="DB24" s="141">
        <v>0</v>
      </c>
      <c r="DC24" s="141">
        <v>0</v>
      </c>
      <c r="DD24" s="141">
        <v>0</v>
      </c>
      <c r="DE24" s="141">
        <v>0</v>
      </c>
      <c r="DF24" s="141">
        <v>0</v>
      </c>
      <c r="DG24" s="141">
        <v>0</v>
      </c>
      <c r="DH24" s="76">
        <v>0</v>
      </c>
    </row>
    <row r="25" spans="1:112" ht="28.5" customHeight="1">
      <c r="A25" s="141">
        <v>210</v>
      </c>
      <c r="B25" s="141">
        <v>11</v>
      </c>
      <c r="C25" s="141" t="s">
        <v>87</v>
      </c>
      <c r="D25" s="142" t="s">
        <v>344</v>
      </c>
      <c r="E25" s="143">
        <v>152040</v>
      </c>
      <c r="F25" s="141">
        <v>152040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3">
        <v>0</v>
      </c>
      <c r="M25" s="143">
        <v>0</v>
      </c>
      <c r="N25" s="143">
        <v>152040</v>
      </c>
      <c r="O25" s="143">
        <v>0</v>
      </c>
      <c r="P25" s="143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0</v>
      </c>
      <c r="BE25" s="141">
        <v>0</v>
      </c>
      <c r="BF25" s="141">
        <v>0</v>
      </c>
      <c r="BG25" s="141">
        <v>0</v>
      </c>
      <c r="BH25" s="141"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v>0</v>
      </c>
      <c r="BP25" s="141"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0</v>
      </c>
      <c r="CF25" s="141">
        <v>0</v>
      </c>
      <c r="CG25" s="141">
        <v>0</v>
      </c>
      <c r="CH25" s="141">
        <v>0</v>
      </c>
      <c r="CI25" s="141">
        <v>0</v>
      </c>
      <c r="CJ25" s="141">
        <v>0</v>
      </c>
      <c r="CK25" s="141">
        <v>0</v>
      </c>
      <c r="CL25" s="141">
        <v>0</v>
      </c>
      <c r="CM25" s="141">
        <v>0</v>
      </c>
      <c r="CN25" s="141">
        <v>0</v>
      </c>
      <c r="CO25" s="141">
        <v>0</v>
      </c>
      <c r="CP25" s="141">
        <v>0</v>
      </c>
      <c r="CQ25" s="141">
        <v>0</v>
      </c>
      <c r="CR25" s="141">
        <v>0</v>
      </c>
      <c r="CS25" s="141">
        <v>0</v>
      </c>
      <c r="CT25" s="141">
        <v>0</v>
      </c>
      <c r="CU25" s="141">
        <v>0</v>
      </c>
      <c r="CV25" s="141">
        <v>0</v>
      </c>
      <c r="CW25" s="141">
        <v>0</v>
      </c>
      <c r="CX25" s="141">
        <v>0</v>
      </c>
      <c r="CY25" s="141">
        <v>0</v>
      </c>
      <c r="CZ25" s="141">
        <v>0</v>
      </c>
      <c r="DA25" s="141">
        <v>0</v>
      </c>
      <c r="DB25" s="141">
        <v>0</v>
      </c>
      <c r="DC25" s="141">
        <v>0</v>
      </c>
      <c r="DD25" s="141">
        <v>0</v>
      </c>
      <c r="DE25" s="141">
        <v>0</v>
      </c>
      <c r="DF25" s="141">
        <v>0</v>
      </c>
      <c r="DG25" s="141">
        <v>0</v>
      </c>
      <c r="DH25" s="76">
        <v>0</v>
      </c>
    </row>
    <row r="26" spans="1:112" ht="28.5" customHeight="1">
      <c r="A26" s="141">
        <v>210</v>
      </c>
      <c r="B26" s="141">
        <v>11</v>
      </c>
      <c r="C26" s="141" t="s">
        <v>98</v>
      </c>
      <c r="D26" s="142" t="s">
        <v>345</v>
      </c>
      <c r="E26" s="143">
        <v>188957</v>
      </c>
      <c r="F26" s="141">
        <v>188957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3">
        <v>0</v>
      </c>
      <c r="M26" s="143">
        <v>0</v>
      </c>
      <c r="N26" s="143">
        <v>137772</v>
      </c>
      <c r="O26" s="143">
        <v>45185</v>
      </c>
      <c r="P26" s="143">
        <v>6000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0</v>
      </c>
      <c r="BE26" s="141">
        <v>0</v>
      </c>
      <c r="BF26" s="141">
        <v>0</v>
      </c>
      <c r="BG26" s="141">
        <v>0</v>
      </c>
      <c r="BH26" s="141"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v>0</v>
      </c>
      <c r="BP26" s="141"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0</v>
      </c>
      <c r="CF26" s="141">
        <v>0</v>
      </c>
      <c r="CG26" s="141">
        <v>0</v>
      </c>
      <c r="CH26" s="141">
        <v>0</v>
      </c>
      <c r="CI26" s="141">
        <v>0</v>
      </c>
      <c r="CJ26" s="141">
        <v>0</v>
      </c>
      <c r="CK26" s="141">
        <v>0</v>
      </c>
      <c r="CL26" s="141">
        <v>0</v>
      </c>
      <c r="CM26" s="141">
        <v>0</v>
      </c>
      <c r="CN26" s="141">
        <v>0</v>
      </c>
      <c r="CO26" s="141">
        <v>0</v>
      </c>
      <c r="CP26" s="141">
        <v>0</v>
      </c>
      <c r="CQ26" s="141">
        <v>0</v>
      </c>
      <c r="CR26" s="141">
        <v>0</v>
      </c>
      <c r="CS26" s="141">
        <v>0</v>
      </c>
      <c r="CT26" s="141">
        <v>0</v>
      </c>
      <c r="CU26" s="141">
        <v>0</v>
      </c>
      <c r="CV26" s="141">
        <v>0</v>
      </c>
      <c r="CW26" s="141">
        <v>0</v>
      </c>
      <c r="CX26" s="141">
        <v>0</v>
      </c>
      <c r="CY26" s="141">
        <v>0</v>
      </c>
      <c r="CZ26" s="141">
        <v>0</v>
      </c>
      <c r="DA26" s="141">
        <v>0</v>
      </c>
      <c r="DB26" s="141">
        <v>0</v>
      </c>
      <c r="DC26" s="141">
        <v>0</v>
      </c>
      <c r="DD26" s="141">
        <v>0</v>
      </c>
      <c r="DE26" s="141">
        <v>0</v>
      </c>
      <c r="DF26" s="141">
        <v>0</v>
      </c>
      <c r="DG26" s="141">
        <v>0</v>
      </c>
      <c r="DH26" s="76">
        <v>0</v>
      </c>
    </row>
    <row r="27" spans="1:112" ht="28.5" customHeight="1">
      <c r="A27" s="141">
        <v>210</v>
      </c>
      <c r="B27" s="141">
        <v>11</v>
      </c>
      <c r="C27" s="141" t="s">
        <v>127</v>
      </c>
      <c r="D27" s="142" t="s">
        <v>346</v>
      </c>
      <c r="E27" s="143">
        <v>65162</v>
      </c>
      <c r="F27" s="141">
        <v>65162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3">
        <v>0</v>
      </c>
      <c r="M27" s="143">
        <v>0</v>
      </c>
      <c r="N27" s="143">
        <v>0</v>
      </c>
      <c r="O27" s="143">
        <v>65162</v>
      </c>
      <c r="P27" s="143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0</v>
      </c>
      <c r="BE27" s="141">
        <v>0</v>
      </c>
      <c r="BF27" s="141">
        <v>0</v>
      </c>
      <c r="BG27" s="141">
        <v>0</v>
      </c>
      <c r="BH27" s="141"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v>0</v>
      </c>
      <c r="BP27" s="141"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0</v>
      </c>
      <c r="CF27" s="141">
        <v>0</v>
      </c>
      <c r="CG27" s="141">
        <v>0</v>
      </c>
      <c r="CH27" s="141">
        <v>0</v>
      </c>
      <c r="CI27" s="141">
        <v>0</v>
      </c>
      <c r="CJ27" s="141">
        <v>0</v>
      </c>
      <c r="CK27" s="141">
        <v>0</v>
      </c>
      <c r="CL27" s="141">
        <v>0</v>
      </c>
      <c r="CM27" s="141">
        <v>0</v>
      </c>
      <c r="CN27" s="141">
        <v>0</v>
      </c>
      <c r="CO27" s="141">
        <v>0</v>
      </c>
      <c r="CP27" s="141">
        <v>0</v>
      </c>
      <c r="CQ27" s="141">
        <v>0</v>
      </c>
      <c r="CR27" s="141">
        <v>0</v>
      </c>
      <c r="CS27" s="141">
        <v>0</v>
      </c>
      <c r="CT27" s="141">
        <v>0</v>
      </c>
      <c r="CU27" s="141">
        <v>0</v>
      </c>
      <c r="CV27" s="141">
        <v>0</v>
      </c>
      <c r="CW27" s="141">
        <v>0</v>
      </c>
      <c r="CX27" s="141">
        <v>0</v>
      </c>
      <c r="CY27" s="141">
        <v>0</v>
      </c>
      <c r="CZ27" s="141">
        <v>0</v>
      </c>
      <c r="DA27" s="141">
        <v>0</v>
      </c>
      <c r="DB27" s="141">
        <v>0</v>
      </c>
      <c r="DC27" s="141">
        <v>0</v>
      </c>
      <c r="DD27" s="141">
        <v>0</v>
      </c>
      <c r="DE27" s="141">
        <v>0</v>
      </c>
      <c r="DF27" s="141">
        <v>0</v>
      </c>
      <c r="DG27" s="141">
        <v>0</v>
      </c>
      <c r="DH27" s="76">
        <v>0</v>
      </c>
    </row>
    <row r="28" spans="1:112" ht="28.5" customHeight="1">
      <c r="A28" s="141">
        <v>211</v>
      </c>
      <c r="B28" s="141" t="s">
        <v>98</v>
      </c>
      <c r="C28" s="141">
        <v>99</v>
      </c>
      <c r="D28" s="142" t="s">
        <v>347</v>
      </c>
      <c r="E28" s="143">
        <v>60000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1">
        <v>0</v>
      </c>
      <c r="R28" s="141">
        <v>0</v>
      </c>
      <c r="S28" s="141">
        <v>0</v>
      </c>
      <c r="T28" s="141">
        <v>60000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v>0</v>
      </c>
      <c r="AU28" s="141">
        <v>60000</v>
      </c>
      <c r="AV28" s="141">
        <v>0</v>
      </c>
      <c r="AW28" s="141">
        <v>0</v>
      </c>
      <c r="AX28" s="141">
        <v>0</v>
      </c>
      <c r="AY28" s="141"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0</v>
      </c>
      <c r="BE28" s="141">
        <v>0</v>
      </c>
      <c r="BF28" s="141">
        <v>0</v>
      </c>
      <c r="BG28" s="141">
        <v>0</v>
      </c>
      <c r="BH28" s="141"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v>0</v>
      </c>
      <c r="BP28" s="141"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0</v>
      </c>
      <c r="CF28" s="141">
        <v>0</v>
      </c>
      <c r="CG28" s="141">
        <v>0</v>
      </c>
      <c r="CH28" s="141">
        <v>0</v>
      </c>
      <c r="CI28" s="141">
        <v>0</v>
      </c>
      <c r="CJ28" s="141">
        <v>0</v>
      </c>
      <c r="CK28" s="141">
        <v>0</v>
      </c>
      <c r="CL28" s="141">
        <v>0</v>
      </c>
      <c r="CM28" s="141">
        <v>0</v>
      </c>
      <c r="CN28" s="141">
        <v>0</v>
      </c>
      <c r="CO28" s="141">
        <v>0</v>
      </c>
      <c r="CP28" s="141">
        <v>0</v>
      </c>
      <c r="CQ28" s="141">
        <v>0</v>
      </c>
      <c r="CR28" s="141">
        <v>0</v>
      </c>
      <c r="CS28" s="141">
        <v>0</v>
      </c>
      <c r="CT28" s="141">
        <v>0</v>
      </c>
      <c r="CU28" s="141">
        <v>0</v>
      </c>
      <c r="CV28" s="141">
        <v>0</v>
      </c>
      <c r="CW28" s="141">
        <v>0</v>
      </c>
      <c r="CX28" s="141">
        <v>0</v>
      </c>
      <c r="CY28" s="141">
        <v>0</v>
      </c>
      <c r="CZ28" s="141">
        <v>0</v>
      </c>
      <c r="DA28" s="141">
        <v>0</v>
      </c>
      <c r="DB28" s="141">
        <v>0</v>
      </c>
      <c r="DC28" s="141">
        <v>0</v>
      </c>
      <c r="DD28" s="141">
        <v>0</v>
      </c>
      <c r="DE28" s="141">
        <v>0</v>
      </c>
      <c r="DF28" s="141">
        <v>0</v>
      </c>
      <c r="DG28" s="141">
        <v>0</v>
      </c>
      <c r="DH28" s="76">
        <v>0</v>
      </c>
    </row>
    <row r="29" spans="1:112" ht="28.5" customHeight="1">
      <c r="A29" s="141">
        <v>211</v>
      </c>
      <c r="B29" s="141" t="s">
        <v>127</v>
      </c>
      <c r="C29" s="141" t="s">
        <v>98</v>
      </c>
      <c r="D29" s="142" t="s">
        <v>348</v>
      </c>
      <c r="E29" s="143">
        <v>150000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1">
        <v>0</v>
      </c>
      <c r="R29" s="141">
        <v>0</v>
      </c>
      <c r="S29" s="141">
        <v>0</v>
      </c>
      <c r="T29" s="141">
        <v>150000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v>0</v>
      </c>
      <c r="AU29" s="141">
        <v>150000</v>
      </c>
      <c r="AV29" s="141">
        <v>0</v>
      </c>
      <c r="AW29" s="141">
        <v>0</v>
      </c>
      <c r="AX29" s="141">
        <v>0</v>
      </c>
      <c r="AY29" s="141"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0</v>
      </c>
      <c r="BE29" s="141">
        <v>0</v>
      </c>
      <c r="BF29" s="141">
        <v>0</v>
      </c>
      <c r="BG29" s="141">
        <v>0</v>
      </c>
      <c r="BH29" s="141"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v>0</v>
      </c>
      <c r="BP29" s="141"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0</v>
      </c>
      <c r="CF29" s="141">
        <v>0</v>
      </c>
      <c r="CG29" s="141">
        <v>0</v>
      </c>
      <c r="CH29" s="141">
        <v>0</v>
      </c>
      <c r="CI29" s="141">
        <v>0</v>
      </c>
      <c r="CJ29" s="141">
        <v>0</v>
      </c>
      <c r="CK29" s="141">
        <v>0</v>
      </c>
      <c r="CL29" s="141">
        <v>0</v>
      </c>
      <c r="CM29" s="141">
        <v>0</v>
      </c>
      <c r="CN29" s="141">
        <v>0</v>
      </c>
      <c r="CO29" s="141">
        <v>0</v>
      </c>
      <c r="CP29" s="141">
        <v>0</v>
      </c>
      <c r="CQ29" s="141">
        <v>0</v>
      </c>
      <c r="CR29" s="141">
        <v>0</v>
      </c>
      <c r="CS29" s="141">
        <v>0</v>
      </c>
      <c r="CT29" s="141">
        <v>0</v>
      </c>
      <c r="CU29" s="141">
        <v>0</v>
      </c>
      <c r="CV29" s="141">
        <v>0</v>
      </c>
      <c r="CW29" s="141">
        <v>0</v>
      </c>
      <c r="CX29" s="141">
        <v>0</v>
      </c>
      <c r="CY29" s="141">
        <v>0</v>
      </c>
      <c r="CZ29" s="141">
        <v>0</v>
      </c>
      <c r="DA29" s="141">
        <v>0</v>
      </c>
      <c r="DB29" s="141">
        <v>0</v>
      </c>
      <c r="DC29" s="141">
        <v>0</v>
      </c>
      <c r="DD29" s="141">
        <v>0</v>
      </c>
      <c r="DE29" s="141">
        <v>0</v>
      </c>
      <c r="DF29" s="141">
        <v>0</v>
      </c>
      <c r="DG29" s="141">
        <v>0</v>
      </c>
      <c r="DH29" s="76">
        <v>0</v>
      </c>
    </row>
    <row r="30" spans="1:112" ht="28.5" customHeight="1">
      <c r="A30" s="141">
        <v>211</v>
      </c>
      <c r="B30" s="141">
        <v>99</v>
      </c>
      <c r="C30" s="141" t="s">
        <v>87</v>
      </c>
      <c r="D30" s="142" t="s">
        <v>133</v>
      </c>
      <c r="E30" s="143">
        <v>250000</v>
      </c>
      <c r="F30" s="141"/>
      <c r="G30" s="141"/>
      <c r="H30" s="141"/>
      <c r="I30" s="141"/>
      <c r="J30" s="141"/>
      <c r="K30" s="141"/>
      <c r="L30" s="143"/>
      <c r="M30" s="143"/>
      <c r="N30" s="143"/>
      <c r="O30" s="143"/>
      <c r="P30" s="143"/>
      <c r="Q30" s="141"/>
      <c r="R30" s="141"/>
      <c r="S30" s="141"/>
      <c r="T30" s="141">
        <v>250000</v>
      </c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>
        <v>250000</v>
      </c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76"/>
    </row>
    <row r="31" spans="1:112" ht="28.5" customHeight="1">
      <c r="A31" s="141">
        <v>212</v>
      </c>
      <c r="B31" s="141" t="s">
        <v>87</v>
      </c>
      <c r="C31" s="141">
        <v>99</v>
      </c>
      <c r="D31" s="142" t="s">
        <v>349</v>
      </c>
      <c r="E31" s="143">
        <v>160000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1">
        <v>0</v>
      </c>
      <c r="R31" s="141">
        <v>0</v>
      </c>
      <c r="S31" s="141">
        <v>0</v>
      </c>
      <c r="T31" s="141">
        <v>160000</v>
      </c>
      <c r="U31" s="141">
        <v>100000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60000</v>
      </c>
      <c r="AV31" s="141">
        <v>0</v>
      </c>
      <c r="AW31" s="141">
        <v>0</v>
      </c>
      <c r="AX31" s="141">
        <v>0</v>
      </c>
      <c r="AY31" s="141"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0</v>
      </c>
      <c r="BE31" s="141">
        <v>0</v>
      </c>
      <c r="BF31" s="141">
        <v>0</v>
      </c>
      <c r="BG31" s="141">
        <v>0</v>
      </c>
      <c r="BH31" s="141"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v>0</v>
      </c>
      <c r="BP31" s="141"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0</v>
      </c>
      <c r="CF31" s="141">
        <v>0</v>
      </c>
      <c r="CG31" s="141">
        <v>0</v>
      </c>
      <c r="CH31" s="141">
        <v>0</v>
      </c>
      <c r="CI31" s="141">
        <v>0</v>
      </c>
      <c r="CJ31" s="141">
        <v>0</v>
      </c>
      <c r="CK31" s="141">
        <v>0</v>
      </c>
      <c r="CL31" s="141">
        <v>0</v>
      </c>
      <c r="CM31" s="141">
        <v>0</v>
      </c>
      <c r="CN31" s="141">
        <v>0</v>
      </c>
      <c r="CO31" s="141">
        <v>0</v>
      </c>
      <c r="CP31" s="141">
        <v>0</v>
      </c>
      <c r="CQ31" s="141">
        <v>0</v>
      </c>
      <c r="CR31" s="141">
        <v>0</v>
      </c>
      <c r="CS31" s="141">
        <v>0</v>
      </c>
      <c r="CT31" s="141">
        <v>0</v>
      </c>
      <c r="CU31" s="141">
        <v>0</v>
      </c>
      <c r="CV31" s="141">
        <v>0</v>
      </c>
      <c r="CW31" s="141">
        <v>0</v>
      </c>
      <c r="CX31" s="141">
        <v>0</v>
      </c>
      <c r="CY31" s="141">
        <v>0</v>
      </c>
      <c r="CZ31" s="141">
        <v>0</v>
      </c>
      <c r="DA31" s="141">
        <v>0</v>
      </c>
      <c r="DB31" s="141">
        <v>0</v>
      </c>
      <c r="DC31" s="141">
        <v>0</v>
      </c>
      <c r="DD31" s="141">
        <v>0</v>
      </c>
      <c r="DE31" s="141">
        <v>0</v>
      </c>
      <c r="DF31" s="141">
        <v>0</v>
      </c>
      <c r="DG31" s="141">
        <v>0</v>
      </c>
      <c r="DH31" s="76">
        <v>0</v>
      </c>
    </row>
    <row r="32" spans="1:112" ht="28.5" customHeight="1">
      <c r="A32" s="141">
        <v>212</v>
      </c>
      <c r="B32" s="141" t="s">
        <v>114</v>
      </c>
      <c r="C32" s="141" t="s">
        <v>87</v>
      </c>
      <c r="D32" s="142" t="s">
        <v>350</v>
      </c>
      <c r="E32" s="143">
        <v>810796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1">
        <v>0</v>
      </c>
      <c r="R32" s="141">
        <v>0</v>
      </c>
      <c r="S32" s="141">
        <v>0</v>
      </c>
      <c r="T32" s="141">
        <v>548776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v>0</v>
      </c>
      <c r="AU32" s="141">
        <v>548776</v>
      </c>
      <c r="AV32" s="141">
        <v>262020</v>
      </c>
      <c r="AW32" s="141">
        <v>0</v>
      </c>
      <c r="AX32" s="141">
        <v>0</v>
      </c>
      <c r="AY32" s="141">
        <v>0</v>
      </c>
      <c r="AZ32" s="141">
        <v>0</v>
      </c>
      <c r="BA32" s="141">
        <v>262020</v>
      </c>
      <c r="BB32" s="141">
        <v>0</v>
      </c>
      <c r="BC32" s="141">
        <v>0</v>
      </c>
      <c r="BD32" s="141">
        <v>0</v>
      </c>
      <c r="BE32" s="141">
        <v>0</v>
      </c>
      <c r="BF32" s="141">
        <v>0</v>
      </c>
      <c r="BG32" s="141">
        <v>0</v>
      </c>
      <c r="BH32" s="141"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v>0</v>
      </c>
      <c r="BP32" s="141"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0</v>
      </c>
      <c r="CF32" s="141">
        <v>0</v>
      </c>
      <c r="CG32" s="141">
        <v>0</v>
      </c>
      <c r="CH32" s="141">
        <v>0</v>
      </c>
      <c r="CI32" s="141">
        <v>0</v>
      </c>
      <c r="CJ32" s="141">
        <v>0</v>
      </c>
      <c r="CK32" s="141">
        <v>0</v>
      </c>
      <c r="CL32" s="141">
        <v>0</v>
      </c>
      <c r="CM32" s="141">
        <v>0</v>
      </c>
      <c r="CN32" s="141">
        <v>0</v>
      </c>
      <c r="CO32" s="141">
        <v>0</v>
      </c>
      <c r="CP32" s="141">
        <v>0</v>
      </c>
      <c r="CQ32" s="141">
        <v>0</v>
      </c>
      <c r="CR32" s="141">
        <v>0</v>
      </c>
      <c r="CS32" s="141">
        <v>0</v>
      </c>
      <c r="CT32" s="141">
        <v>0</v>
      </c>
      <c r="CU32" s="141">
        <v>0</v>
      </c>
      <c r="CV32" s="141">
        <v>0</v>
      </c>
      <c r="CW32" s="141">
        <v>0</v>
      </c>
      <c r="CX32" s="141">
        <v>0</v>
      </c>
      <c r="CY32" s="141">
        <v>0</v>
      </c>
      <c r="CZ32" s="141">
        <v>0</v>
      </c>
      <c r="DA32" s="141">
        <v>0</v>
      </c>
      <c r="DB32" s="141">
        <v>0</v>
      </c>
      <c r="DC32" s="141">
        <v>0</v>
      </c>
      <c r="DD32" s="141">
        <v>0</v>
      </c>
      <c r="DE32" s="141">
        <v>0</v>
      </c>
      <c r="DF32" s="141">
        <v>0</v>
      </c>
      <c r="DG32" s="141">
        <v>0</v>
      </c>
      <c r="DH32" s="76">
        <v>0</v>
      </c>
    </row>
    <row r="33" spans="1:112" ht="28.5" customHeight="1">
      <c r="A33" s="141">
        <v>213</v>
      </c>
      <c r="B33" s="141" t="s">
        <v>87</v>
      </c>
      <c r="C33" s="141" t="s">
        <v>138</v>
      </c>
      <c r="D33" s="142" t="s">
        <v>351</v>
      </c>
      <c r="E33" s="143">
        <v>1630130</v>
      </c>
      <c r="F33" s="141">
        <v>1166752</v>
      </c>
      <c r="G33" s="141">
        <v>641064</v>
      </c>
      <c r="H33" s="141">
        <v>60048</v>
      </c>
      <c r="I33" s="141">
        <v>0</v>
      </c>
      <c r="J33" s="141">
        <v>0</v>
      </c>
      <c r="K33" s="141">
        <v>462840</v>
      </c>
      <c r="L33" s="143">
        <v>0</v>
      </c>
      <c r="M33" s="143">
        <v>0</v>
      </c>
      <c r="N33" s="143">
        <v>0</v>
      </c>
      <c r="O33" s="143">
        <v>0</v>
      </c>
      <c r="P33" s="143">
        <v>2800</v>
      </c>
      <c r="Q33" s="141">
        <v>0</v>
      </c>
      <c r="R33" s="141">
        <v>0</v>
      </c>
      <c r="S33" s="141">
        <v>0</v>
      </c>
      <c r="T33" s="141">
        <v>462898</v>
      </c>
      <c r="U33" s="141">
        <v>20000</v>
      </c>
      <c r="V33" s="141">
        <v>20000</v>
      </c>
      <c r="W33" s="141">
        <v>0</v>
      </c>
      <c r="X33" s="141">
        <v>0</v>
      </c>
      <c r="Y33" s="141">
        <v>20000</v>
      </c>
      <c r="Z33" s="141">
        <v>20000</v>
      </c>
      <c r="AA33" s="141">
        <v>30000</v>
      </c>
      <c r="AB33" s="141">
        <v>0</v>
      </c>
      <c r="AC33" s="141">
        <v>0</v>
      </c>
      <c r="AD33" s="141">
        <v>150000</v>
      </c>
      <c r="AE33" s="141">
        <v>0</v>
      </c>
      <c r="AF33" s="141">
        <v>0</v>
      </c>
      <c r="AG33" s="141">
        <v>0</v>
      </c>
      <c r="AH33" s="141">
        <v>10000</v>
      </c>
      <c r="AI33" s="141">
        <v>20000</v>
      </c>
      <c r="AJ33" s="141">
        <v>60000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37350</v>
      </c>
      <c r="AQ33" s="141">
        <v>38198</v>
      </c>
      <c r="AR33" s="141">
        <v>0</v>
      </c>
      <c r="AS33" s="141">
        <v>0</v>
      </c>
      <c r="AT33" s="141">
        <v>0</v>
      </c>
      <c r="AU33" s="141">
        <v>37350</v>
      </c>
      <c r="AV33" s="141">
        <v>480</v>
      </c>
      <c r="AW33" s="141">
        <v>0</v>
      </c>
      <c r="AX33" s="141">
        <v>0</v>
      </c>
      <c r="AY33" s="141"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0</v>
      </c>
      <c r="BE33" s="141">
        <v>480</v>
      </c>
      <c r="BF33" s="141">
        <v>0</v>
      </c>
      <c r="BG33" s="141">
        <v>0</v>
      </c>
      <c r="BH33" s="141"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v>0</v>
      </c>
      <c r="BP33" s="141"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0</v>
      </c>
      <c r="CF33" s="141">
        <v>0</v>
      </c>
      <c r="CG33" s="141">
        <v>0</v>
      </c>
      <c r="CH33" s="141">
        <v>0</v>
      </c>
      <c r="CI33" s="141">
        <v>0</v>
      </c>
      <c r="CJ33" s="141">
        <v>0</v>
      </c>
      <c r="CK33" s="141">
        <v>0</v>
      </c>
      <c r="CL33" s="141">
        <v>0</v>
      </c>
      <c r="CM33" s="141">
        <v>0</v>
      </c>
      <c r="CN33" s="141">
        <v>0</v>
      </c>
      <c r="CO33" s="141">
        <v>0</v>
      </c>
      <c r="CP33" s="141">
        <v>0</v>
      </c>
      <c r="CQ33" s="141">
        <v>0</v>
      </c>
      <c r="CR33" s="141">
        <v>0</v>
      </c>
      <c r="CS33" s="141">
        <v>0</v>
      </c>
      <c r="CT33" s="141">
        <v>0</v>
      </c>
      <c r="CU33" s="141">
        <v>0</v>
      </c>
      <c r="CV33" s="141">
        <v>0</v>
      </c>
      <c r="CW33" s="141">
        <v>0</v>
      </c>
      <c r="CX33" s="141">
        <v>0</v>
      </c>
      <c r="CY33" s="141">
        <v>0</v>
      </c>
      <c r="CZ33" s="141">
        <v>0</v>
      </c>
      <c r="DA33" s="141">
        <v>0</v>
      </c>
      <c r="DB33" s="141">
        <v>0</v>
      </c>
      <c r="DC33" s="141">
        <v>0</v>
      </c>
      <c r="DD33" s="141">
        <v>0</v>
      </c>
      <c r="DE33" s="141">
        <v>0</v>
      </c>
      <c r="DF33" s="141">
        <v>0</v>
      </c>
      <c r="DG33" s="141">
        <v>0</v>
      </c>
      <c r="DH33" s="76">
        <v>0</v>
      </c>
    </row>
    <row r="34" spans="1:112" ht="28.5" customHeight="1">
      <c r="A34" s="141">
        <v>213</v>
      </c>
      <c r="B34" s="141" t="s">
        <v>87</v>
      </c>
      <c r="C34" s="141" t="s">
        <v>140</v>
      </c>
      <c r="D34" s="142" t="s">
        <v>352</v>
      </c>
      <c r="E34" s="143">
        <v>8500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1">
        <v>0</v>
      </c>
      <c r="R34" s="141">
        <v>0</v>
      </c>
      <c r="S34" s="141">
        <v>0</v>
      </c>
      <c r="T34" s="141">
        <v>8500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v>0</v>
      </c>
      <c r="AU34" s="141">
        <v>8500</v>
      </c>
      <c r="AV34" s="141">
        <v>0</v>
      </c>
      <c r="AW34" s="141">
        <v>0</v>
      </c>
      <c r="AX34" s="141">
        <v>0</v>
      </c>
      <c r="AY34" s="141"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0</v>
      </c>
      <c r="BE34" s="141">
        <v>0</v>
      </c>
      <c r="BF34" s="141">
        <v>0</v>
      </c>
      <c r="BG34" s="141">
        <v>0</v>
      </c>
      <c r="BH34" s="141"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v>0</v>
      </c>
      <c r="BP34" s="141"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0</v>
      </c>
      <c r="CF34" s="141">
        <v>0</v>
      </c>
      <c r="CG34" s="141">
        <v>0</v>
      </c>
      <c r="CH34" s="141">
        <v>0</v>
      </c>
      <c r="CI34" s="141">
        <v>0</v>
      </c>
      <c r="CJ34" s="141">
        <v>0</v>
      </c>
      <c r="CK34" s="141">
        <v>0</v>
      </c>
      <c r="CL34" s="141">
        <v>0</v>
      </c>
      <c r="CM34" s="141">
        <v>0</v>
      </c>
      <c r="CN34" s="141">
        <v>0</v>
      </c>
      <c r="CO34" s="141">
        <v>0</v>
      </c>
      <c r="CP34" s="141">
        <v>0</v>
      </c>
      <c r="CQ34" s="141">
        <v>0</v>
      </c>
      <c r="CR34" s="141">
        <v>0</v>
      </c>
      <c r="CS34" s="141">
        <v>0</v>
      </c>
      <c r="CT34" s="141">
        <v>0</v>
      </c>
      <c r="CU34" s="141">
        <v>0</v>
      </c>
      <c r="CV34" s="141">
        <v>0</v>
      </c>
      <c r="CW34" s="141">
        <v>0</v>
      </c>
      <c r="CX34" s="141">
        <v>0</v>
      </c>
      <c r="CY34" s="141">
        <v>0</v>
      </c>
      <c r="CZ34" s="141">
        <v>0</v>
      </c>
      <c r="DA34" s="141">
        <v>0</v>
      </c>
      <c r="DB34" s="141">
        <v>0</v>
      </c>
      <c r="DC34" s="141">
        <v>0</v>
      </c>
      <c r="DD34" s="141">
        <v>0</v>
      </c>
      <c r="DE34" s="141">
        <v>0</v>
      </c>
      <c r="DF34" s="141">
        <v>0</v>
      </c>
      <c r="DG34" s="141">
        <v>0</v>
      </c>
      <c r="DH34" s="76">
        <v>0</v>
      </c>
    </row>
    <row r="35" spans="1:112" ht="28.5" customHeight="1">
      <c r="A35" s="141">
        <v>213</v>
      </c>
      <c r="B35" s="141" t="s">
        <v>98</v>
      </c>
      <c r="C35" s="141">
        <v>99</v>
      </c>
      <c r="D35" s="142" t="s">
        <v>353</v>
      </c>
      <c r="E35" s="143">
        <v>11000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1">
        <v>0</v>
      </c>
      <c r="R35" s="141">
        <v>0</v>
      </c>
      <c r="S35" s="141">
        <v>0</v>
      </c>
      <c r="T35" s="141">
        <v>14000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v>0</v>
      </c>
      <c r="AU35" s="141">
        <v>14000</v>
      </c>
      <c r="AV35" s="141">
        <v>0</v>
      </c>
      <c r="AW35" s="141">
        <v>0</v>
      </c>
      <c r="AX35" s="141">
        <v>0</v>
      </c>
      <c r="AY35" s="141"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0</v>
      </c>
      <c r="BE35" s="141">
        <v>0</v>
      </c>
      <c r="BF35" s="141">
        <v>0</v>
      </c>
      <c r="BG35" s="141">
        <v>0</v>
      </c>
      <c r="BH35" s="141"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v>0</v>
      </c>
      <c r="BP35" s="141"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0</v>
      </c>
      <c r="CF35" s="141">
        <v>0</v>
      </c>
      <c r="CG35" s="141">
        <v>0</v>
      </c>
      <c r="CH35" s="141">
        <v>0</v>
      </c>
      <c r="CI35" s="141">
        <v>0</v>
      </c>
      <c r="CJ35" s="141">
        <v>0</v>
      </c>
      <c r="CK35" s="141">
        <v>0</v>
      </c>
      <c r="CL35" s="141">
        <v>0</v>
      </c>
      <c r="CM35" s="141">
        <v>0</v>
      </c>
      <c r="CN35" s="141">
        <v>0</v>
      </c>
      <c r="CO35" s="141">
        <v>0</v>
      </c>
      <c r="CP35" s="141">
        <v>0</v>
      </c>
      <c r="CQ35" s="141">
        <v>0</v>
      </c>
      <c r="CR35" s="141">
        <v>0</v>
      </c>
      <c r="CS35" s="141">
        <v>0</v>
      </c>
      <c r="CT35" s="141">
        <v>0</v>
      </c>
      <c r="CU35" s="141">
        <v>0</v>
      </c>
      <c r="CV35" s="141">
        <v>0</v>
      </c>
      <c r="CW35" s="141">
        <v>0</v>
      </c>
      <c r="CX35" s="141">
        <v>0</v>
      </c>
      <c r="CY35" s="141">
        <v>0</v>
      </c>
      <c r="CZ35" s="141">
        <v>0</v>
      </c>
      <c r="DA35" s="141">
        <v>0</v>
      </c>
      <c r="DB35" s="141">
        <v>0</v>
      </c>
      <c r="DC35" s="141">
        <v>0</v>
      </c>
      <c r="DD35" s="141">
        <v>0</v>
      </c>
      <c r="DE35" s="141">
        <v>0</v>
      </c>
      <c r="DF35" s="141">
        <v>0</v>
      </c>
      <c r="DG35" s="141">
        <v>0</v>
      </c>
      <c r="DH35" s="76">
        <v>0</v>
      </c>
    </row>
    <row r="36" spans="1:112" ht="28.5" customHeight="1">
      <c r="A36" s="141">
        <v>213</v>
      </c>
      <c r="B36" s="141" t="s">
        <v>114</v>
      </c>
      <c r="C36" s="141" t="s">
        <v>87</v>
      </c>
      <c r="D36" s="142" t="s">
        <v>354</v>
      </c>
      <c r="E36" s="143">
        <v>150000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1">
        <v>0</v>
      </c>
      <c r="R36" s="141">
        <v>0</v>
      </c>
      <c r="S36" s="141">
        <v>0</v>
      </c>
      <c r="T36" s="141">
        <v>150000</v>
      </c>
      <c r="U36" s="141">
        <v>150000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0</v>
      </c>
      <c r="BE36" s="141">
        <v>0</v>
      </c>
      <c r="BF36" s="141">
        <v>0</v>
      </c>
      <c r="BG36" s="141">
        <v>0</v>
      </c>
      <c r="BH36" s="141"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v>0</v>
      </c>
      <c r="BP36" s="141"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0</v>
      </c>
      <c r="CF36" s="141">
        <v>0</v>
      </c>
      <c r="CG36" s="141">
        <v>0</v>
      </c>
      <c r="CH36" s="141">
        <v>0</v>
      </c>
      <c r="CI36" s="141">
        <v>0</v>
      </c>
      <c r="CJ36" s="141">
        <v>0</v>
      </c>
      <c r="CK36" s="141">
        <v>0</v>
      </c>
      <c r="CL36" s="141">
        <v>0</v>
      </c>
      <c r="CM36" s="141">
        <v>0</v>
      </c>
      <c r="CN36" s="141">
        <v>0</v>
      </c>
      <c r="CO36" s="141">
        <v>0</v>
      </c>
      <c r="CP36" s="141">
        <v>0</v>
      </c>
      <c r="CQ36" s="141">
        <v>0</v>
      </c>
      <c r="CR36" s="141">
        <v>0</v>
      </c>
      <c r="CS36" s="141">
        <v>0</v>
      </c>
      <c r="CT36" s="141">
        <v>0</v>
      </c>
      <c r="CU36" s="141">
        <v>0</v>
      </c>
      <c r="CV36" s="141">
        <v>0</v>
      </c>
      <c r="CW36" s="141">
        <v>0</v>
      </c>
      <c r="CX36" s="141">
        <v>0</v>
      </c>
      <c r="CY36" s="141">
        <v>0</v>
      </c>
      <c r="CZ36" s="141">
        <v>0</v>
      </c>
      <c r="DA36" s="141">
        <v>0</v>
      </c>
      <c r="DB36" s="141">
        <v>0</v>
      </c>
      <c r="DC36" s="141">
        <v>0</v>
      </c>
      <c r="DD36" s="141">
        <v>0</v>
      </c>
      <c r="DE36" s="141">
        <v>0</v>
      </c>
      <c r="DF36" s="141">
        <v>0</v>
      </c>
      <c r="DG36" s="141">
        <v>0</v>
      </c>
      <c r="DH36" s="76">
        <v>0</v>
      </c>
    </row>
    <row r="37" spans="1:112" ht="28.5" customHeight="1">
      <c r="A37" s="141">
        <v>213</v>
      </c>
      <c r="B37" s="141" t="s">
        <v>114</v>
      </c>
      <c r="C37" s="141">
        <v>99</v>
      </c>
      <c r="D37" s="142" t="s">
        <v>355</v>
      </c>
      <c r="E37" s="143">
        <v>549700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1">
        <v>0</v>
      </c>
      <c r="R37" s="141">
        <v>0</v>
      </c>
      <c r="S37" s="141">
        <v>0</v>
      </c>
      <c r="T37" s="141">
        <v>130000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v>0</v>
      </c>
      <c r="AU37" s="141">
        <v>130000</v>
      </c>
      <c r="AV37" s="141">
        <v>419700</v>
      </c>
      <c r="AW37" s="141">
        <v>0</v>
      </c>
      <c r="AX37" s="141">
        <v>0</v>
      </c>
      <c r="AY37" s="141">
        <v>0</v>
      </c>
      <c r="AZ37" s="141">
        <v>0</v>
      </c>
      <c r="BA37" s="141">
        <v>0</v>
      </c>
      <c r="BB37" s="141">
        <v>0</v>
      </c>
      <c r="BC37" s="141">
        <v>0</v>
      </c>
      <c r="BD37" s="141">
        <v>0</v>
      </c>
      <c r="BE37" s="141">
        <v>0</v>
      </c>
      <c r="BF37" s="141">
        <v>0</v>
      </c>
      <c r="BG37" s="141">
        <v>419700</v>
      </c>
      <c r="BH37" s="141"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v>0</v>
      </c>
      <c r="BP37" s="141"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0</v>
      </c>
      <c r="CF37" s="141">
        <v>0</v>
      </c>
      <c r="CG37" s="141">
        <v>0</v>
      </c>
      <c r="CH37" s="141">
        <v>0</v>
      </c>
      <c r="CI37" s="141">
        <v>0</v>
      </c>
      <c r="CJ37" s="141">
        <v>0</v>
      </c>
      <c r="CK37" s="141">
        <v>0</v>
      </c>
      <c r="CL37" s="141">
        <v>0</v>
      </c>
      <c r="CM37" s="141">
        <v>0</v>
      </c>
      <c r="CN37" s="141">
        <v>0</v>
      </c>
      <c r="CO37" s="141">
        <v>0</v>
      </c>
      <c r="CP37" s="141">
        <v>0</v>
      </c>
      <c r="CQ37" s="141">
        <v>0</v>
      </c>
      <c r="CR37" s="141">
        <v>0</v>
      </c>
      <c r="CS37" s="141">
        <v>0</v>
      </c>
      <c r="CT37" s="141">
        <v>0</v>
      </c>
      <c r="CU37" s="141">
        <v>0</v>
      </c>
      <c r="CV37" s="141">
        <v>0</v>
      </c>
      <c r="CW37" s="141">
        <v>0</v>
      </c>
      <c r="CX37" s="141">
        <v>0</v>
      </c>
      <c r="CY37" s="141">
        <v>0</v>
      </c>
      <c r="CZ37" s="141">
        <v>0</v>
      </c>
      <c r="DA37" s="141">
        <v>0</v>
      </c>
      <c r="DB37" s="141">
        <v>0</v>
      </c>
      <c r="DC37" s="141">
        <v>0</v>
      </c>
      <c r="DD37" s="141">
        <v>0</v>
      </c>
      <c r="DE37" s="141">
        <v>0</v>
      </c>
      <c r="DF37" s="141">
        <v>0</v>
      </c>
      <c r="DG37" s="141">
        <v>0</v>
      </c>
      <c r="DH37" s="76">
        <v>0</v>
      </c>
    </row>
    <row r="38" spans="1:112" ht="28.5" customHeight="1">
      <c r="A38" s="141">
        <v>213</v>
      </c>
      <c r="B38" s="141" t="s">
        <v>146</v>
      </c>
      <c r="C38" s="141" t="s">
        <v>114</v>
      </c>
      <c r="D38" s="142" t="s">
        <v>356</v>
      </c>
      <c r="E38" s="143">
        <v>4004988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1">
        <v>0</v>
      </c>
      <c r="R38" s="141">
        <v>0</v>
      </c>
      <c r="S38" s="141">
        <v>0</v>
      </c>
      <c r="T38" s="141">
        <v>510000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510000</v>
      </c>
      <c r="AV38" s="141">
        <v>3494988</v>
      </c>
      <c r="AW38" s="141">
        <v>0</v>
      </c>
      <c r="AX38" s="141">
        <v>0</v>
      </c>
      <c r="AY38" s="141">
        <v>0</v>
      </c>
      <c r="AZ38" s="141">
        <v>0</v>
      </c>
      <c r="BA38" s="141">
        <v>3494988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0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76">
        <v>0</v>
      </c>
    </row>
    <row r="39" spans="1:112" ht="28.5" customHeight="1">
      <c r="A39" s="141">
        <v>213</v>
      </c>
      <c r="B39" s="141" t="s">
        <v>146</v>
      </c>
      <c r="C39" s="141" t="s">
        <v>146</v>
      </c>
      <c r="D39" s="142" t="s">
        <v>357</v>
      </c>
      <c r="E39" s="143">
        <v>340000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340000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1">
        <v>0</v>
      </c>
      <c r="AD39" s="141">
        <v>0</v>
      </c>
      <c r="AE39" s="141">
        <v>0</v>
      </c>
      <c r="AF39" s="141"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v>0</v>
      </c>
      <c r="AO39" s="141"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v>0</v>
      </c>
      <c r="AU39" s="141">
        <v>340000</v>
      </c>
      <c r="AV39" s="141">
        <v>0</v>
      </c>
      <c r="AW39" s="141">
        <v>0</v>
      </c>
      <c r="AX39" s="141">
        <v>0</v>
      </c>
      <c r="AY39" s="141">
        <v>0</v>
      </c>
      <c r="AZ39" s="141">
        <v>0</v>
      </c>
      <c r="BA39" s="141">
        <v>0</v>
      </c>
      <c r="BB39" s="141">
        <v>0</v>
      </c>
      <c r="BC39" s="141">
        <v>0</v>
      </c>
      <c r="BD39" s="141">
        <v>0</v>
      </c>
      <c r="BE39" s="141">
        <v>0</v>
      </c>
      <c r="BF39" s="141">
        <v>0</v>
      </c>
      <c r="BG39" s="141">
        <v>0</v>
      </c>
      <c r="BH39" s="141"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v>0</v>
      </c>
      <c r="BP39" s="141"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0</v>
      </c>
      <c r="CF39" s="141">
        <v>0</v>
      </c>
      <c r="CG39" s="141">
        <v>0</v>
      </c>
      <c r="CH39" s="141">
        <v>0</v>
      </c>
      <c r="CI39" s="141">
        <v>0</v>
      </c>
      <c r="CJ39" s="141">
        <v>0</v>
      </c>
      <c r="CK39" s="141">
        <v>0</v>
      </c>
      <c r="CL39" s="141">
        <v>0</v>
      </c>
      <c r="CM39" s="141">
        <v>0</v>
      </c>
      <c r="CN39" s="141">
        <v>0</v>
      </c>
      <c r="CO39" s="141">
        <v>0</v>
      </c>
      <c r="CP39" s="141">
        <v>0</v>
      </c>
      <c r="CQ39" s="141">
        <v>0</v>
      </c>
      <c r="CR39" s="141">
        <v>0</v>
      </c>
      <c r="CS39" s="141">
        <v>0</v>
      </c>
      <c r="CT39" s="141">
        <v>0</v>
      </c>
      <c r="CU39" s="141">
        <v>0</v>
      </c>
      <c r="CV39" s="141">
        <v>0</v>
      </c>
      <c r="CW39" s="141">
        <v>0</v>
      </c>
      <c r="CX39" s="141">
        <v>0</v>
      </c>
      <c r="CY39" s="141">
        <v>0</v>
      </c>
      <c r="CZ39" s="141">
        <v>0</v>
      </c>
      <c r="DA39" s="141">
        <v>0</v>
      </c>
      <c r="DB39" s="141">
        <v>0</v>
      </c>
      <c r="DC39" s="141">
        <v>0</v>
      </c>
      <c r="DD39" s="141">
        <v>0</v>
      </c>
      <c r="DE39" s="141">
        <v>0</v>
      </c>
      <c r="DF39" s="141">
        <v>0</v>
      </c>
      <c r="DG39" s="141">
        <v>0</v>
      </c>
      <c r="DH39" s="76">
        <v>0</v>
      </c>
    </row>
    <row r="40" spans="1:112" ht="28.5" customHeight="1">
      <c r="A40" s="141">
        <v>213</v>
      </c>
      <c r="B40" s="141" t="s">
        <v>146</v>
      </c>
      <c r="C40" s="141">
        <v>99</v>
      </c>
      <c r="D40" s="142" t="s">
        <v>358</v>
      </c>
      <c r="E40" s="143">
        <v>43200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43200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1">
        <v>0</v>
      </c>
      <c r="AD40" s="141">
        <v>0</v>
      </c>
      <c r="AE40" s="141">
        <v>0</v>
      </c>
      <c r="AF40" s="141"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v>0</v>
      </c>
      <c r="AO40" s="141"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v>0</v>
      </c>
      <c r="AU40" s="141">
        <v>43200</v>
      </c>
      <c r="AV40" s="141">
        <v>0</v>
      </c>
      <c r="AW40" s="141">
        <v>0</v>
      </c>
      <c r="AX40" s="141">
        <v>0</v>
      </c>
      <c r="AY40" s="141">
        <v>0</v>
      </c>
      <c r="AZ40" s="141">
        <v>0</v>
      </c>
      <c r="BA40" s="141">
        <v>0</v>
      </c>
      <c r="BB40" s="141">
        <v>0</v>
      </c>
      <c r="BC40" s="141">
        <v>0</v>
      </c>
      <c r="BD40" s="141">
        <v>0</v>
      </c>
      <c r="BE40" s="141">
        <v>0</v>
      </c>
      <c r="BF40" s="141">
        <v>0</v>
      </c>
      <c r="BG40" s="141">
        <v>0</v>
      </c>
      <c r="BH40" s="141"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v>0</v>
      </c>
      <c r="BP40" s="141"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41">
        <v>0</v>
      </c>
      <c r="CE40" s="141">
        <v>0</v>
      </c>
      <c r="CF40" s="141">
        <v>0</v>
      </c>
      <c r="CG40" s="141">
        <v>0</v>
      </c>
      <c r="CH40" s="141">
        <v>0</v>
      </c>
      <c r="CI40" s="141">
        <v>0</v>
      </c>
      <c r="CJ40" s="141">
        <v>0</v>
      </c>
      <c r="CK40" s="141">
        <v>0</v>
      </c>
      <c r="CL40" s="141">
        <v>0</v>
      </c>
      <c r="CM40" s="141">
        <v>0</v>
      </c>
      <c r="CN40" s="141">
        <v>0</v>
      </c>
      <c r="CO40" s="141">
        <v>0</v>
      </c>
      <c r="CP40" s="141">
        <v>0</v>
      </c>
      <c r="CQ40" s="141">
        <v>0</v>
      </c>
      <c r="CR40" s="141">
        <v>0</v>
      </c>
      <c r="CS40" s="141">
        <v>0</v>
      </c>
      <c r="CT40" s="141">
        <v>0</v>
      </c>
      <c r="CU40" s="141">
        <v>0</v>
      </c>
      <c r="CV40" s="141">
        <v>0</v>
      </c>
      <c r="CW40" s="141">
        <v>0</v>
      </c>
      <c r="CX40" s="141">
        <v>0</v>
      </c>
      <c r="CY40" s="141">
        <v>0</v>
      </c>
      <c r="CZ40" s="141">
        <v>0</v>
      </c>
      <c r="DA40" s="141">
        <v>0</v>
      </c>
      <c r="DB40" s="141">
        <v>0</v>
      </c>
      <c r="DC40" s="141">
        <v>0</v>
      </c>
      <c r="DD40" s="141">
        <v>0</v>
      </c>
      <c r="DE40" s="141">
        <v>0</v>
      </c>
      <c r="DF40" s="141">
        <v>0</v>
      </c>
      <c r="DG40" s="141">
        <v>0</v>
      </c>
      <c r="DH40" s="76">
        <v>0</v>
      </c>
    </row>
    <row r="41" spans="1:112" ht="28.5" customHeight="1">
      <c r="A41" s="141">
        <v>214</v>
      </c>
      <c r="B41" s="141" t="s">
        <v>87</v>
      </c>
      <c r="C41" s="141" t="s">
        <v>150</v>
      </c>
      <c r="D41" s="142" t="s">
        <v>359</v>
      </c>
      <c r="E41" s="143">
        <v>253326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238926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41">
        <v>0</v>
      </c>
      <c r="AE41" s="141">
        <v>0</v>
      </c>
      <c r="AF41" s="141"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v>0</v>
      </c>
      <c r="AO41" s="141"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v>0</v>
      </c>
      <c r="AU41" s="141">
        <v>238926</v>
      </c>
      <c r="AV41" s="141">
        <v>14400</v>
      </c>
      <c r="AW41" s="141">
        <v>0</v>
      </c>
      <c r="AX41" s="141">
        <v>0</v>
      </c>
      <c r="AY41" s="141">
        <v>0</v>
      </c>
      <c r="AZ41" s="141">
        <v>0</v>
      </c>
      <c r="BA41" s="141">
        <v>0</v>
      </c>
      <c r="BB41" s="141">
        <v>0</v>
      </c>
      <c r="BC41" s="141">
        <v>0</v>
      </c>
      <c r="BD41" s="141">
        <v>0</v>
      </c>
      <c r="BE41" s="141">
        <v>0</v>
      </c>
      <c r="BF41" s="141">
        <v>0</v>
      </c>
      <c r="BG41" s="141">
        <v>14400</v>
      </c>
      <c r="BH41" s="141"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v>0</v>
      </c>
      <c r="BP41" s="141"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0</v>
      </c>
      <c r="CF41" s="141">
        <v>0</v>
      </c>
      <c r="CG41" s="141">
        <v>0</v>
      </c>
      <c r="CH41" s="141">
        <v>0</v>
      </c>
      <c r="CI41" s="141">
        <v>0</v>
      </c>
      <c r="CJ41" s="141">
        <v>0</v>
      </c>
      <c r="CK41" s="141">
        <v>0</v>
      </c>
      <c r="CL41" s="141">
        <v>0</v>
      </c>
      <c r="CM41" s="141">
        <v>0</v>
      </c>
      <c r="CN41" s="141">
        <v>0</v>
      </c>
      <c r="CO41" s="141">
        <v>0</v>
      </c>
      <c r="CP41" s="141">
        <v>0</v>
      </c>
      <c r="CQ41" s="141">
        <v>0</v>
      </c>
      <c r="CR41" s="141">
        <v>0</v>
      </c>
      <c r="CS41" s="141">
        <v>0</v>
      </c>
      <c r="CT41" s="141">
        <v>0</v>
      </c>
      <c r="CU41" s="141">
        <v>0</v>
      </c>
      <c r="CV41" s="141">
        <v>0</v>
      </c>
      <c r="CW41" s="141">
        <v>0</v>
      </c>
      <c r="CX41" s="141">
        <v>0</v>
      </c>
      <c r="CY41" s="141">
        <v>0</v>
      </c>
      <c r="CZ41" s="141">
        <v>0</v>
      </c>
      <c r="DA41" s="141">
        <v>0</v>
      </c>
      <c r="DB41" s="141">
        <v>0</v>
      </c>
      <c r="DC41" s="141">
        <v>0</v>
      </c>
      <c r="DD41" s="141">
        <v>0</v>
      </c>
      <c r="DE41" s="141">
        <v>0</v>
      </c>
      <c r="DF41" s="141">
        <v>0</v>
      </c>
      <c r="DG41" s="141">
        <v>0</v>
      </c>
      <c r="DH41" s="76">
        <v>0</v>
      </c>
    </row>
    <row r="42" spans="1:112" ht="28.5" customHeight="1">
      <c r="A42" s="141">
        <v>214</v>
      </c>
      <c r="B42" s="141" t="s">
        <v>87</v>
      </c>
      <c r="C42" s="141">
        <v>99</v>
      </c>
      <c r="D42" s="142" t="s">
        <v>360</v>
      </c>
      <c r="E42" s="143">
        <v>40000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40000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1">
        <v>0</v>
      </c>
      <c r="AA42" s="141">
        <v>0</v>
      </c>
      <c r="AB42" s="141">
        <v>0</v>
      </c>
      <c r="AC42" s="141">
        <v>0</v>
      </c>
      <c r="AD42" s="141">
        <v>0</v>
      </c>
      <c r="AE42" s="141">
        <v>0</v>
      </c>
      <c r="AF42" s="141"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v>0</v>
      </c>
      <c r="AO42" s="141"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v>0</v>
      </c>
      <c r="AU42" s="141">
        <v>40000</v>
      </c>
      <c r="AV42" s="141">
        <v>0</v>
      </c>
      <c r="AW42" s="141">
        <v>0</v>
      </c>
      <c r="AX42" s="141">
        <v>0</v>
      </c>
      <c r="AY42" s="141"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0</v>
      </c>
      <c r="BE42" s="141">
        <v>0</v>
      </c>
      <c r="BF42" s="141">
        <v>0</v>
      </c>
      <c r="BG42" s="141">
        <v>0</v>
      </c>
      <c r="BH42" s="141"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0</v>
      </c>
      <c r="BO42" s="141">
        <v>0</v>
      </c>
      <c r="BP42" s="141">
        <v>0</v>
      </c>
      <c r="BQ42" s="141">
        <v>0</v>
      </c>
      <c r="BR42" s="141">
        <v>0</v>
      </c>
      <c r="BS42" s="141">
        <v>0</v>
      </c>
      <c r="BT42" s="141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41">
        <v>0</v>
      </c>
      <c r="CE42" s="141">
        <v>0</v>
      </c>
      <c r="CF42" s="141">
        <v>0</v>
      </c>
      <c r="CG42" s="141">
        <v>0</v>
      </c>
      <c r="CH42" s="141">
        <v>0</v>
      </c>
      <c r="CI42" s="141">
        <v>0</v>
      </c>
      <c r="CJ42" s="141">
        <v>0</v>
      </c>
      <c r="CK42" s="141">
        <v>0</v>
      </c>
      <c r="CL42" s="141">
        <v>0</v>
      </c>
      <c r="CM42" s="141">
        <v>0</v>
      </c>
      <c r="CN42" s="141">
        <v>0</v>
      </c>
      <c r="CO42" s="141">
        <v>0</v>
      </c>
      <c r="CP42" s="141">
        <v>0</v>
      </c>
      <c r="CQ42" s="141">
        <v>0</v>
      </c>
      <c r="CR42" s="141">
        <v>0</v>
      </c>
      <c r="CS42" s="141">
        <v>0</v>
      </c>
      <c r="CT42" s="141">
        <v>0</v>
      </c>
      <c r="CU42" s="141">
        <v>0</v>
      </c>
      <c r="CV42" s="141">
        <v>0</v>
      </c>
      <c r="CW42" s="141">
        <v>0</v>
      </c>
      <c r="CX42" s="141">
        <v>0</v>
      </c>
      <c r="CY42" s="141">
        <v>0</v>
      </c>
      <c r="CZ42" s="141">
        <v>0</v>
      </c>
      <c r="DA42" s="141">
        <v>0</v>
      </c>
      <c r="DB42" s="141">
        <v>0</v>
      </c>
      <c r="DC42" s="141">
        <v>0</v>
      </c>
      <c r="DD42" s="141">
        <v>0</v>
      </c>
      <c r="DE42" s="141">
        <v>0</v>
      </c>
      <c r="DF42" s="141">
        <v>0</v>
      </c>
      <c r="DG42" s="141">
        <v>0</v>
      </c>
      <c r="DH42" s="76">
        <v>0</v>
      </c>
    </row>
    <row r="43" spans="1:112" ht="28.5" customHeight="1">
      <c r="A43" s="141">
        <v>221</v>
      </c>
      <c r="B43" s="141" t="s">
        <v>98</v>
      </c>
      <c r="C43" s="141" t="s">
        <v>87</v>
      </c>
      <c r="D43" s="142" t="s">
        <v>361</v>
      </c>
      <c r="E43" s="143">
        <v>496758</v>
      </c>
      <c r="F43" s="141">
        <v>496758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496758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0</v>
      </c>
      <c r="AC43" s="141">
        <v>0</v>
      </c>
      <c r="AD43" s="141">
        <v>0</v>
      </c>
      <c r="AE43" s="141">
        <v>0</v>
      </c>
      <c r="AF43" s="141"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v>0</v>
      </c>
      <c r="AZ43" s="141">
        <v>0</v>
      </c>
      <c r="BA43" s="141">
        <v>0</v>
      </c>
      <c r="BB43" s="141">
        <v>0</v>
      </c>
      <c r="BC43" s="141">
        <v>0</v>
      </c>
      <c r="BD43" s="141">
        <v>0</v>
      </c>
      <c r="BE43" s="141">
        <v>0</v>
      </c>
      <c r="BF43" s="141">
        <v>0</v>
      </c>
      <c r="BG43" s="141">
        <v>0</v>
      </c>
      <c r="BH43" s="141"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v>0</v>
      </c>
      <c r="BP43" s="141"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41">
        <v>0</v>
      </c>
      <c r="CE43" s="141">
        <v>0</v>
      </c>
      <c r="CF43" s="141">
        <v>0</v>
      </c>
      <c r="CG43" s="141">
        <v>0</v>
      </c>
      <c r="CH43" s="141">
        <v>0</v>
      </c>
      <c r="CI43" s="141">
        <v>0</v>
      </c>
      <c r="CJ43" s="141">
        <v>0</v>
      </c>
      <c r="CK43" s="141">
        <v>0</v>
      </c>
      <c r="CL43" s="141">
        <v>0</v>
      </c>
      <c r="CM43" s="141">
        <v>0</v>
      </c>
      <c r="CN43" s="141">
        <v>0</v>
      </c>
      <c r="CO43" s="141">
        <v>0</v>
      </c>
      <c r="CP43" s="141">
        <v>0</v>
      </c>
      <c r="CQ43" s="141">
        <v>0</v>
      </c>
      <c r="CR43" s="141">
        <v>0</v>
      </c>
      <c r="CS43" s="141">
        <v>0</v>
      </c>
      <c r="CT43" s="141">
        <v>0</v>
      </c>
      <c r="CU43" s="141">
        <v>0</v>
      </c>
      <c r="CV43" s="141">
        <v>0</v>
      </c>
      <c r="CW43" s="141">
        <v>0</v>
      </c>
      <c r="CX43" s="141">
        <v>0</v>
      </c>
      <c r="CY43" s="141">
        <v>0</v>
      </c>
      <c r="CZ43" s="141">
        <v>0</v>
      </c>
      <c r="DA43" s="141">
        <v>0</v>
      </c>
      <c r="DB43" s="141">
        <v>0</v>
      </c>
      <c r="DC43" s="141">
        <v>0</v>
      </c>
      <c r="DD43" s="141">
        <v>0</v>
      </c>
      <c r="DE43" s="141">
        <v>0</v>
      </c>
      <c r="DF43" s="141">
        <v>0</v>
      </c>
      <c r="DG43" s="141">
        <v>0</v>
      </c>
      <c r="DH43" s="76">
        <v>0</v>
      </c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" fitToWidth="1" horizontalDpi="600" verticalDpi="600" orientation="landscape" paperSize="8" scale="23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8" sqref="A8:IV35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101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102"/>
      <c r="F1" s="102"/>
      <c r="G1" s="103" t="s">
        <v>362</v>
      </c>
      <c r="H1" s="69"/>
    </row>
    <row r="2" spans="1:8" ht="25.5" customHeight="1">
      <c r="A2" s="5" t="s">
        <v>363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9</v>
      </c>
      <c r="B3" s="49"/>
      <c r="C3" s="49"/>
      <c r="D3" s="49"/>
      <c r="E3" s="104"/>
      <c r="F3" s="104"/>
      <c r="G3" s="105" t="s">
        <v>10</v>
      </c>
      <c r="H3" s="69"/>
    </row>
    <row r="4" spans="1:8" ht="22.5" customHeight="1">
      <c r="A4" s="106" t="s">
        <v>364</v>
      </c>
      <c r="B4" s="106"/>
      <c r="C4" s="106"/>
      <c r="D4" s="106"/>
      <c r="E4" s="80" t="s">
        <v>157</v>
      </c>
      <c r="F4" s="80"/>
      <c r="G4" s="80"/>
      <c r="H4" s="69"/>
    </row>
    <row r="5" spans="1:8" ht="19.5" customHeight="1">
      <c r="A5" s="107" t="s">
        <v>72</v>
      </c>
      <c r="B5" s="108"/>
      <c r="C5" s="21" t="s">
        <v>365</v>
      </c>
      <c r="D5" s="20" t="s">
        <v>252</v>
      </c>
      <c r="E5" s="109" t="s">
        <v>62</v>
      </c>
      <c r="F5" s="110" t="s">
        <v>366</v>
      </c>
      <c r="G5" s="109" t="s">
        <v>367</v>
      </c>
      <c r="H5" s="69"/>
    </row>
    <row r="6" spans="1:8" ht="27" customHeight="1">
      <c r="A6" s="20" t="s">
        <v>82</v>
      </c>
      <c r="B6" s="21" t="s">
        <v>83</v>
      </c>
      <c r="C6" s="111"/>
      <c r="D6" s="112"/>
      <c r="E6" s="113"/>
      <c r="F6" s="114"/>
      <c r="G6" s="113"/>
      <c r="H6" s="69"/>
    </row>
    <row r="7" spans="1:8" ht="19.5" customHeight="1">
      <c r="A7" s="76" t="s">
        <v>62</v>
      </c>
      <c r="B7" s="76"/>
      <c r="C7" s="76"/>
      <c r="D7" s="76"/>
      <c r="E7" s="80">
        <f>E8+E19+E31</f>
        <v>13422235</v>
      </c>
      <c r="F7" s="115">
        <f>F8+F19+F31</f>
        <v>11558393</v>
      </c>
      <c r="G7" s="115">
        <f>G8+G19+G31</f>
        <v>1863842</v>
      </c>
      <c r="H7" s="70"/>
    </row>
    <row r="8" spans="1:8" ht="19.5" customHeight="1">
      <c r="A8" s="79"/>
      <c r="B8" s="79"/>
      <c r="C8" s="116"/>
      <c r="D8" s="79" t="s">
        <v>242</v>
      </c>
      <c r="E8" s="80">
        <f>SUM(E9:E18)</f>
        <v>7012705</v>
      </c>
      <c r="F8" s="115">
        <f>SUM(F9:F18)</f>
        <v>7012705</v>
      </c>
      <c r="G8" s="115">
        <f>SUM(G9:G18)</f>
        <v>0</v>
      </c>
      <c r="H8" s="70"/>
    </row>
    <row r="9" spans="1:8" ht="19.5" customHeight="1">
      <c r="A9" s="79" t="s">
        <v>368</v>
      </c>
      <c r="B9" s="79" t="s">
        <v>87</v>
      </c>
      <c r="C9" s="79" t="s">
        <v>369</v>
      </c>
      <c r="D9" s="79" t="s">
        <v>253</v>
      </c>
      <c r="E9" s="80">
        <f>F9+G9</f>
        <v>2255520</v>
      </c>
      <c r="F9" s="117">
        <v>2255520</v>
      </c>
      <c r="G9" s="115">
        <v>0</v>
      </c>
      <c r="H9" s="69"/>
    </row>
    <row r="10" spans="1:8" ht="19.5" customHeight="1">
      <c r="A10" s="79" t="s">
        <v>368</v>
      </c>
      <c r="B10" s="79" t="s">
        <v>98</v>
      </c>
      <c r="C10" s="79" t="s">
        <v>369</v>
      </c>
      <c r="D10" s="79" t="s">
        <v>254</v>
      </c>
      <c r="E10" s="80">
        <f aca="true" t="shared" si="0" ref="E10:E18">F10+G10</f>
        <v>1010964</v>
      </c>
      <c r="F10" s="117">
        <v>1010964</v>
      </c>
      <c r="G10" s="115">
        <v>0</v>
      </c>
      <c r="H10" s="65"/>
    </row>
    <row r="11" spans="1:8" ht="19.5" customHeight="1">
      <c r="A11" s="79" t="s">
        <v>368</v>
      </c>
      <c r="B11" s="79" t="s">
        <v>127</v>
      </c>
      <c r="C11" s="79" t="s">
        <v>369</v>
      </c>
      <c r="D11" s="79" t="s">
        <v>255</v>
      </c>
      <c r="E11" s="80">
        <f t="shared" si="0"/>
        <v>97013</v>
      </c>
      <c r="F11" s="117">
        <v>97013</v>
      </c>
      <c r="G11" s="115">
        <v>0</v>
      </c>
      <c r="H11" s="65"/>
    </row>
    <row r="12" spans="1:8" ht="19.5" customHeight="1">
      <c r="A12" s="79" t="s">
        <v>368</v>
      </c>
      <c r="B12" s="79" t="s">
        <v>146</v>
      </c>
      <c r="C12" s="79" t="s">
        <v>369</v>
      </c>
      <c r="D12" s="79" t="s">
        <v>257</v>
      </c>
      <c r="E12" s="80">
        <f t="shared" si="0"/>
        <v>776148</v>
      </c>
      <c r="F12" s="117">
        <v>776148</v>
      </c>
      <c r="G12" s="115">
        <v>0</v>
      </c>
      <c r="H12" s="65"/>
    </row>
    <row r="13" spans="1:8" ht="19.5" customHeight="1">
      <c r="A13" s="79" t="s">
        <v>368</v>
      </c>
      <c r="B13" s="79" t="s">
        <v>140</v>
      </c>
      <c r="C13" s="79" t="s">
        <v>369</v>
      </c>
      <c r="D13" s="79" t="s">
        <v>258</v>
      </c>
      <c r="E13" s="80">
        <f t="shared" si="0"/>
        <v>662343</v>
      </c>
      <c r="F13" s="117">
        <v>662343</v>
      </c>
      <c r="G13" s="115">
        <v>0</v>
      </c>
      <c r="H13" s="65"/>
    </row>
    <row r="14" spans="1:8" ht="19.5" customHeight="1">
      <c r="A14" s="79" t="s">
        <v>368</v>
      </c>
      <c r="B14" s="79" t="s">
        <v>370</v>
      </c>
      <c r="C14" s="79" t="s">
        <v>369</v>
      </c>
      <c r="D14" s="79" t="s">
        <v>260</v>
      </c>
      <c r="E14" s="80">
        <f t="shared" si="0"/>
        <v>289812</v>
      </c>
      <c r="F14" s="117">
        <v>289812</v>
      </c>
      <c r="G14" s="115">
        <v>0</v>
      </c>
      <c r="H14" s="65"/>
    </row>
    <row r="15" spans="1:8" ht="19.5" customHeight="1">
      <c r="A15" s="79" t="s">
        <v>368</v>
      </c>
      <c r="B15" s="79" t="s">
        <v>371</v>
      </c>
      <c r="C15" s="79" t="s">
        <v>369</v>
      </c>
      <c r="D15" s="79" t="s">
        <v>261</v>
      </c>
      <c r="E15" s="80">
        <f t="shared" si="0"/>
        <v>110347</v>
      </c>
      <c r="F15" s="117">
        <v>110347</v>
      </c>
      <c r="G15" s="115">
        <v>0</v>
      </c>
      <c r="H15" s="65"/>
    </row>
    <row r="16" spans="1:8" ht="19.5" customHeight="1">
      <c r="A16" s="79" t="s">
        <v>368</v>
      </c>
      <c r="B16" s="79" t="s">
        <v>372</v>
      </c>
      <c r="C16" s="79" t="s">
        <v>369</v>
      </c>
      <c r="D16" s="79" t="s">
        <v>262</v>
      </c>
      <c r="E16" s="80">
        <f t="shared" si="0"/>
        <v>8800</v>
      </c>
      <c r="F16" s="117">
        <v>8800</v>
      </c>
      <c r="G16" s="115">
        <v>0</v>
      </c>
      <c r="H16" s="65"/>
    </row>
    <row r="17" spans="1:8" ht="19.5" customHeight="1">
      <c r="A17" s="79" t="s">
        <v>368</v>
      </c>
      <c r="B17" s="79" t="s">
        <v>373</v>
      </c>
      <c r="C17" s="79" t="s">
        <v>369</v>
      </c>
      <c r="D17" s="79" t="s">
        <v>222</v>
      </c>
      <c r="E17" s="80">
        <f t="shared" si="0"/>
        <v>496758</v>
      </c>
      <c r="F17" s="117">
        <v>496758</v>
      </c>
      <c r="G17" s="115">
        <v>0</v>
      </c>
      <c r="H17" s="65"/>
    </row>
    <row r="18" spans="1:8" ht="19.5" customHeight="1">
      <c r="A18" s="79" t="s">
        <v>368</v>
      </c>
      <c r="B18" s="79" t="s">
        <v>90</v>
      </c>
      <c r="C18" s="79" t="s">
        <v>369</v>
      </c>
      <c r="D18" s="79" t="s">
        <v>223</v>
      </c>
      <c r="E18" s="80">
        <f t="shared" si="0"/>
        <v>1305000</v>
      </c>
      <c r="F18" s="117">
        <v>1305000</v>
      </c>
      <c r="G18" s="115">
        <v>0</v>
      </c>
      <c r="H18" s="65"/>
    </row>
    <row r="19" spans="1:8" ht="19.5" customHeight="1">
      <c r="A19" s="79"/>
      <c r="B19" s="79"/>
      <c r="C19" s="79"/>
      <c r="D19" s="79" t="s">
        <v>243</v>
      </c>
      <c r="E19" s="80">
        <f>SUM(E20:E30)</f>
        <v>1863842</v>
      </c>
      <c r="F19" s="115">
        <f>SUM(F20:F30)</f>
        <v>0</v>
      </c>
      <c r="G19" s="115">
        <f>SUM(G20:G30)</f>
        <v>1863842</v>
      </c>
      <c r="H19" s="65"/>
    </row>
    <row r="20" spans="1:8" ht="19.5" customHeight="1">
      <c r="A20" s="79" t="s">
        <v>374</v>
      </c>
      <c r="B20" s="79" t="s">
        <v>87</v>
      </c>
      <c r="C20" s="79" t="s">
        <v>369</v>
      </c>
      <c r="D20" s="79" t="s">
        <v>264</v>
      </c>
      <c r="E20" s="80">
        <f>F20+G20</f>
        <v>130000</v>
      </c>
      <c r="F20" s="115"/>
      <c r="G20" s="115">
        <v>130000</v>
      </c>
      <c r="H20" s="65"/>
    </row>
    <row r="21" spans="1:8" ht="19.5" customHeight="1">
      <c r="A21" s="79" t="s">
        <v>374</v>
      </c>
      <c r="B21" s="79" t="s">
        <v>98</v>
      </c>
      <c r="C21" s="79" t="s">
        <v>369</v>
      </c>
      <c r="D21" s="79" t="s">
        <v>265</v>
      </c>
      <c r="E21" s="80">
        <f aca="true" t="shared" si="1" ref="E21:E30">F21+G21</f>
        <v>40000</v>
      </c>
      <c r="F21" s="117">
        <v>0</v>
      </c>
      <c r="G21" s="115">
        <v>40000</v>
      </c>
      <c r="H21" s="65"/>
    </row>
    <row r="22" spans="1:8" ht="19.5" customHeight="1">
      <c r="A22" s="79" t="s">
        <v>374</v>
      </c>
      <c r="B22" s="79" t="s">
        <v>146</v>
      </c>
      <c r="C22" s="79" t="s">
        <v>369</v>
      </c>
      <c r="D22" s="79" t="s">
        <v>270</v>
      </c>
      <c r="E22" s="80">
        <f t="shared" si="1"/>
        <v>100000</v>
      </c>
      <c r="F22" s="117">
        <v>0</v>
      </c>
      <c r="G22" s="115">
        <v>100000</v>
      </c>
      <c r="H22" s="65"/>
    </row>
    <row r="23" spans="1:8" ht="19.5" customHeight="1">
      <c r="A23" s="79" t="s">
        <v>374</v>
      </c>
      <c r="B23" s="79" t="s">
        <v>371</v>
      </c>
      <c r="C23" s="79" t="s">
        <v>369</v>
      </c>
      <c r="D23" s="79" t="s">
        <v>273</v>
      </c>
      <c r="E23" s="80">
        <f t="shared" si="1"/>
        <v>230000</v>
      </c>
      <c r="F23" s="117">
        <v>0</v>
      </c>
      <c r="G23" s="115">
        <v>230000</v>
      </c>
      <c r="H23" s="65"/>
    </row>
    <row r="24" spans="1:8" ht="19.5" customHeight="1">
      <c r="A24" s="79" t="s">
        <v>374</v>
      </c>
      <c r="B24" s="79" t="s">
        <v>375</v>
      </c>
      <c r="C24" s="79" t="s">
        <v>369</v>
      </c>
      <c r="D24" s="79" t="s">
        <v>227</v>
      </c>
      <c r="E24" s="80">
        <f t="shared" si="1"/>
        <v>20000</v>
      </c>
      <c r="F24" s="117">
        <v>0</v>
      </c>
      <c r="G24" s="115">
        <v>20000</v>
      </c>
      <c r="H24" s="65"/>
    </row>
    <row r="25" spans="1:8" ht="19.5" customHeight="1">
      <c r="A25" s="79" t="s">
        <v>374</v>
      </c>
      <c r="B25" s="79" t="s">
        <v>123</v>
      </c>
      <c r="C25" s="79" t="s">
        <v>369</v>
      </c>
      <c r="D25" s="79" t="s">
        <v>228</v>
      </c>
      <c r="E25" s="80">
        <f t="shared" si="1"/>
        <v>30000</v>
      </c>
      <c r="F25" s="117">
        <v>0</v>
      </c>
      <c r="G25" s="115">
        <v>30000</v>
      </c>
      <c r="H25" s="65"/>
    </row>
    <row r="26" spans="1:8" ht="19.5" customHeight="1">
      <c r="A26" s="79" t="s">
        <v>374</v>
      </c>
      <c r="B26" s="79" t="s">
        <v>376</v>
      </c>
      <c r="C26" s="79" t="s">
        <v>369</v>
      </c>
      <c r="D26" s="79" t="s">
        <v>230</v>
      </c>
      <c r="E26" s="80">
        <f t="shared" si="1"/>
        <v>150000</v>
      </c>
      <c r="F26" s="117">
        <v>0</v>
      </c>
      <c r="G26" s="115">
        <v>150000</v>
      </c>
      <c r="H26" s="65"/>
    </row>
    <row r="27" spans="1:8" ht="19.5" customHeight="1">
      <c r="A27" s="79" t="s">
        <v>374</v>
      </c>
      <c r="B27" s="79" t="s">
        <v>377</v>
      </c>
      <c r="C27" s="79" t="s">
        <v>369</v>
      </c>
      <c r="D27" s="79" t="s">
        <v>281</v>
      </c>
      <c r="E27" s="80">
        <f t="shared" si="1"/>
        <v>120171</v>
      </c>
      <c r="F27" s="117">
        <v>0</v>
      </c>
      <c r="G27" s="115">
        <v>120171</v>
      </c>
      <c r="H27" s="65"/>
    </row>
    <row r="28" spans="1:7" ht="19.5" customHeight="1">
      <c r="A28" s="29" t="s">
        <v>374</v>
      </c>
      <c r="B28" s="79" t="s">
        <v>378</v>
      </c>
      <c r="C28" s="79" t="s">
        <v>369</v>
      </c>
      <c r="D28" s="79" t="s">
        <v>282</v>
      </c>
      <c r="E28" s="80">
        <f t="shared" si="1"/>
        <v>123820</v>
      </c>
      <c r="F28" s="117">
        <v>0</v>
      </c>
      <c r="G28" s="115">
        <v>123820</v>
      </c>
    </row>
    <row r="29" spans="1:7" ht="19.5" customHeight="1">
      <c r="A29" s="29" t="s">
        <v>374</v>
      </c>
      <c r="B29" s="79" t="s">
        <v>379</v>
      </c>
      <c r="C29" s="79" t="s">
        <v>369</v>
      </c>
      <c r="D29" s="79" t="s">
        <v>284</v>
      </c>
      <c r="E29" s="80">
        <f t="shared" si="1"/>
        <v>229680</v>
      </c>
      <c r="F29" s="117">
        <v>0</v>
      </c>
      <c r="G29" s="115">
        <v>229680</v>
      </c>
    </row>
    <row r="30" spans="1:7" ht="19.5" customHeight="1">
      <c r="A30" s="29" t="s">
        <v>374</v>
      </c>
      <c r="B30" s="79" t="s">
        <v>90</v>
      </c>
      <c r="C30" s="79" t="s">
        <v>369</v>
      </c>
      <c r="D30" s="79" t="s">
        <v>232</v>
      </c>
      <c r="E30" s="80">
        <f t="shared" si="1"/>
        <v>690171</v>
      </c>
      <c r="F30" s="117">
        <v>0</v>
      </c>
      <c r="G30" s="115">
        <v>690171</v>
      </c>
    </row>
    <row r="31" spans="1:7" ht="19.5" customHeight="1">
      <c r="A31" s="29"/>
      <c r="B31" s="79"/>
      <c r="C31" s="79"/>
      <c r="D31" s="79" t="s">
        <v>244</v>
      </c>
      <c r="E31" s="80">
        <f>E32+E33+E34+E35</f>
        <v>4545688</v>
      </c>
      <c r="F31" s="115">
        <f>F32+F33+F34+F35</f>
        <v>4545688</v>
      </c>
      <c r="G31" s="115">
        <f>G32+G33+G34+G35</f>
        <v>0</v>
      </c>
    </row>
    <row r="32" spans="1:7" ht="19.5" customHeight="1">
      <c r="A32" s="29" t="s">
        <v>380</v>
      </c>
      <c r="B32" s="79" t="s">
        <v>98</v>
      </c>
      <c r="C32" s="79" t="s">
        <v>369</v>
      </c>
      <c r="D32" s="79" t="s">
        <v>287</v>
      </c>
      <c r="E32" s="80">
        <f>F32+G32</f>
        <v>0</v>
      </c>
      <c r="F32" s="117"/>
      <c r="G32" s="115">
        <v>0</v>
      </c>
    </row>
    <row r="33" spans="1:7" ht="19.5" customHeight="1">
      <c r="A33" s="29" t="s">
        <v>380</v>
      </c>
      <c r="B33" s="79" t="s">
        <v>114</v>
      </c>
      <c r="C33" s="79" t="s">
        <v>369</v>
      </c>
      <c r="D33" s="79" t="s">
        <v>235</v>
      </c>
      <c r="E33" s="80">
        <f>F33+G33</f>
        <v>3856128</v>
      </c>
      <c r="F33" s="117">
        <v>3856128</v>
      </c>
      <c r="G33" s="115">
        <v>0</v>
      </c>
    </row>
    <row r="34" spans="1:7" ht="19.5" customHeight="1">
      <c r="A34" s="29" t="s">
        <v>380</v>
      </c>
      <c r="B34" s="79" t="s">
        <v>107</v>
      </c>
      <c r="C34" s="79" t="s">
        <v>369</v>
      </c>
      <c r="D34" s="79" t="s">
        <v>234</v>
      </c>
      <c r="E34" s="80">
        <f>F34+G34</f>
        <v>1560</v>
      </c>
      <c r="F34" s="117">
        <v>1560</v>
      </c>
      <c r="G34" s="115">
        <v>0</v>
      </c>
    </row>
    <row r="35" spans="1:7" ht="19.5" customHeight="1">
      <c r="A35" s="29" t="s">
        <v>380</v>
      </c>
      <c r="B35" s="79" t="s">
        <v>90</v>
      </c>
      <c r="C35" s="79" t="s">
        <v>369</v>
      </c>
      <c r="D35" s="79" t="s">
        <v>295</v>
      </c>
      <c r="E35" s="80">
        <f>F35+G35</f>
        <v>688000</v>
      </c>
      <c r="F35" s="117">
        <v>688000</v>
      </c>
      <c r="G35" s="115">
        <v>0</v>
      </c>
    </row>
    <row r="36" spans="6:7" ht="12.75" customHeight="1">
      <c r="F36" s="118"/>
      <c r="G36" s="118"/>
    </row>
    <row r="37" spans="6:7" ht="12.75" customHeight="1">
      <c r="F37" s="118"/>
      <c r="G37" s="118"/>
    </row>
    <row r="38" spans="6:7" ht="12.75" customHeight="1">
      <c r="F38" s="118"/>
      <c r="G38" s="118"/>
    </row>
    <row r="39" spans="6:7" ht="12.75" customHeight="1">
      <c r="F39" s="118"/>
      <c r="G39" s="118"/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98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abSelected="1" workbookViewId="0" topLeftCell="C1">
      <selection activeCell="G18" sqref="G1:AL65536"/>
    </sheetView>
  </sheetViews>
  <sheetFormatPr defaultColWidth="9.16015625" defaultRowHeight="12.75" customHeight="1"/>
  <cols>
    <col min="1" max="3" width="15.83203125" style="0" customWidth="1"/>
    <col min="4" max="4" width="21.83203125" style="0" customWidth="1"/>
    <col min="5" max="5" width="56.66015625" style="0" customWidth="1"/>
    <col min="6" max="6" width="27.66015625" style="0" customWidth="1"/>
  </cols>
  <sheetData>
    <row r="1" spans="1:6" ht="19.5" customHeight="1">
      <c r="A1" s="2"/>
      <c r="B1" s="3"/>
      <c r="C1" s="3"/>
      <c r="D1" s="84"/>
      <c r="E1" s="3"/>
      <c r="F1" s="85" t="s">
        <v>381</v>
      </c>
    </row>
    <row r="2" spans="1:6" ht="19.5" customHeight="1">
      <c r="A2" s="5" t="s">
        <v>382</v>
      </c>
      <c r="B2" s="5"/>
      <c r="C2" s="5"/>
      <c r="D2" s="5"/>
      <c r="E2" s="5"/>
      <c r="F2" s="5"/>
    </row>
    <row r="3" spans="1:6" ht="19.5" customHeight="1">
      <c r="A3" s="86" t="s">
        <v>9</v>
      </c>
      <c r="B3" s="86"/>
      <c r="C3" s="6"/>
      <c r="D3" s="87"/>
      <c r="E3" s="6"/>
      <c r="F3" s="88" t="s">
        <v>10</v>
      </c>
    </row>
    <row r="4" spans="1:6" ht="19.5" customHeight="1">
      <c r="A4" s="13" t="s">
        <v>72</v>
      </c>
      <c r="B4" s="14"/>
      <c r="C4" s="15"/>
      <c r="D4" s="16" t="s">
        <v>73</v>
      </c>
      <c r="E4" s="17" t="s">
        <v>383</v>
      </c>
      <c r="F4" s="12" t="s">
        <v>75</v>
      </c>
    </row>
    <row r="5" spans="1:6" ht="19.5" customHeight="1">
      <c r="A5" s="19" t="s">
        <v>82</v>
      </c>
      <c r="B5" s="20" t="s">
        <v>83</v>
      </c>
      <c r="C5" s="21" t="s">
        <v>84</v>
      </c>
      <c r="D5" s="16"/>
      <c r="E5" s="17"/>
      <c r="F5" s="12"/>
    </row>
    <row r="6" spans="1:6" ht="19.5" customHeight="1">
      <c r="A6" s="76"/>
      <c r="B6" s="76"/>
      <c r="C6" s="76"/>
      <c r="D6" s="89"/>
      <c r="E6" s="90" t="s">
        <v>62</v>
      </c>
      <c r="F6" s="91">
        <f>SUM(F7:F40)</f>
        <v>3693271</v>
      </c>
    </row>
    <row r="7" spans="1:6" ht="21" customHeight="1">
      <c r="A7" s="92" t="s">
        <v>85</v>
      </c>
      <c r="B7" s="92" t="s">
        <v>86</v>
      </c>
      <c r="C7" s="92" t="s">
        <v>87</v>
      </c>
      <c r="D7" s="93" t="s">
        <v>384</v>
      </c>
      <c r="E7" s="92" t="s">
        <v>385</v>
      </c>
      <c r="F7" s="94">
        <v>8160</v>
      </c>
    </row>
    <row r="8" spans="1:6" ht="21" customHeight="1">
      <c r="A8" s="92" t="s">
        <v>85</v>
      </c>
      <c r="B8" s="92" t="s">
        <v>86</v>
      </c>
      <c r="C8" s="92" t="s">
        <v>87</v>
      </c>
      <c r="D8" s="93" t="s">
        <v>384</v>
      </c>
      <c r="E8" s="92" t="s">
        <v>386</v>
      </c>
      <c r="F8" s="94">
        <v>150000</v>
      </c>
    </row>
    <row r="9" spans="1:6" ht="21" customHeight="1">
      <c r="A9" s="92" t="s">
        <v>85</v>
      </c>
      <c r="B9" s="92" t="s">
        <v>86</v>
      </c>
      <c r="C9" s="92" t="s">
        <v>87</v>
      </c>
      <c r="D9" s="93" t="s">
        <v>384</v>
      </c>
      <c r="E9" s="92" t="s">
        <v>387</v>
      </c>
      <c r="F9" s="94">
        <v>300000</v>
      </c>
    </row>
    <row r="10" spans="1:6" ht="21" customHeight="1">
      <c r="A10" s="92" t="s">
        <v>85</v>
      </c>
      <c r="B10" s="92" t="s">
        <v>86</v>
      </c>
      <c r="C10" s="92" t="s">
        <v>87</v>
      </c>
      <c r="D10" s="93" t="s">
        <v>384</v>
      </c>
      <c r="E10" s="92" t="s">
        <v>388</v>
      </c>
      <c r="F10" s="94">
        <v>100000</v>
      </c>
    </row>
    <row r="11" spans="1:6" ht="21" customHeight="1">
      <c r="A11" s="92" t="s">
        <v>85</v>
      </c>
      <c r="B11" s="92" t="s">
        <v>86</v>
      </c>
      <c r="C11" s="92" t="s">
        <v>90</v>
      </c>
      <c r="D11" s="93" t="s">
        <v>384</v>
      </c>
      <c r="E11" s="92" t="s">
        <v>389</v>
      </c>
      <c r="F11" s="94">
        <v>80000</v>
      </c>
    </row>
    <row r="12" spans="1:6" ht="21" customHeight="1">
      <c r="A12" s="92" t="s">
        <v>85</v>
      </c>
      <c r="B12" s="92" t="s">
        <v>86</v>
      </c>
      <c r="C12" s="92" t="s">
        <v>90</v>
      </c>
      <c r="D12" s="93" t="s">
        <v>384</v>
      </c>
      <c r="E12" s="92" t="s">
        <v>390</v>
      </c>
      <c r="F12" s="94">
        <v>149800</v>
      </c>
    </row>
    <row r="13" spans="1:6" ht="21" customHeight="1">
      <c r="A13" s="92" t="s">
        <v>85</v>
      </c>
      <c r="B13" s="92" t="s">
        <v>86</v>
      </c>
      <c r="C13" s="92" t="s">
        <v>90</v>
      </c>
      <c r="D13" s="93" t="s">
        <v>384</v>
      </c>
      <c r="E13" s="92" t="s">
        <v>391</v>
      </c>
      <c r="F13" s="94">
        <v>50000</v>
      </c>
    </row>
    <row r="14" spans="1:6" ht="21" customHeight="1">
      <c r="A14" s="92" t="s">
        <v>85</v>
      </c>
      <c r="B14" s="92" t="s">
        <v>92</v>
      </c>
      <c r="C14" s="92" t="s">
        <v>90</v>
      </c>
      <c r="D14" s="93" t="s">
        <v>384</v>
      </c>
      <c r="E14" s="92" t="s">
        <v>392</v>
      </c>
      <c r="F14" s="94">
        <v>75000</v>
      </c>
    </row>
    <row r="15" spans="1:6" ht="21" customHeight="1">
      <c r="A15" s="92" t="s">
        <v>85</v>
      </c>
      <c r="B15" s="92" t="s">
        <v>97</v>
      </c>
      <c r="C15" s="92" t="s">
        <v>98</v>
      </c>
      <c r="D15" s="93" t="s">
        <v>384</v>
      </c>
      <c r="E15" s="92" t="s">
        <v>393</v>
      </c>
      <c r="F15" s="94">
        <v>30000</v>
      </c>
    </row>
    <row r="16" spans="1:6" ht="21" customHeight="1">
      <c r="A16" s="92" t="s">
        <v>85</v>
      </c>
      <c r="B16" s="92" t="s">
        <v>100</v>
      </c>
      <c r="C16" s="92" t="s">
        <v>98</v>
      </c>
      <c r="D16" s="93" t="s">
        <v>384</v>
      </c>
      <c r="E16" s="92" t="s">
        <v>394</v>
      </c>
      <c r="F16" s="94">
        <v>26359</v>
      </c>
    </row>
    <row r="17" spans="1:6" ht="21" customHeight="1">
      <c r="A17" s="92" t="s">
        <v>85</v>
      </c>
      <c r="B17" s="92" t="s">
        <v>100</v>
      </c>
      <c r="C17" s="92" t="s">
        <v>90</v>
      </c>
      <c r="D17" s="93" t="s">
        <v>384</v>
      </c>
      <c r="E17" s="92" t="s">
        <v>395</v>
      </c>
      <c r="F17" s="94">
        <v>20000</v>
      </c>
    </row>
    <row r="18" spans="1:6" ht="21" customHeight="1">
      <c r="A18" s="92" t="s">
        <v>85</v>
      </c>
      <c r="B18" s="92" t="s">
        <v>100</v>
      </c>
      <c r="C18" s="92" t="s">
        <v>90</v>
      </c>
      <c r="D18" s="93" t="s">
        <v>384</v>
      </c>
      <c r="E18" s="92" t="s">
        <v>396</v>
      </c>
      <c r="F18" s="94">
        <v>45000</v>
      </c>
    </row>
    <row r="19" spans="1:6" ht="21" customHeight="1">
      <c r="A19" s="95" t="s">
        <v>85</v>
      </c>
      <c r="B19" s="95" t="s">
        <v>103</v>
      </c>
      <c r="C19" s="95" t="s">
        <v>90</v>
      </c>
      <c r="D19" s="96" t="s">
        <v>384</v>
      </c>
      <c r="E19" s="95" t="s">
        <v>397</v>
      </c>
      <c r="F19" s="97">
        <v>31650</v>
      </c>
    </row>
    <row r="20" spans="1:6" ht="21" customHeight="1">
      <c r="A20" s="92" t="s">
        <v>105</v>
      </c>
      <c r="B20" s="92" t="s">
        <v>109</v>
      </c>
      <c r="C20" s="92" t="s">
        <v>90</v>
      </c>
      <c r="D20" s="93" t="s">
        <v>384</v>
      </c>
      <c r="E20" s="92" t="s">
        <v>398</v>
      </c>
      <c r="F20" s="94">
        <v>100000</v>
      </c>
    </row>
    <row r="21" spans="1:6" ht="21" customHeight="1">
      <c r="A21" s="92" t="s">
        <v>111</v>
      </c>
      <c r="B21" s="92" t="s">
        <v>120</v>
      </c>
      <c r="C21" s="92" t="s">
        <v>90</v>
      </c>
      <c r="D21" s="93" t="s">
        <v>384</v>
      </c>
      <c r="E21" s="92" t="s">
        <v>399</v>
      </c>
      <c r="F21" s="94">
        <v>22800</v>
      </c>
    </row>
    <row r="22" spans="1:6" ht="21" customHeight="1">
      <c r="A22" s="92" t="s">
        <v>129</v>
      </c>
      <c r="B22" s="92" t="s">
        <v>109</v>
      </c>
      <c r="C22" s="92" t="s">
        <v>90</v>
      </c>
      <c r="D22" s="93" t="s">
        <v>384</v>
      </c>
      <c r="E22" s="92" t="s">
        <v>400</v>
      </c>
      <c r="F22" s="94">
        <v>60000</v>
      </c>
    </row>
    <row r="23" spans="1:6" ht="21" customHeight="1">
      <c r="A23" s="92" t="s">
        <v>129</v>
      </c>
      <c r="B23" s="92" t="s">
        <v>86</v>
      </c>
      <c r="C23" s="92" t="s">
        <v>98</v>
      </c>
      <c r="D23" s="93" t="s">
        <v>384</v>
      </c>
      <c r="E23" s="92" t="s">
        <v>401</v>
      </c>
      <c r="F23" s="94">
        <v>150000</v>
      </c>
    </row>
    <row r="24" spans="1:6" ht="21" customHeight="1">
      <c r="A24" s="98" t="s">
        <v>132</v>
      </c>
      <c r="B24" s="99" t="s">
        <v>90</v>
      </c>
      <c r="C24" s="100" t="s">
        <v>87</v>
      </c>
      <c r="D24" s="93" t="s">
        <v>384</v>
      </c>
      <c r="E24" s="92" t="s">
        <v>402</v>
      </c>
      <c r="F24" s="94">
        <v>250000</v>
      </c>
    </row>
    <row r="25" spans="1:6" ht="21" customHeight="1">
      <c r="A25" s="92" t="s">
        <v>134</v>
      </c>
      <c r="B25" s="92" t="s">
        <v>106</v>
      </c>
      <c r="C25" s="92" t="s">
        <v>90</v>
      </c>
      <c r="D25" s="93" t="s">
        <v>384</v>
      </c>
      <c r="E25" s="92" t="s">
        <v>403</v>
      </c>
      <c r="F25" s="94">
        <v>100000</v>
      </c>
    </row>
    <row r="26" spans="1:6" ht="21" customHeight="1">
      <c r="A26" s="92" t="s">
        <v>134</v>
      </c>
      <c r="B26" s="92" t="s">
        <v>112</v>
      </c>
      <c r="C26" s="92" t="s">
        <v>87</v>
      </c>
      <c r="D26" s="93" t="s">
        <v>384</v>
      </c>
      <c r="E26" s="92" t="s">
        <v>404</v>
      </c>
      <c r="F26" s="94">
        <v>30000</v>
      </c>
    </row>
    <row r="27" spans="1:6" ht="21" customHeight="1">
      <c r="A27" s="92" t="s">
        <v>134</v>
      </c>
      <c r="B27" s="92" t="s">
        <v>112</v>
      </c>
      <c r="C27" s="92" t="s">
        <v>87</v>
      </c>
      <c r="D27" s="93" t="s">
        <v>384</v>
      </c>
      <c r="E27" s="92" t="s">
        <v>405</v>
      </c>
      <c r="F27" s="94">
        <v>518776</v>
      </c>
    </row>
    <row r="28" spans="1:6" ht="21" customHeight="1">
      <c r="A28" s="92" t="s">
        <v>137</v>
      </c>
      <c r="B28" s="92" t="s">
        <v>106</v>
      </c>
      <c r="C28" s="92" t="s">
        <v>140</v>
      </c>
      <c r="D28" s="93" t="s">
        <v>384</v>
      </c>
      <c r="E28" s="92" t="s">
        <v>406</v>
      </c>
      <c r="F28" s="94">
        <v>8500</v>
      </c>
    </row>
    <row r="29" spans="1:6" ht="21" customHeight="1">
      <c r="A29" s="92" t="s">
        <v>137</v>
      </c>
      <c r="B29" s="92" t="s">
        <v>109</v>
      </c>
      <c r="C29" s="92" t="s">
        <v>90</v>
      </c>
      <c r="D29" s="93" t="s">
        <v>384</v>
      </c>
      <c r="E29" s="92" t="s">
        <v>407</v>
      </c>
      <c r="F29" s="94">
        <v>11000</v>
      </c>
    </row>
    <row r="30" spans="1:6" ht="21" customHeight="1">
      <c r="A30" s="92" t="s">
        <v>137</v>
      </c>
      <c r="B30" s="92" t="s">
        <v>112</v>
      </c>
      <c r="C30" s="92" t="s">
        <v>87</v>
      </c>
      <c r="D30" s="93" t="s">
        <v>384</v>
      </c>
      <c r="E30" s="92" t="s">
        <v>408</v>
      </c>
      <c r="F30" s="94">
        <v>150000</v>
      </c>
    </row>
    <row r="31" spans="1:6" ht="21" customHeight="1">
      <c r="A31" s="92" t="s">
        <v>137</v>
      </c>
      <c r="B31" s="92" t="s">
        <v>112</v>
      </c>
      <c r="C31" s="92" t="s">
        <v>90</v>
      </c>
      <c r="D31" s="93" t="s">
        <v>384</v>
      </c>
      <c r="E31" s="92" t="s">
        <v>409</v>
      </c>
      <c r="F31" s="94">
        <v>349500</v>
      </c>
    </row>
    <row r="32" spans="1:6" ht="21" customHeight="1">
      <c r="A32" s="92" t="s">
        <v>137</v>
      </c>
      <c r="B32" s="92" t="s">
        <v>112</v>
      </c>
      <c r="C32" s="92" t="s">
        <v>90</v>
      </c>
      <c r="D32" s="93" t="s">
        <v>384</v>
      </c>
      <c r="E32" s="92" t="s">
        <v>410</v>
      </c>
      <c r="F32" s="94">
        <v>25200</v>
      </c>
    </row>
    <row r="33" spans="1:6" ht="21" customHeight="1">
      <c r="A33" s="92" t="s">
        <v>137</v>
      </c>
      <c r="B33" s="92" t="s">
        <v>112</v>
      </c>
      <c r="C33" s="92" t="s">
        <v>90</v>
      </c>
      <c r="D33" s="93" t="s">
        <v>384</v>
      </c>
      <c r="E33" s="92" t="s">
        <v>411</v>
      </c>
      <c r="F33" s="94">
        <v>70000</v>
      </c>
    </row>
    <row r="34" spans="1:6" ht="21" customHeight="1">
      <c r="A34" s="92" t="s">
        <v>137</v>
      </c>
      <c r="B34" s="92" t="s">
        <v>112</v>
      </c>
      <c r="C34" s="92" t="s">
        <v>90</v>
      </c>
      <c r="D34" s="93" t="s">
        <v>384</v>
      </c>
      <c r="E34" s="92" t="s">
        <v>412</v>
      </c>
      <c r="F34" s="94">
        <v>60000</v>
      </c>
    </row>
    <row r="35" spans="1:6" ht="21" customHeight="1">
      <c r="A35" s="92" t="s">
        <v>137</v>
      </c>
      <c r="B35" s="92" t="s">
        <v>112</v>
      </c>
      <c r="C35" s="92" t="s">
        <v>90</v>
      </c>
      <c r="D35" s="93" t="s">
        <v>384</v>
      </c>
      <c r="E35" s="92" t="s">
        <v>413</v>
      </c>
      <c r="F35" s="94">
        <v>45000</v>
      </c>
    </row>
    <row r="36" spans="1:6" ht="21" customHeight="1">
      <c r="A36" s="92" t="s">
        <v>137</v>
      </c>
      <c r="B36" s="92" t="s">
        <v>116</v>
      </c>
      <c r="C36" s="92" t="s">
        <v>146</v>
      </c>
      <c r="D36" s="93" t="s">
        <v>384</v>
      </c>
      <c r="E36" s="92" t="s">
        <v>414</v>
      </c>
      <c r="F36" s="94">
        <v>340000</v>
      </c>
    </row>
    <row r="37" spans="1:6" ht="21" customHeight="1">
      <c r="A37" s="92" t="s">
        <v>137</v>
      </c>
      <c r="B37" s="92" t="s">
        <v>116</v>
      </c>
      <c r="C37" s="92" t="s">
        <v>90</v>
      </c>
      <c r="D37" s="93" t="s">
        <v>384</v>
      </c>
      <c r="E37" s="92" t="s">
        <v>415</v>
      </c>
      <c r="F37" s="94">
        <v>43200</v>
      </c>
    </row>
    <row r="38" spans="1:6" ht="21" customHeight="1">
      <c r="A38" s="92" t="s">
        <v>149</v>
      </c>
      <c r="B38" s="92" t="s">
        <v>106</v>
      </c>
      <c r="C38" s="92" t="s">
        <v>150</v>
      </c>
      <c r="D38" s="93" t="s">
        <v>384</v>
      </c>
      <c r="E38" s="92" t="s">
        <v>416</v>
      </c>
      <c r="F38" s="94">
        <v>14400</v>
      </c>
    </row>
    <row r="39" spans="1:6" ht="21" customHeight="1">
      <c r="A39" s="92" t="s">
        <v>149</v>
      </c>
      <c r="B39" s="92" t="s">
        <v>106</v>
      </c>
      <c r="C39" s="92" t="s">
        <v>150</v>
      </c>
      <c r="D39" s="93" t="s">
        <v>384</v>
      </c>
      <c r="E39" s="92" t="s">
        <v>417</v>
      </c>
      <c r="F39" s="94">
        <v>238926</v>
      </c>
    </row>
    <row r="40" spans="1:6" ht="21" customHeight="1">
      <c r="A40" s="92" t="s">
        <v>149</v>
      </c>
      <c r="B40" s="92" t="s">
        <v>106</v>
      </c>
      <c r="C40" s="92" t="s">
        <v>90</v>
      </c>
      <c r="D40" s="93" t="s">
        <v>384</v>
      </c>
      <c r="E40" s="92" t="s">
        <v>418</v>
      </c>
      <c r="F40" s="94">
        <v>40000</v>
      </c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5555555555556" right="0.5902777777777778" top="0.5902777777777778" bottom="0.5902777777777778" header="0.5902777777777778" footer="0.38958333333333334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甘</cp:lastModifiedBy>
  <cp:lastPrinted>2019-02-13T03:43:45Z</cp:lastPrinted>
  <dcterms:created xsi:type="dcterms:W3CDTF">2017-02-22T01:19:27Z</dcterms:created>
  <dcterms:modified xsi:type="dcterms:W3CDTF">2021-02-05T03:37:26Z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