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'3-2'!$A$1:$F$18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<sst xmlns="http://schemas.openxmlformats.org/spreadsheetml/2006/main" count="1035" uniqueCount="394">
  <si>
    <t xml:space="preserve">     大竹县永胜镇人民政府      </t>
  </si>
  <si>
    <t>2021年部门预算</t>
  </si>
  <si>
    <t>报送日期：  2021 年2月3日</t>
  </si>
  <si>
    <t>表1</t>
  </si>
  <si>
    <t>部门收支总表</t>
  </si>
  <si>
    <t>大竹县永胜镇人民政府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</si>
  <si>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</si>
  <si>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</si>
  <si>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</si>
  <si>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</si>
  <si>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</si>
  <si>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</si>
  <si>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</si>
  <si>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</si>
  <si>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</si>
  <si>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</si>
  <si>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</si>
  <si>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</si>
  <si>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</si>
  <si>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</si>
  <si>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</si>
  <si>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</si>
  <si>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</si>
  <si>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</si>
  <si>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</si>
  <si>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</si>
  <si>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</si>
  <si>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</si>
  <si>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</si>
  <si>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</si>
  <si>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</si>
  <si>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</si>
  <si>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</si>
  <si>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</si>
  <si>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</si>
  <si>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</si>
  <si>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</si>
  <si>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</si>
  <si>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</si>
  <si>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</si>
  <si>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</si>
  <si>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</si>
  <si>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</si>
  <si>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</si>
  <si>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</si>
  <si>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</si>
  <si>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</si>
  <si>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</si>
  <si>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</si>
  <si>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</si>
  <si>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</si>
  <si>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</si>
  <si>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</si>
  <si>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</si>
  <si>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</si>
  <si>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</si>
  <si>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</si>
  <si>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</si>
  <si>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</si>
  <si>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</si>
  <si>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</si>
  <si>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</si>
  <si>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</si>
  <si>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</si>
  <si>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</si>
  <si>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</si>
  <si>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</si>
  <si>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</si>
  <si>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</si>
  <si>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</si>
  <si>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</si>
  <si>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</si>
  <si>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</si>
  <si>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</si>
  <si>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</si>
  <si>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</si>
  <si>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</si>
  <si>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</si>
  <si>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</si>
  <si>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</si>
  <si>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</si>
  <si>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</si>
  <si>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</si>
  <si>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99</t>
  </si>
  <si>
    <t>919123</t>
  </si>
  <si>
    <t>其他人大事务支出</t>
  </si>
  <si>
    <t>03</t>
  </si>
  <si>
    <t>行政运行（政府）</t>
  </si>
  <si>
    <t>06</t>
  </si>
  <si>
    <t>50</t>
  </si>
  <si>
    <t>事业运行（财政）</t>
  </si>
  <si>
    <t>其他财政事务支出</t>
  </si>
  <si>
    <t>11</t>
  </si>
  <si>
    <t>02</t>
  </si>
  <si>
    <t>一般行政管理事务（纪检）</t>
  </si>
  <si>
    <t>29</t>
  </si>
  <si>
    <t>一般行政管理事务（群众）</t>
  </si>
  <si>
    <t>其他群众团体事务支出</t>
  </si>
  <si>
    <t>32</t>
  </si>
  <si>
    <t>其他组织事务支出</t>
  </si>
  <si>
    <t>208</t>
  </si>
  <si>
    <t>05</t>
  </si>
  <si>
    <t>行政单位离退休</t>
  </si>
  <si>
    <t>机关事业单位基本养老保险缴费支出</t>
  </si>
  <si>
    <t>07</t>
  </si>
  <si>
    <t>公益性岗位补贴</t>
  </si>
  <si>
    <t>08</t>
  </si>
  <si>
    <t>死亡抚恤</t>
  </si>
  <si>
    <t>其他社会保障和就业支出</t>
  </si>
  <si>
    <t>210</t>
  </si>
  <si>
    <t>行政单位医疗</t>
  </si>
  <si>
    <t>事业单位医疗</t>
  </si>
  <si>
    <t>公务员医疗补助</t>
  </si>
  <si>
    <t>211</t>
  </si>
  <si>
    <t>水体</t>
  </si>
  <si>
    <t>212</t>
  </si>
  <si>
    <t>其他城乡社区管理事务支出</t>
  </si>
  <si>
    <t>城乡社区环境卫生</t>
  </si>
  <si>
    <t>213</t>
  </si>
  <si>
    <t>04</t>
  </si>
  <si>
    <t>事业运行（农业）</t>
  </si>
  <si>
    <t>病虫害控制</t>
  </si>
  <si>
    <t>其他林业支出</t>
  </si>
  <si>
    <t>一般行政管理事务（扶贫）</t>
  </si>
  <si>
    <t>其他扶贫支出</t>
  </si>
  <si>
    <t>对村民委员会和村党支部的补助</t>
  </si>
  <si>
    <t>农村综合改革示范试点补助</t>
  </si>
  <si>
    <t>214</t>
  </si>
  <si>
    <t>公路养护</t>
  </si>
  <si>
    <t>其他公路水路运输支出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</si>
  <si>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</si>
  <si>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</si>
  <si>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</si>
  <si>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</si>
  <si>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</si>
  <si>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</si>
  <si>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</si>
  <si>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</si>
  <si>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</si>
  <si>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</si>
  <si>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</si>
  <si>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</si>
  <si>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</si>
  <si>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</si>
  <si>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</si>
  <si>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</si>
  <si>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</si>
  <si>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</si>
  <si>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</si>
  <si>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</si>
  <si>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</si>
  <si>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</si>
  <si>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</si>
  <si>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</si>
  <si>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</si>
  <si>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</si>
  <si>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</si>
  <si>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</si>
  <si>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</si>
  <si>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</si>
  <si>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</si>
  <si>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</si>
  <si>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</si>
  <si>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</si>
  <si>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</si>
  <si>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</si>
  <si>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</si>
  <si>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</si>
  <si>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</si>
  <si>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</si>
  <si>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</si>
  <si>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</si>
  <si>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</si>
  <si>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</si>
  <si>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</si>
  <si>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</si>
  <si>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</si>
  <si>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</si>
  <si>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</si>
  <si>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</si>
  <si>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</si>
  <si>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</si>
  <si>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</si>
  <si>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</si>
  <si>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</si>
  <si>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</si>
  <si>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</si>
  <si>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</si>
  <si>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</si>
  <si>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</si>
  <si>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</si>
  <si>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</si>
  <si>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</si>
  <si>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</si>
  <si>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</si>
  <si>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</si>
  <si>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</si>
  <si>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</si>
  <si>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</si>
  <si>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</si>
  <si>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</si>
  <si>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</si>
  <si>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公务接待费</t>
  </si>
  <si>
    <t>其他商品和服务支出</t>
  </si>
  <si>
    <t xml:space="preserve">  对事业单位经常性补助</t>
  </si>
  <si>
    <t>工资福利支出</t>
  </si>
  <si>
    <t>商品和服务支出</t>
  </si>
  <si>
    <t xml:space="preserve">  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</si>
  <si>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</si>
  <si>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</si>
  <si>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</si>
  <si>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</si>
  <si>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</si>
  <si>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</si>
  <si>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</si>
  <si>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</si>
  <si>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</si>
  <si>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</si>
  <si>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</si>
  <si>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</si>
  <si>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</si>
  <si>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</si>
  <si>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</si>
  <si>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</si>
  <si>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</si>
  <si>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</si>
  <si>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</si>
  <si>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</si>
  <si>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</si>
  <si>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</si>
  <si>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</si>
  <si>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</si>
  <si>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</si>
  <si>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</si>
  <si>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</si>
  <si>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</si>
  <si>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</si>
  <si>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</si>
  <si>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</si>
  <si>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</si>
  <si>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</si>
  <si>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</si>
  <si>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</si>
  <si>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</si>
  <si>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</si>
  <si>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</si>
  <si>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</si>
  <si>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</si>
  <si>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</si>
  <si>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</si>
  <si>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</si>
  <si>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</si>
  <si>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</si>
  <si>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</si>
  <si>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</si>
  <si>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</si>
  <si>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</si>
  <si>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</si>
  <si>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</si>
  <si>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</si>
  <si>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</si>
  <si>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</si>
  <si>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</si>
  <si>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</si>
  <si>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</si>
  <si>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</si>
  <si>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</si>
  <si>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</si>
  <si>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</si>
  <si>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</si>
  <si>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</si>
  <si>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</si>
  <si>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</si>
  <si>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</si>
  <si>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</si>
  <si>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</si>
  <si>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</si>
  <si>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</si>
  <si>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</si>
  <si>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</si>
  <si>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</si>
  <si>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</si>
  <si>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</si>
  <si>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</si>
  <si>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</si>
  <si>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</si>
  <si>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</si>
  <si>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</si>
  <si>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</si>
  <si>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</si>
  <si>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</si>
  <si>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</si>
  <si>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</si>
  <si>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</si>
  <si>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</si>
  <si>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</si>
  <si>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</si>
  <si>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</si>
  <si>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</si>
  <si>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 xml:space="preserve">  01</t>
  </si>
  <si>
    <t xml:space="preserve">      其他人大事务支出</t>
  </si>
  <si>
    <t xml:space="preserve">  03</t>
  </si>
  <si>
    <t xml:space="preserve">      行政运行（政府）</t>
  </si>
  <si>
    <t xml:space="preserve">  06</t>
  </si>
  <si>
    <t xml:space="preserve">      事业运行（财政）</t>
  </si>
  <si>
    <t xml:space="preserve">      其他财政事务支出</t>
  </si>
  <si>
    <t xml:space="preserve">  11</t>
  </si>
  <si>
    <t xml:space="preserve">      一般行政管理事务（纪检）</t>
  </si>
  <si>
    <t xml:space="preserve">  29</t>
  </si>
  <si>
    <t xml:space="preserve">      一般行政管理事务（群众）</t>
  </si>
  <si>
    <t xml:space="preserve">      其他群众团体事务支出</t>
  </si>
  <si>
    <t xml:space="preserve">  32</t>
  </si>
  <si>
    <t xml:space="preserve">      其他组织事务支出</t>
  </si>
  <si>
    <t xml:space="preserve">  05</t>
  </si>
  <si>
    <t xml:space="preserve">      行政单位离退休</t>
  </si>
  <si>
    <t xml:space="preserve">      机关事业单位基本养老保险缴费支出</t>
  </si>
  <si>
    <t xml:space="preserve">  07</t>
  </si>
  <si>
    <t xml:space="preserve">      公益性岗位补贴</t>
  </si>
  <si>
    <t xml:space="preserve">  08</t>
  </si>
  <si>
    <t xml:space="preserve">      死亡抚恤</t>
  </si>
  <si>
    <t xml:space="preserve">  99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</si>
  <si>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</si>
  <si>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</si>
  <si>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</si>
  <si>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公务员医疗补助</t>
  </si>
  <si>
    <t xml:space="preserve">      水体</t>
  </si>
  <si>
    <t xml:space="preserve">      其他城乡社区管理事务支出</t>
  </si>
  <si>
    <t xml:space="preserve">      城乡社区环境卫生</t>
  </si>
  <si>
    <t xml:space="preserve">      事业运行（农业）</t>
  </si>
  <si>
    <t xml:space="preserve">      病虫害控制</t>
  </si>
  <si>
    <t xml:space="preserve">  02</t>
  </si>
  <si>
    <t xml:space="preserve">      其他林业支出</t>
  </si>
  <si>
    <t xml:space="preserve">      一般行政管理事务（扶贫）</t>
  </si>
  <si>
    <t xml:space="preserve">      其他扶贫支出</t>
  </si>
  <si>
    <t xml:space="preserve">      对村民委员会和村党支部的补助</t>
  </si>
  <si>
    <t xml:space="preserve">      农村综合改革示范试点补助</t>
  </si>
  <si>
    <t xml:space="preserve">      公路养护</t>
  </si>
  <si>
    <t xml:space="preserve">      其他公路水路运输支出</t>
  </si>
  <si>
    <t xml:space="preserve">      住房公积金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</si>
  <si>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</si>
  <si>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</si>
  <si>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</si>
  <si>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</si>
  <si>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</si>
  <si>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</si>
  <si>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</si>
  <si>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10</t>
  </si>
  <si>
    <t>12</t>
  </si>
  <si>
    <t>13</t>
  </si>
  <si>
    <t>302</t>
  </si>
  <si>
    <t>15</t>
  </si>
  <si>
    <t>16</t>
  </si>
  <si>
    <t>17</t>
  </si>
  <si>
    <t>28</t>
  </si>
  <si>
    <t>39</t>
  </si>
  <si>
    <t>303</t>
  </si>
  <si>
    <t>09</t>
  </si>
  <si>
    <t>表3-2</t>
  </si>
  <si>
    <t>一般公共预算项目支出预算表</t>
  </si>
  <si>
    <t>单位名称（项目）</t>
  </si>
  <si>
    <t>人大工作经费</t>
  </si>
  <si>
    <t>加班、值班、差旅费，基本公共服务，纪委视频系统服务费、基层版综合业务费，食堂运行经费</t>
  </si>
  <si>
    <t>村级代理会计核算经费</t>
  </si>
  <si>
    <t>纪检组工作经费</t>
  </si>
  <si>
    <t>村、社区换届选举经费</t>
  </si>
  <si>
    <t>妇联工作经费，关工委、共青团工作经费</t>
  </si>
  <si>
    <t>村、社区党建工作经费</t>
  </si>
  <si>
    <t>城乡低保信息员补助资金</t>
  </si>
  <si>
    <t>水、大气、土壤治理及河长制专项经费</t>
  </si>
  <si>
    <t>社区服务群众专项经费</t>
  </si>
  <si>
    <t>场镇公厕运维费，“五治”工作经费</t>
  </si>
  <si>
    <t>动物防疫人员经费</t>
  </si>
  <si>
    <t>森林防火及病虫害防治经费</t>
  </si>
  <si>
    <t>脱贫攻坚工作经费</t>
  </si>
  <si>
    <t>村干部养老保险补助，贫困村第一书记工作经费，村干部医疗保险，非贫困村第一书记工作经费，村干部体检费</t>
  </si>
  <si>
    <t>农村运维资金</t>
  </si>
  <si>
    <t>乡、村道路养护经费</t>
  </si>
  <si>
    <t>客车、客渡船签单员补助，农村道路交通安全管理经费，农村道路安全劝导员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</si>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</sst>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;;"/>
    <numFmt numFmtId="180" formatCode="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4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32" fillId="7" borderId="0" applyNumberFormat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9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5" fillId="0" borderId="4" applyNumberFormat="0" applyFill="0" applyAlignment="0" applyProtection="0"/>
    <xf numFmtId="0" fontId="19" fillId="8" borderId="0" applyNumberFormat="0" applyBorder="0" applyAlignment="0" applyProtection="0"/>
    <xf numFmtId="0" fontId="28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22" fillId="3" borderId="0" applyNumberFormat="0" applyBorder="0" applyAlignment="0" applyProtection="0"/>
    <xf numFmtId="0" fontId="19" fillId="12" borderId="0" applyNumberFormat="0" applyBorder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37" fillId="13" borderId="0" applyNumberFormat="0" applyBorder="0" applyAlignment="0" applyProtection="0"/>
    <xf numFmtId="0" fontId="35" fillId="4" borderId="0" applyNumberFormat="0" applyBorder="0" applyAlignment="0" applyProtection="0"/>
    <xf numFmtId="0" fontId="22" fillId="5" borderId="0" applyNumberFormat="0" applyBorder="0" applyAlignment="0" applyProtection="0"/>
    <xf numFmtId="0" fontId="19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19" fillId="8" borderId="0" applyNumberFormat="0" applyBorder="0" applyAlignment="0" applyProtection="0"/>
    <xf numFmtId="0" fontId="22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1" fontId="0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Alignment="1">
      <alignment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245"/>
    </row>
    <row r="2" ht="34.5" customHeight="1"/>
    <row r="3" ht="63.75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>
        <v>3.637978807091713E-12</v>
      </c>
    </row>
    <row r="6" ht="22.5">
      <c r="A6" s="249"/>
    </row>
    <row r="7" ht="30.75" customHeight="1">
      <c r="A7" s="249"/>
    </row>
    <row r="8" ht="78" customHeight="1"/>
    <row r="9" ht="63" customHeight="1">
      <c r="A9" s="250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378</v>
      </c>
      <c r="I1" s="69"/>
    </row>
    <row r="2" spans="1:9" ht="25.5" customHeight="1">
      <c r="A2" s="5" t="s">
        <v>379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380</v>
      </c>
      <c r="B4" s="17" t="s">
        <v>381</v>
      </c>
      <c r="C4" s="12" t="s">
        <v>382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243</v>
      </c>
      <c r="E5" s="53" t="s">
        <v>383</v>
      </c>
      <c r="F5" s="54"/>
      <c r="G5" s="54"/>
      <c r="H5" s="55" t="s">
        <v>202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384</v>
      </c>
      <c r="G6" s="59" t="s">
        <v>385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80000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80000</v>
      </c>
      <c r="I7" s="70"/>
    </row>
    <row r="8" spans="1:9" ht="19.5" customHeight="1">
      <c r="A8" s="29" t="s">
        <v>84</v>
      </c>
      <c r="B8" s="30" t="s">
        <v>5</v>
      </c>
      <c r="C8" s="81">
        <f>D8+E8+H8</f>
        <v>80000</v>
      </c>
      <c r="D8" s="82">
        <v>0</v>
      </c>
      <c r="E8" s="82">
        <f>SUM(F8:G8)</f>
        <v>0</v>
      </c>
      <c r="F8" s="82">
        <v>0</v>
      </c>
      <c r="G8" s="80"/>
      <c r="H8" s="83">
        <v>80000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386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387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388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138</v>
      </c>
      <c r="F5" s="18" t="s">
        <v>58</v>
      </c>
      <c r="G5" s="18" t="s">
        <v>134</v>
      </c>
      <c r="H5" s="12" t="s">
        <v>135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389</v>
      </c>
      <c r="I1" s="69"/>
    </row>
    <row r="2" spans="1:9" ht="25.5" customHeight="1">
      <c r="A2" s="5" t="s">
        <v>390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380</v>
      </c>
      <c r="B4" s="17" t="s">
        <v>381</v>
      </c>
      <c r="C4" s="12" t="s">
        <v>382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243</v>
      </c>
      <c r="E5" s="53" t="s">
        <v>383</v>
      </c>
      <c r="F5" s="54"/>
      <c r="G5" s="54"/>
      <c r="H5" s="55" t="s">
        <v>202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384</v>
      </c>
      <c r="G6" s="59" t="s">
        <v>385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391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392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393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138</v>
      </c>
      <c r="F5" s="18" t="s">
        <v>58</v>
      </c>
      <c r="G5" s="18" t="s">
        <v>134</v>
      </c>
      <c r="H5" s="12" t="s">
        <v>135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6" sqref="D6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79" customWidth="1"/>
  </cols>
  <sheetData>
    <row r="1" spans="1:28" ht="20.25" customHeight="1">
      <c r="A1" s="180"/>
      <c r="B1" s="242"/>
      <c r="C1" s="180"/>
      <c r="D1" s="96" t="s">
        <v>3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8" ht="20.25" customHeight="1">
      <c r="A2" s="5" t="s">
        <v>4</v>
      </c>
      <c r="B2" s="5"/>
      <c r="C2" s="5"/>
      <c r="D2" s="5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1:28" ht="20.25" customHeight="1">
      <c r="A3" s="49" t="s">
        <v>5</v>
      </c>
      <c r="B3" s="243"/>
      <c r="C3" s="46"/>
      <c r="D3" s="98" t="s">
        <v>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1:28" ht="20.25" customHeight="1">
      <c r="A4" s="184" t="s">
        <v>7</v>
      </c>
      <c r="B4" s="185"/>
      <c r="C4" s="187" t="s">
        <v>8</v>
      </c>
      <c r="D4" s="187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1:28" ht="24.75" customHeight="1">
      <c r="A5" s="187" t="s">
        <v>9</v>
      </c>
      <c r="B5" s="189" t="s">
        <v>10</v>
      </c>
      <c r="C5" s="187" t="s">
        <v>9</v>
      </c>
      <c r="D5" s="189" t="s">
        <v>10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1:28" ht="20.25" customHeight="1">
      <c r="A6" s="203" t="s">
        <v>11</v>
      </c>
      <c r="B6" s="196">
        <v>8542385</v>
      </c>
      <c r="C6" s="203" t="s">
        <v>12</v>
      </c>
      <c r="D6" s="196">
        <v>3333468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</row>
    <row r="7" spans="1:28" ht="20.25" customHeight="1">
      <c r="A7" s="203" t="s">
        <v>13</v>
      </c>
      <c r="B7" s="196"/>
      <c r="C7" s="203" t="s">
        <v>14</v>
      </c>
      <c r="D7" s="196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</row>
    <row r="8" spans="1:28" ht="20.25" customHeight="1">
      <c r="A8" s="203" t="s">
        <v>15</v>
      </c>
      <c r="B8" s="196">
        <v>0</v>
      </c>
      <c r="C8" s="203" t="s">
        <v>16</v>
      </c>
      <c r="D8" s="196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</row>
    <row r="9" spans="1:28" ht="20.25" customHeight="1">
      <c r="A9" s="203" t="s">
        <v>17</v>
      </c>
      <c r="B9" s="196">
        <v>0</v>
      </c>
      <c r="C9" s="203" t="s">
        <v>18</v>
      </c>
      <c r="D9" s="196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</row>
    <row r="10" spans="1:28" ht="20.25" customHeight="1">
      <c r="A10" s="203" t="s">
        <v>19</v>
      </c>
      <c r="B10" s="196">
        <v>0</v>
      </c>
      <c r="C10" s="203" t="s">
        <v>20</v>
      </c>
      <c r="D10" s="196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</row>
    <row r="11" spans="1:28" ht="20.25" customHeight="1">
      <c r="A11" s="203" t="s">
        <v>21</v>
      </c>
      <c r="B11" s="196">
        <v>0</v>
      </c>
      <c r="C11" s="203" t="s">
        <v>22</v>
      </c>
      <c r="D11" s="196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</row>
    <row r="12" spans="1:28" ht="20.25" customHeight="1">
      <c r="A12" s="203"/>
      <c r="B12" s="196"/>
      <c r="C12" s="203" t="s">
        <v>23</v>
      </c>
      <c r="D12" s="196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</row>
    <row r="13" spans="1:28" ht="20.25" customHeight="1">
      <c r="A13" s="201"/>
      <c r="B13" s="196"/>
      <c r="C13" s="203" t="s">
        <v>24</v>
      </c>
      <c r="D13" s="196">
        <v>827327</v>
      </c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</row>
    <row r="14" spans="1:28" ht="20.25" customHeight="1">
      <c r="A14" s="201"/>
      <c r="B14" s="196"/>
      <c r="C14" s="203" t="s">
        <v>25</v>
      </c>
      <c r="D14" s="196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</row>
    <row r="15" spans="1:28" ht="20.25" customHeight="1">
      <c r="A15" s="201"/>
      <c r="B15" s="196"/>
      <c r="C15" s="203" t="s">
        <v>26</v>
      </c>
      <c r="D15" s="196">
        <v>227155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</row>
    <row r="16" spans="1:28" ht="20.25" customHeight="1">
      <c r="A16" s="201"/>
      <c r="B16" s="196"/>
      <c r="C16" s="203" t="s">
        <v>27</v>
      </c>
      <c r="D16" s="196">
        <v>100000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</row>
    <row r="17" spans="1:28" ht="20.25" customHeight="1">
      <c r="A17" s="201"/>
      <c r="B17" s="196"/>
      <c r="C17" s="203" t="s">
        <v>28</v>
      </c>
      <c r="D17" s="80">
        <v>435336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</row>
    <row r="18" spans="1:28" ht="20.25" customHeight="1">
      <c r="A18" s="201"/>
      <c r="B18" s="196"/>
      <c r="C18" s="203" t="s">
        <v>29</v>
      </c>
      <c r="D18" s="196">
        <v>3173428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</row>
    <row r="19" spans="1:28" ht="20.25" customHeight="1">
      <c r="A19" s="201"/>
      <c r="B19" s="196"/>
      <c r="C19" s="203" t="s">
        <v>30</v>
      </c>
      <c r="D19" s="196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</row>
    <row r="20" spans="1:28" ht="20.25" customHeight="1">
      <c r="A20" s="201"/>
      <c r="B20" s="196"/>
      <c r="C20" s="203" t="s">
        <v>31</v>
      </c>
      <c r="D20" s="196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</row>
    <row r="21" spans="1:28" ht="20.25" customHeight="1">
      <c r="A21" s="201"/>
      <c r="B21" s="196"/>
      <c r="C21" s="203" t="s">
        <v>32</v>
      </c>
      <c r="D21" s="196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</row>
    <row r="22" spans="1:28" ht="20.25" customHeight="1">
      <c r="A22" s="201"/>
      <c r="B22" s="196"/>
      <c r="C22" s="203" t="s">
        <v>33</v>
      </c>
      <c r="D22" s="196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</row>
    <row r="23" spans="1:28" ht="20.25" customHeight="1">
      <c r="A23" s="201"/>
      <c r="B23" s="196"/>
      <c r="C23" s="203" t="s">
        <v>34</v>
      </c>
      <c r="D23" s="196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spans="1:28" ht="20.25" customHeight="1">
      <c r="A24" s="201"/>
      <c r="B24" s="196"/>
      <c r="C24" s="203" t="s">
        <v>35</v>
      </c>
      <c r="D24" s="196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28" ht="20.25" customHeight="1">
      <c r="A25" s="201"/>
      <c r="B25" s="196"/>
      <c r="C25" s="203" t="s">
        <v>36</v>
      </c>
      <c r="D25" s="196">
        <v>445671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</row>
    <row r="26" spans="1:28" ht="20.25" customHeight="1">
      <c r="A26" s="203"/>
      <c r="B26" s="196"/>
      <c r="C26" s="203" t="s">
        <v>37</v>
      </c>
      <c r="D26" s="196">
        <v>0</v>
      </c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spans="1:28" ht="20.25" customHeight="1">
      <c r="A27" s="203"/>
      <c r="B27" s="196"/>
      <c r="C27" s="203" t="s">
        <v>38</v>
      </c>
      <c r="D27" s="196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</row>
    <row r="28" spans="1:28" ht="20.25" customHeight="1">
      <c r="A28" s="203"/>
      <c r="B28" s="196"/>
      <c r="C28" s="203" t="s">
        <v>39</v>
      </c>
      <c r="D28" s="196">
        <v>0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spans="1:28" ht="20.25" customHeight="1">
      <c r="A29" s="203"/>
      <c r="B29" s="196"/>
      <c r="C29" s="203" t="s">
        <v>40</v>
      </c>
      <c r="D29" s="196">
        <v>0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</row>
    <row r="30" spans="1:28" ht="20.25" customHeight="1">
      <c r="A30" s="203"/>
      <c r="B30" s="196"/>
      <c r="C30" s="203" t="s">
        <v>41</v>
      </c>
      <c r="D30" s="196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</row>
    <row r="31" spans="1:28" ht="20.25" customHeight="1">
      <c r="A31" s="203"/>
      <c r="B31" s="196"/>
      <c r="C31" s="203" t="s">
        <v>42</v>
      </c>
      <c r="D31" s="196">
        <v>0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</row>
    <row r="32" spans="1:28" ht="20.25" customHeight="1">
      <c r="A32" s="203"/>
      <c r="B32" s="196"/>
      <c r="C32" s="203" t="s">
        <v>43</v>
      </c>
      <c r="D32" s="196">
        <v>0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</row>
    <row r="33" spans="1:28" ht="20.25" customHeight="1">
      <c r="A33" s="203"/>
      <c r="B33" s="196"/>
      <c r="C33" s="203" t="s">
        <v>44</v>
      </c>
      <c r="D33" s="196">
        <v>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</row>
    <row r="34" spans="1:28" ht="20.25" customHeight="1">
      <c r="A34" s="203"/>
      <c r="B34" s="196"/>
      <c r="C34" s="203" t="s">
        <v>45</v>
      </c>
      <c r="D34" s="196">
        <v>0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</row>
    <row r="35" spans="1:28" ht="20.25" customHeight="1">
      <c r="A35" s="203"/>
      <c r="B35" s="196"/>
      <c r="C35" s="203"/>
      <c r="D35" s="209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</row>
    <row r="36" spans="1:28" ht="20.25" customHeight="1">
      <c r="A36" s="187" t="s">
        <v>46</v>
      </c>
      <c r="B36" s="209">
        <f>SUM(B6:B35)</f>
        <v>8542385</v>
      </c>
      <c r="C36" s="187" t="s">
        <v>47</v>
      </c>
      <c r="D36" s="209">
        <f>SUM(D6:D34)</f>
        <v>8542385</v>
      </c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</row>
    <row r="37" spans="1:28" ht="20.25" customHeight="1">
      <c r="A37" s="203" t="s">
        <v>48</v>
      </c>
      <c r="B37" s="196">
        <v>0</v>
      </c>
      <c r="C37" s="203" t="s">
        <v>49</v>
      </c>
      <c r="D37" s="196">
        <v>0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</row>
    <row r="38" spans="1:28" ht="20.25" customHeight="1">
      <c r="A38" s="203" t="s">
        <v>50</v>
      </c>
      <c r="B38" s="196"/>
      <c r="C38" s="203" t="s">
        <v>51</v>
      </c>
      <c r="D38" s="196">
        <v>0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</row>
    <row r="39" spans="1:28" ht="20.25" customHeight="1">
      <c r="A39" s="203"/>
      <c r="B39" s="196"/>
      <c r="C39" s="203" t="s">
        <v>52</v>
      </c>
      <c r="D39" s="196">
        <v>0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</row>
    <row r="40" spans="1:28" ht="20.25" customHeight="1">
      <c r="A40" s="203"/>
      <c r="B40" s="209"/>
      <c r="C40" s="203"/>
      <c r="D40" s="20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1:28" ht="20.25" customHeight="1">
      <c r="A41" s="187" t="s">
        <v>53</v>
      </c>
      <c r="B41" s="209">
        <f>SUM(B36:B38)</f>
        <v>8542385</v>
      </c>
      <c r="C41" s="187" t="s">
        <v>54</v>
      </c>
      <c r="D41" s="209">
        <f>SUM(D36,D37,D39)</f>
        <v>8542385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</row>
    <row r="42" spans="1:28" ht="20.25" customHeight="1">
      <c r="A42" s="219"/>
      <c r="B42" s="244"/>
      <c r="C42" s="221"/>
      <c r="D42" s="181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3"/>
      <c r="T1" s="241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236" t="s">
        <v>5</v>
      </c>
      <c r="B3" s="236"/>
      <c r="C3" s="236"/>
      <c r="D3" s="236"/>
      <c r="E3" s="6"/>
      <c r="F3" s="50"/>
      <c r="G3" s="50"/>
      <c r="H3" s="50"/>
      <c r="I3" s="50"/>
      <c r="J3" s="164"/>
      <c r="K3" s="164"/>
      <c r="L3" s="164"/>
      <c r="M3" s="164"/>
      <c r="N3" s="164"/>
      <c r="O3" s="164"/>
      <c r="P3" s="164"/>
      <c r="Q3" s="164"/>
      <c r="R3" s="164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19" t="s">
        <v>64</v>
      </c>
      <c r="N4" s="239" t="s">
        <v>65</v>
      </c>
      <c r="O4" s="239"/>
      <c r="P4" s="239"/>
      <c r="Q4" s="239"/>
      <c r="R4" s="239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0" t="s">
        <v>71</v>
      </c>
      <c r="L5" s="18" t="s">
        <v>72</v>
      </c>
      <c r="M5" s="119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7" t="s">
        <v>78</v>
      </c>
      <c r="B6" s="72" t="s">
        <v>79</v>
      </c>
      <c r="C6" s="237" t="s">
        <v>80</v>
      </c>
      <c r="D6" s="18"/>
      <c r="E6" s="18"/>
      <c r="F6" s="18"/>
      <c r="G6" s="12"/>
      <c r="H6" s="18"/>
      <c r="I6" s="18"/>
      <c r="J6" s="18"/>
      <c r="K6" s="240"/>
      <c r="L6" s="18"/>
      <c r="M6" s="119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38">
        <f>SUM(F8:F36)</f>
        <v>8542385</v>
      </c>
      <c r="G7" s="31">
        <f aca="true" t="shared" si="0" ref="G7:T7">SUM(G8:G36)</f>
        <v>0</v>
      </c>
      <c r="H7" s="238">
        <f t="shared" si="0"/>
        <v>8542385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5" customFormat="1" ht="24" customHeight="1">
      <c r="A8" s="29" t="s">
        <v>81</v>
      </c>
      <c r="B8" s="29" t="s">
        <v>82</v>
      </c>
      <c r="C8" s="29" t="s">
        <v>83</v>
      </c>
      <c r="D8" s="79" t="s">
        <v>84</v>
      </c>
      <c r="E8" s="231" t="s">
        <v>85</v>
      </c>
      <c r="F8" s="238">
        <v>30000</v>
      </c>
      <c r="G8" s="31"/>
      <c r="H8" s="238">
        <v>30000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5" customFormat="1" ht="24" customHeight="1">
      <c r="A9" s="29" t="s">
        <v>81</v>
      </c>
      <c r="B9" s="29" t="s">
        <v>86</v>
      </c>
      <c r="C9" s="29" t="s">
        <v>82</v>
      </c>
      <c r="D9" s="79" t="s">
        <v>84</v>
      </c>
      <c r="E9" s="231" t="s">
        <v>87</v>
      </c>
      <c r="F9" s="238">
        <v>2905637</v>
      </c>
      <c r="G9" s="31"/>
      <c r="H9" s="238">
        <v>2905637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81</v>
      </c>
      <c r="B10" s="29" t="s">
        <v>88</v>
      </c>
      <c r="C10" s="29" t="s">
        <v>89</v>
      </c>
      <c r="D10" s="79" t="s">
        <v>84</v>
      </c>
      <c r="E10" s="231" t="s">
        <v>90</v>
      </c>
      <c r="F10" s="238">
        <v>172692</v>
      </c>
      <c r="G10" s="31"/>
      <c r="H10" s="238">
        <v>172692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81</v>
      </c>
      <c r="B11" s="29" t="s">
        <v>88</v>
      </c>
      <c r="C11" s="29" t="s">
        <v>83</v>
      </c>
      <c r="D11" s="79" t="s">
        <v>84</v>
      </c>
      <c r="E11" s="231" t="s">
        <v>91</v>
      </c>
      <c r="F11" s="238">
        <v>35000</v>
      </c>
      <c r="G11" s="31"/>
      <c r="H11" s="238">
        <v>35000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81</v>
      </c>
      <c r="B12" s="29" t="s">
        <v>92</v>
      </c>
      <c r="C12" s="29" t="s">
        <v>93</v>
      </c>
      <c r="D12" s="79" t="s">
        <v>84</v>
      </c>
      <c r="E12" s="231" t="s">
        <v>94</v>
      </c>
      <c r="F12" s="238">
        <v>30000</v>
      </c>
      <c r="G12" s="31"/>
      <c r="H12" s="238">
        <v>30000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81</v>
      </c>
      <c r="B13" s="29" t="s">
        <v>95</v>
      </c>
      <c r="C13" s="29" t="s">
        <v>93</v>
      </c>
      <c r="D13" s="79" t="s">
        <v>84</v>
      </c>
      <c r="E13" s="231" t="s">
        <v>96</v>
      </c>
      <c r="F13" s="238">
        <v>17693</v>
      </c>
      <c r="G13" s="31"/>
      <c r="H13" s="238">
        <v>17693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29" t="s">
        <v>81</v>
      </c>
      <c r="B14" s="29" t="s">
        <v>95</v>
      </c>
      <c r="C14" s="29" t="s">
        <v>83</v>
      </c>
      <c r="D14" s="79" t="s">
        <v>84</v>
      </c>
      <c r="E14" s="231" t="s">
        <v>97</v>
      </c>
      <c r="F14" s="238">
        <v>65000</v>
      </c>
      <c r="G14" s="31"/>
      <c r="H14" s="238">
        <v>65000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29" t="s">
        <v>81</v>
      </c>
      <c r="B15" s="29" t="s">
        <v>98</v>
      </c>
      <c r="C15" s="29" t="s">
        <v>83</v>
      </c>
      <c r="D15" s="79" t="s">
        <v>84</v>
      </c>
      <c r="E15" s="231" t="s">
        <v>99</v>
      </c>
      <c r="F15" s="238">
        <v>77446</v>
      </c>
      <c r="G15" s="31"/>
      <c r="H15" s="238">
        <v>77446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29" t="s">
        <v>100</v>
      </c>
      <c r="B16" s="29" t="s">
        <v>101</v>
      </c>
      <c r="C16" s="29" t="s">
        <v>82</v>
      </c>
      <c r="D16" s="79" t="s">
        <v>84</v>
      </c>
      <c r="E16" s="231" t="s">
        <v>102</v>
      </c>
      <c r="F16" s="238">
        <v>240000</v>
      </c>
      <c r="G16" s="31"/>
      <c r="H16" s="238">
        <v>240000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29" t="s">
        <v>100</v>
      </c>
      <c r="B17" s="29" t="s">
        <v>101</v>
      </c>
      <c r="C17" s="29" t="s">
        <v>101</v>
      </c>
      <c r="D17" s="79" t="s">
        <v>84</v>
      </c>
      <c r="E17" s="231" t="s">
        <v>103</v>
      </c>
      <c r="F17" s="238">
        <v>375467</v>
      </c>
      <c r="G17" s="31"/>
      <c r="H17" s="238">
        <v>375467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4" customHeight="1">
      <c r="A18" s="29" t="s">
        <v>100</v>
      </c>
      <c r="B18" s="29" t="s">
        <v>104</v>
      </c>
      <c r="C18" s="29" t="s">
        <v>101</v>
      </c>
      <c r="D18" s="79" t="s">
        <v>84</v>
      </c>
      <c r="E18" s="231" t="s">
        <v>105</v>
      </c>
      <c r="F18" s="238">
        <v>172500</v>
      </c>
      <c r="G18" s="31"/>
      <c r="H18" s="238">
        <v>172500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24" customHeight="1">
      <c r="A19" s="29" t="s">
        <v>100</v>
      </c>
      <c r="B19" s="29" t="s">
        <v>106</v>
      </c>
      <c r="C19" s="29" t="s">
        <v>82</v>
      </c>
      <c r="D19" s="79" t="s">
        <v>84</v>
      </c>
      <c r="E19" s="231" t="s">
        <v>107</v>
      </c>
      <c r="F19" s="238">
        <v>27360</v>
      </c>
      <c r="G19" s="31"/>
      <c r="H19" s="238">
        <v>27360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24" customHeight="1">
      <c r="A20" s="29" t="s">
        <v>100</v>
      </c>
      <c r="B20" s="29" t="s">
        <v>83</v>
      </c>
      <c r="C20" s="29" t="s">
        <v>83</v>
      </c>
      <c r="D20" s="79" t="s">
        <v>84</v>
      </c>
      <c r="E20" s="231" t="s">
        <v>108</v>
      </c>
      <c r="F20" s="238">
        <v>12000</v>
      </c>
      <c r="G20" s="31"/>
      <c r="H20" s="238">
        <v>12000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24" customHeight="1">
      <c r="A21" s="29" t="s">
        <v>109</v>
      </c>
      <c r="B21" s="29" t="s">
        <v>92</v>
      </c>
      <c r="C21" s="29" t="s">
        <v>82</v>
      </c>
      <c r="D21" s="79" t="s">
        <v>84</v>
      </c>
      <c r="E21" s="231" t="s">
        <v>110</v>
      </c>
      <c r="F21" s="238">
        <v>101616</v>
      </c>
      <c r="G21" s="31"/>
      <c r="H21" s="238">
        <v>101616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24" customHeight="1">
      <c r="A22" s="29" t="s">
        <v>109</v>
      </c>
      <c r="B22" s="29" t="s">
        <v>92</v>
      </c>
      <c r="C22" s="29" t="s">
        <v>93</v>
      </c>
      <c r="D22" s="79" t="s">
        <v>84</v>
      </c>
      <c r="E22" s="231" t="s">
        <v>111</v>
      </c>
      <c r="F22" s="238">
        <v>65428</v>
      </c>
      <c r="G22" s="31"/>
      <c r="H22" s="238">
        <v>65428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24" customHeight="1">
      <c r="A23" s="29" t="s">
        <v>109</v>
      </c>
      <c r="B23" s="29" t="s">
        <v>92</v>
      </c>
      <c r="C23" s="29" t="s">
        <v>86</v>
      </c>
      <c r="D23" s="79" t="s">
        <v>84</v>
      </c>
      <c r="E23" s="231" t="s">
        <v>112</v>
      </c>
      <c r="F23" s="238">
        <v>60111</v>
      </c>
      <c r="G23" s="31"/>
      <c r="H23" s="238">
        <v>60111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24" customHeight="1">
      <c r="A24" s="29" t="s">
        <v>113</v>
      </c>
      <c r="B24" s="29" t="s">
        <v>86</v>
      </c>
      <c r="C24" s="29" t="s">
        <v>93</v>
      </c>
      <c r="D24" s="79" t="s">
        <v>84</v>
      </c>
      <c r="E24" s="231" t="s">
        <v>114</v>
      </c>
      <c r="F24" s="238">
        <v>100000</v>
      </c>
      <c r="G24" s="31"/>
      <c r="H24" s="238">
        <v>100000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24" customHeight="1">
      <c r="A25" s="29" t="s">
        <v>115</v>
      </c>
      <c r="B25" s="29" t="s">
        <v>82</v>
      </c>
      <c r="C25" s="29" t="s">
        <v>83</v>
      </c>
      <c r="D25" s="79" t="s">
        <v>84</v>
      </c>
      <c r="E25" s="231" t="s">
        <v>116</v>
      </c>
      <c r="F25" s="238">
        <v>183740</v>
      </c>
      <c r="G25" s="31"/>
      <c r="H25" s="238">
        <v>183740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24" customHeight="1">
      <c r="A26" s="29" t="s">
        <v>115</v>
      </c>
      <c r="B26" s="29" t="s">
        <v>101</v>
      </c>
      <c r="C26" s="29" t="s">
        <v>82</v>
      </c>
      <c r="D26" s="79" t="s">
        <v>84</v>
      </c>
      <c r="E26" s="231" t="s">
        <v>117</v>
      </c>
      <c r="F26" s="238">
        <v>251596</v>
      </c>
      <c r="G26" s="31"/>
      <c r="H26" s="238">
        <v>251596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24" customHeight="1">
      <c r="A27" s="29" t="s">
        <v>118</v>
      </c>
      <c r="B27" s="29" t="s">
        <v>82</v>
      </c>
      <c r="C27" s="29" t="s">
        <v>119</v>
      </c>
      <c r="D27" s="79" t="s">
        <v>84</v>
      </c>
      <c r="E27" s="231" t="s">
        <v>120</v>
      </c>
      <c r="F27" s="238">
        <v>940953</v>
      </c>
      <c r="G27" s="31"/>
      <c r="H27" s="238">
        <v>940953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24" customHeight="1">
      <c r="A28" s="29" t="s">
        <v>118</v>
      </c>
      <c r="B28" s="29" t="s">
        <v>82</v>
      </c>
      <c r="C28" s="29" t="s">
        <v>106</v>
      </c>
      <c r="D28" s="79" t="s">
        <v>84</v>
      </c>
      <c r="E28" s="231" t="s">
        <v>121</v>
      </c>
      <c r="F28" s="238">
        <v>4500</v>
      </c>
      <c r="G28" s="31"/>
      <c r="H28" s="238">
        <v>4500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24" customHeight="1">
      <c r="A29" s="29" t="s">
        <v>118</v>
      </c>
      <c r="B29" s="29" t="s">
        <v>93</v>
      </c>
      <c r="C29" s="29" t="s">
        <v>83</v>
      </c>
      <c r="D29" s="79" t="s">
        <v>84</v>
      </c>
      <c r="E29" s="231" t="s">
        <v>122</v>
      </c>
      <c r="F29" s="238">
        <v>8500</v>
      </c>
      <c r="G29" s="31"/>
      <c r="H29" s="238">
        <v>8500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24" customHeight="1">
      <c r="A30" s="29" t="s">
        <v>118</v>
      </c>
      <c r="B30" s="29" t="s">
        <v>101</v>
      </c>
      <c r="C30" s="29" t="s">
        <v>93</v>
      </c>
      <c r="D30" s="79" t="s">
        <v>84</v>
      </c>
      <c r="E30" s="231" t="s">
        <v>123</v>
      </c>
      <c r="F30" s="238">
        <v>100000</v>
      </c>
      <c r="G30" s="31"/>
      <c r="H30" s="238">
        <v>100000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24" customHeight="1">
      <c r="A31" s="29" t="s">
        <v>118</v>
      </c>
      <c r="B31" s="29" t="s">
        <v>101</v>
      </c>
      <c r="C31" s="29" t="s">
        <v>83</v>
      </c>
      <c r="D31" s="79" t="s">
        <v>84</v>
      </c>
      <c r="E31" s="231" t="s">
        <v>124</v>
      </c>
      <c r="F31" s="238">
        <v>171215</v>
      </c>
      <c r="G31" s="31"/>
      <c r="H31" s="238">
        <v>171215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24" customHeight="1">
      <c r="A32" s="29" t="s">
        <v>118</v>
      </c>
      <c r="B32" s="29" t="s">
        <v>104</v>
      </c>
      <c r="C32" s="29" t="s">
        <v>101</v>
      </c>
      <c r="D32" s="79" t="s">
        <v>84</v>
      </c>
      <c r="E32" s="231" t="s">
        <v>125</v>
      </c>
      <c r="F32" s="238">
        <v>1768260</v>
      </c>
      <c r="G32" s="31"/>
      <c r="H32" s="238">
        <v>1768260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24" customHeight="1">
      <c r="A33" s="29" t="s">
        <v>118</v>
      </c>
      <c r="B33" s="29" t="s">
        <v>104</v>
      </c>
      <c r="C33" s="29" t="s">
        <v>104</v>
      </c>
      <c r="D33" s="79" t="s">
        <v>84</v>
      </c>
      <c r="E33" s="231" t="s">
        <v>126</v>
      </c>
      <c r="F33" s="238">
        <v>180000</v>
      </c>
      <c r="G33" s="31"/>
      <c r="H33" s="238">
        <v>180000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24" customHeight="1">
      <c r="A34" s="29" t="s">
        <v>127</v>
      </c>
      <c r="B34" s="29" t="s">
        <v>82</v>
      </c>
      <c r="C34" s="29" t="s">
        <v>88</v>
      </c>
      <c r="D34" s="79" t="s">
        <v>84</v>
      </c>
      <c r="E34" s="231" t="s">
        <v>128</v>
      </c>
      <c r="F34" s="238">
        <v>102871</v>
      </c>
      <c r="G34" s="31"/>
      <c r="H34" s="238">
        <v>102871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24" customHeight="1">
      <c r="A35" s="29" t="s">
        <v>127</v>
      </c>
      <c r="B35" s="29" t="s">
        <v>82</v>
      </c>
      <c r="C35" s="29" t="s">
        <v>83</v>
      </c>
      <c r="D35" s="79" t="s">
        <v>84</v>
      </c>
      <c r="E35" s="231" t="s">
        <v>129</v>
      </c>
      <c r="F35" s="238">
        <v>61200</v>
      </c>
      <c r="G35" s="31"/>
      <c r="H35" s="238">
        <v>61200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24" customHeight="1">
      <c r="A36" s="29" t="s">
        <v>130</v>
      </c>
      <c r="B36" s="29" t="s">
        <v>93</v>
      </c>
      <c r="C36" s="29" t="s">
        <v>82</v>
      </c>
      <c r="D36" s="79" t="s">
        <v>84</v>
      </c>
      <c r="E36" s="231" t="s">
        <v>131</v>
      </c>
      <c r="F36" s="238">
        <v>281600</v>
      </c>
      <c r="G36" s="31"/>
      <c r="H36" s="238">
        <v>281600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</sheetData>
  <sheetProtection/>
  <mergeCells count="20">
    <mergeCell ref="A2:T2"/>
    <mergeCell ref="A3:D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workbookViewId="0" topLeftCell="A1">
      <selection activeCell="H8" sqref="H8:H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3"/>
      <c r="C1" s="223"/>
      <c r="D1" s="223"/>
      <c r="E1" s="223"/>
      <c r="F1" s="224"/>
      <c r="G1" s="224"/>
      <c r="H1" s="224"/>
      <c r="I1" s="223"/>
      <c r="J1" s="232" t="s">
        <v>132</v>
      </c>
    </row>
    <row r="2" spans="1:10" ht="19.5" customHeight="1">
      <c r="A2" s="5" t="s">
        <v>133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225" t="s">
        <v>5</v>
      </c>
      <c r="B3" s="225"/>
      <c r="C3" s="225"/>
      <c r="D3" s="49"/>
      <c r="E3" s="49"/>
      <c r="F3" s="224"/>
      <c r="G3" s="224"/>
      <c r="H3" s="224"/>
      <c r="I3" s="233"/>
      <c r="J3" s="8" t="s">
        <v>6</v>
      </c>
    </row>
    <row r="4" spans="1:10" ht="19.5" customHeight="1">
      <c r="A4" s="226" t="s">
        <v>57</v>
      </c>
      <c r="B4" s="226"/>
      <c r="C4" s="226"/>
      <c r="D4" s="226"/>
      <c r="E4" s="226"/>
      <c r="F4" s="227" t="s">
        <v>58</v>
      </c>
      <c r="G4" s="227" t="s">
        <v>134</v>
      </c>
      <c r="H4" s="228" t="s">
        <v>135</v>
      </c>
      <c r="I4" s="228" t="s">
        <v>136</v>
      </c>
      <c r="J4" s="228" t="s">
        <v>137</v>
      </c>
    </row>
    <row r="5" spans="1:10" ht="19.5" customHeight="1">
      <c r="A5" s="226" t="s">
        <v>68</v>
      </c>
      <c r="B5" s="226"/>
      <c r="C5" s="226"/>
      <c r="D5" s="228" t="s">
        <v>69</v>
      </c>
      <c r="E5" s="228" t="s">
        <v>138</v>
      </c>
      <c r="F5" s="227"/>
      <c r="G5" s="227"/>
      <c r="H5" s="228"/>
      <c r="I5" s="228"/>
      <c r="J5" s="228"/>
    </row>
    <row r="6" spans="1:10" ht="20.25" customHeight="1">
      <c r="A6" s="229" t="s">
        <v>78</v>
      </c>
      <c r="B6" s="229" t="s">
        <v>79</v>
      </c>
      <c r="C6" s="230" t="s">
        <v>80</v>
      </c>
      <c r="D6" s="228"/>
      <c r="E6" s="228"/>
      <c r="F6" s="227"/>
      <c r="G6" s="227"/>
      <c r="H6" s="228"/>
      <c r="I6" s="228"/>
      <c r="J6" s="228"/>
    </row>
    <row r="7" spans="1:10" ht="25.5" customHeight="1">
      <c r="A7" s="79"/>
      <c r="B7" s="79"/>
      <c r="C7" s="79"/>
      <c r="D7" s="79"/>
      <c r="E7" s="79" t="s">
        <v>58</v>
      </c>
      <c r="F7" s="142">
        <f>SUM(F8:F36)</f>
        <v>8542385</v>
      </c>
      <c r="G7" s="142">
        <f>SUM(G8:G36)</f>
        <v>6920120</v>
      </c>
      <c r="H7" s="142">
        <f>SUM(H8:H36)</f>
        <v>1622265</v>
      </c>
      <c r="I7" s="234">
        <f>SUM(I8:I36)</f>
        <v>0</v>
      </c>
      <c r="J7" s="234">
        <f>SUM(J8:J36)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231" t="s">
        <v>85</v>
      </c>
      <c r="F8" s="142">
        <f>G8+H8</f>
        <v>30000</v>
      </c>
      <c r="G8" s="142">
        <v>0</v>
      </c>
      <c r="H8" s="142">
        <v>30000</v>
      </c>
      <c r="I8" s="31"/>
      <c r="J8" s="31"/>
    </row>
    <row r="9" spans="1:10" ht="25.5" customHeight="1">
      <c r="A9" s="79" t="s">
        <v>81</v>
      </c>
      <c r="B9" s="79" t="s">
        <v>86</v>
      </c>
      <c r="C9" s="79" t="s">
        <v>82</v>
      </c>
      <c r="D9" s="79" t="s">
        <v>84</v>
      </c>
      <c r="E9" s="231" t="s">
        <v>87</v>
      </c>
      <c r="F9" s="142">
        <f aca="true" t="shared" si="0" ref="F9:F17">G9+H9</f>
        <v>2905637</v>
      </c>
      <c r="G9" s="142">
        <v>2522477</v>
      </c>
      <c r="H9" s="142">
        <v>383160</v>
      </c>
      <c r="I9" s="31"/>
      <c r="J9" s="31"/>
    </row>
    <row r="10" spans="1:10" ht="25.5" customHeight="1">
      <c r="A10" s="79" t="s">
        <v>81</v>
      </c>
      <c r="B10" s="79" t="s">
        <v>88</v>
      </c>
      <c r="C10" s="79" t="s">
        <v>89</v>
      </c>
      <c r="D10" s="79" t="s">
        <v>84</v>
      </c>
      <c r="E10" s="231" t="s">
        <v>90</v>
      </c>
      <c r="F10" s="142">
        <f t="shared" si="0"/>
        <v>172692</v>
      </c>
      <c r="G10" s="142">
        <v>172692</v>
      </c>
      <c r="H10" s="142">
        <v>0</v>
      </c>
      <c r="I10" s="31"/>
      <c r="J10" s="31"/>
    </row>
    <row r="11" spans="1:10" ht="25.5" customHeight="1">
      <c r="A11" s="79" t="s">
        <v>81</v>
      </c>
      <c r="B11" s="79" t="s">
        <v>88</v>
      </c>
      <c r="C11" s="79" t="s">
        <v>83</v>
      </c>
      <c r="D11" s="79" t="s">
        <v>84</v>
      </c>
      <c r="E11" s="231" t="s">
        <v>91</v>
      </c>
      <c r="F11" s="142">
        <f t="shared" si="0"/>
        <v>35000</v>
      </c>
      <c r="G11" s="142">
        <v>0</v>
      </c>
      <c r="H11" s="142">
        <v>35000</v>
      </c>
      <c r="I11" s="31"/>
      <c r="J11" s="31"/>
    </row>
    <row r="12" spans="1:10" ht="25.5" customHeight="1">
      <c r="A12" s="79" t="s">
        <v>81</v>
      </c>
      <c r="B12" s="79" t="s">
        <v>92</v>
      </c>
      <c r="C12" s="79" t="s">
        <v>93</v>
      </c>
      <c r="D12" s="79" t="s">
        <v>84</v>
      </c>
      <c r="E12" s="231" t="s">
        <v>94</v>
      </c>
      <c r="F12" s="142">
        <f t="shared" si="0"/>
        <v>30000</v>
      </c>
      <c r="G12" s="142">
        <v>0</v>
      </c>
      <c r="H12" s="142">
        <v>30000</v>
      </c>
      <c r="I12" s="31"/>
      <c r="J12" s="31"/>
    </row>
    <row r="13" spans="1:10" ht="25.5" customHeight="1">
      <c r="A13" s="79" t="s">
        <v>81</v>
      </c>
      <c r="B13" s="79" t="s">
        <v>95</v>
      </c>
      <c r="C13" s="79" t="s">
        <v>93</v>
      </c>
      <c r="D13" s="79" t="s">
        <v>84</v>
      </c>
      <c r="E13" s="231" t="s">
        <v>96</v>
      </c>
      <c r="F13" s="142">
        <f t="shared" si="0"/>
        <v>17693</v>
      </c>
      <c r="G13" s="142">
        <v>0</v>
      </c>
      <c r="H13" s="142">
        <v>17693</v>
      </c>
      <c r="I13" s="31"/>
      <c r="J13" s="31"/>
    </row>
    <row r="14" spans="1:10" ht="25.5" customHeight="1">
      <c r="A14" s="79" t="s">
        <v>81</v>
      </c>
      <c r="B14" s="79" t="s">
        <v>95</v>
      </c>
      <c r="C14" s="79" t="s">
        <v>83</v>
      </c>
      <c r="D14" s="79" t="s">
        <v>84</v>
      </c>
      <c r="E14" s="231" t="s">
        <v>97</v>
      </c>
      <c r="F14" s="142">
        <f t="shared" si="0"/>
        <v>65000</v>
      </c>
      <c r="G14" s="142">
        <v>0</v>
      </c>
      <c r="H14" s="142">
        <v>65000</v>
      </c>
      <c r="I14" s="31"/>
      <c r="J14" s="31"/>
    </row>
    <row r="15" spans="1:10" ht="25.5" customHeight="1">
      <c r="A15" s="79" t="s">
        <v>81</v>
      </c>
      <c r="B15" s="79" t="s">
        <v>98</v>
      </c>
      <c r="C15" s="79" t="s">
        <v>83</v>
      </c>
      <c r="D15" s="79" t="s">
        <v>84</v>
      </c>
      <c r="E15" s="231" t="s">
        <v>99</v>
      </c>
      <c r="F15" s="142">
        <f t="shared" si="0"/>
        <v>77446</v>
      </c>
      <c r="G15" s="142">
        <v>57916</v>
      </c>
      <c r="H15" s="142">
        <v>19530</v>
      </c>
      <c r="I15" s="31"/>
      <c r="J15" s="31"/>
    </row>
    <row r="16" spans="1:10" ht="25.5" customHeight="1">
      <c r="A16" s="79" t="s">
        <v>100</v>
      </c>
      <c r="B16" s="79" t="s">
        <v>101</v>
      </c>
      <c r="C16" s="79" t="s">
        <v>82</v>
      </c>
      <c r="D16" s="79" t="s">
        <v>84</v>
      </c>
      <c r="E16" s="231" t="s">
        <v>102</v>
      </c>
      <c r="F16" s="142">
        <f t="shared" si="0"/>
        <v>240000</v>
      </c>
      <c r="G16" s="142">
        <v>240000</v>
      </c>
      <c r="H16" s="142">
        <v>0</v>
      </c>
      <c r="I16" s="31"/>
      <c r="J16" s="31"/>
    </row>
    <row r="17" spans="1:10" ht="25.5" customHeight="1">
      <c r="A17" s="79" t="s">
        <v>100</v>
      </c>
      <c r="B17" s="79" t="s">
        <v>101</v>
      </c>
      <c r="C17" s="79" t="s">
        <v>101</v>
      </c>
      <c r="D17" s="79" t="s">
        <v>84</v>
      </c>
      <c r="E17" s="231" t="s">
        <v>103</v>
      </c>
      <c r="F17" s="142">
        <f t="shared" si="0"/>
        <v>375467</v>
      </c>
      <c r="G17" s="142">
        <v>375467</v>
      </c>
      <c r="H17" s="142">
        <v>0</v>
      </c>
      <c r="I17" s="31"/>
      <c r="J17" s="31"/>
    </row>
    <row r="18" spans="1:10" ht="25.5" customHeight="1">
      <c r="A18" s="79" t="s">
        <v>100</v>
      </c>
      <c r="B18" s="79" t="s">
        <v>104</v>
      </c>
      <c r="C18" s="79" t="s">
        <v>101</v>
      </c>
      <c r="D18" s="79" t="s">
        <v>84</v>
      </c>
      <c r="E18" s="231" t="s">
        <v>105</v>
      </c>
      <c r="F18" s="142">
        <f aca="true" t="shared" si="1" ref="F18:F36">G18+H18</f>
        <v>172500</v>
      </c>
      <c r="G18" s="142">
        <v>172500</v>
      </c>
      <c r="H18" s="142">
        <v>0</v>
      </c>
      <c r="I18" s="31"/>
      <c r="J18" s="31"/>
    </row>
    <row r="19" spans="1:10" ht="25.5" customHeight="1">
      <c r="A19" s="79" t="s">
        <v>100</v>
      </c>
      <c r="B19" s="79" t="s">
        <v>106</v>
      </c>
      <c r="C19" s="79" t="s">
        <v>82</v>
      </c>
      <c r="D19" s="79" t="s">
        <v>84</v>
      </c>
      <c r="E19" s="231" t="s">
        <v>107</v>
      </c>
      <c r="F19" s="142">
        <f t="shared" si="1"/>
        <v>27360</v>
      </c>
      <c r="G19" s="142">
        <v>27360</v>
      </c>
      <c r="H19" s="142">
        <v>0</v>
      </c>
      <c r="I19" s="31"/>
      <c r="J19" s="31"/>
    </row>
    <row r="20" spans="1:10" ht="25.5" customHeight="1">
      <c r="A20" s="79" t="s">
        <v>100</v>
      </c>
      <c r="B20" s="79" t="s">
        <v>83</v>
      </c>
      <c r="C20" s="79" t="s">
        <v>83</v>
      </c>
      <c r="D20" s="79" t="s">
        <v>84</v>
      </c>
      <c r="E20" s="231" t="s">
        <v>108</v>
      </c>
      <c r="F20" s="142">
        <f t="shared" si="1"/>
        <v>12000</v>
      </c>
      <c r="G20" s="142">
        <v>0</v>
      </c>
      <c r="H20" s="142">
        <v>12000</v>
      </c>
      <c r="I20" s="31"/>
      <c r="J20" s="31"/>
    </row>
    <row r="21" spans="1:10" ht="25.5" customHeight="1">
      <c r="A21" s="79" t="s">
        <v>109</v>
      </c>
      <c r="B21" s="79" t="s">
        <v>92</v>
      </c>
      <c r="C21" s="79" t="s">
        <v>82</v>
      </c>
      <c r="D21" s="79" t="s">
        <v>84</v>
      </c>
      <c r="E21" s="231" t="s">
        <v>110</v>
      </c>
      <c r="F21" s="142">
        <f t="shared" si="1"/>
        <v>101616</v>
      </c>
      <c r="G21" s="142">
        <v>101616</v>
      </c>
      <c r="H21" s="142">
        <v>0</v>
      </c>
      <c r="I21" s="31"/>
      <c r="J21" s="31"/>
    </row>
    <row r="22" spans="1:10" ht="25.5" customHeight="1">
      <c r="A22" s="79" t="s">
        <v>109</v>
      </c>
      <c r="B22" s="79" t="s">
        <v>92</v>
      </c>
      <c r="C22" s="79" t="s">
        <v>93</v>
      </c>
      <c r="D22" s="79" t="s">
        <v>84</v>
      </c>
      <c r="E22" s="231" t="s">
        <v>111</v>
      </c>
      <c r="F22" s="142">
        <f t="shared" si="1"/>
        <v>65428</v>
      </c>
      <c r="G22" s="142">
        <v>65428</v>
      </c>
      <c r="H22" s="142">
        <v>0</v>
      </c>
      <c r="I22" s="31"/>
      <c r="J22" s="31"/>
    </row>
    <row r="23" spans="1:10" ht="25.5" customHeight="1">
      <c r="A23" s="79" t="s">
        <v>109</v>
      </c>
      <c r="B23" s="79" t="s">
        <v>92</v>
      </c>
      <c r="C23" s="79" t="s">
        <v>86</v>
      </c>
      <c r="D23" s="79" t="s">
        <v>84</v>
      </c>
      <c r="E23" s="231" t="s">
        <v>112</v>
      </c>
      <c r="F23" s="142">
        <f t="shared" si="1"/>
        <v>60111</v>
      </c>
      <c r="G23" s="142">
        <v>60111</v>
      </c>
      <c r="H23" s="142">
        <v>0</v>
      </c>
      <c r="I23" s="31"/>
      <c r="J23" s="31"/>
    </row>
    <row r="24" spans="1:10" ht="25.5" customHeight="1">
      <c r="A24" s="79" t="s">
        <v>113</v>
      </c>
      <c r="B24" s="79" t="s">
        <v>86</v>
      </c>
      <c r="C24" s="79" t="s">
        <v>93</v>
      </c>
      <c r="D24" s="79" t="s">
        <v>84</v>
      </c>
      <c r="E24" s="231" t="s">
        <v>114</v>
      </c>
      <c r="F24" s="142">
        <f t="shared" si="1"/>
        <v>100000</v>
      </c>
      <c r="G24" s="142">
        <v>0</v>
      </c>
      <c r="H24" s="142">
        <v>100000</v>
      </c>
      <c r="I24" s="31"/>
      <c r="J24" s="31"/>
    </row>
    <row r="25" spans="1:10" ht="25.5" customHeight="1">
      <c r="A25" s="79" t="s">
        <v>115</v>
      </c>
      <c r="B25" s="79" t="s">
        <v>82</v>
      </c>
      <c r="C25" s="79" t="s">
        <v>83</v>
      </c>
      <c r="D25" s="79" t="s">
        <v>84</v>
      </c>
      <c r="E25" s="231" t="s">
        <v>116</v>
      </c>
      <c r="F25" s="142">
        <f t="shared" si="1"/>
        <v>183740</v>
      </c>
      <c r="G25" s="142">
        <v>133740</v>
      </c>
      <c r="H25" s="142">
        <v>50000</v>
      </c>
      <c r="I25" s="31"/>
      <c r="J25" s="31"/>
    </row>
    <row r="26" spans="1:10" ht="25.5" customHeight="1">
      <c r="A26" s="79" t="s">
        <v>115</v>
      </c>
      <c r="B26" s="79" t="s">
        <v>101</v>
      </c>
      <c r="C26" s="79" t="s">
        <v>82</v>
      </c>
      <c r="D26" s="79" t="s">
        <v>84</v>
      </c>
      <c r="E26" s="231" t="s">
        <v>117</v>
      </c>
      <c r="F26" s="142">
        <f t="shared" si="1"/>
        <v>251596</v>
      </c>
      <c r="G26" s="142">
        <v>0</v>
      </c>
      <c r="H26" s="142">
        <v>251596</v>
      </c>
      <c r="I26" s="31"/>
      <c r="J26" s="31"/>
    </row>
    <row r="27" spans="1:10" ht="25.5" customHeight="1">
      <c r="A27" s="79" t="s">
        <v>118</v>
      </c>
      <c r="B27" s="79" t="s">
        <v>82</v>
      </c>
      <c r="C27" s="79" t="s">
        <v>119</v>
      </c>
      <c r="D27" s="79" t="s">
        <v>84</v>
      </c>
      <c r="E27" s="231" t="s">
        <v>120</v>
      </c>
      <c r="F27" s="142">
        <f t="shared" si="1"/>
        <v>940953</v>
      </c>
      <c r="G27" s="142">
        <v>940953</v>
      </c>
      <c r="H27" s="142">
        <v>0</v>
      </c>
      <c r="I27" s="31"/>
      <c r="J27" s="31"/>
    </row>
    <row r="28" spans="1:10" ht="25.5" customHeight="1">
      <c r="A28" s="79" t="s">
        <v>118</v>
      </c>
      <c r="B28" s="79" t="s">
        <v>82</v>
      </c>
      <c r="C28" s="79" t="s">
        <v>106</v>
      </c>
      <c r="D28" s="79" t="s">
        <v>84</v>
      </c>
      <c r="E28" s="231" t="s">
        <v>121</v>
      </c>
      <c r="F28" s="142">
        <f t="shared" si="1"/>
        <v>4500</v>
      </c>
      <c r="G28" s="142">
        <v>0</v>
      </c>
      <c r="H28" s="142">
        <v>4500</v>
      </c>
      <c r="I28" s="31"/>
      <c r="J28" s="31"/>
    </row>
    <row r="29" spans="1:10" ht="25.5" customHeight="1">
      <c r="A29" s="79" t="s">
        <v>118</v>
      </c>
      <c r="B29" s="79" t="s">
        <v>93</v>
      </c>
      <c r="C29" s="79" t="s">
        <v>83</v>
      </c>
      <c r="D29" s="79" t="s">
        <v>84</v>
      </c>
      <c r="E29" s="231" t="s">
        <v>122</v>
      </c>
      <c r="F29" s="142">
        <f t="shared" si="1"/>
        <v>8500</v>
      </c>
      <c r="G29" s="142">
        <v>0</v>
      </c>
      <c r="H29" s="142">
        <v>8500</v>
      </c>
      <c r="I29" s="31"/>
      <c r="J29" s="31"/>
    </row>
    <row r="30" spans="1:10" ht="25.5" customHeight="1">
      <c r="A30" s="79" t="s">
        <v>118</v>
      </c>
      <c r="B30" s="79" t="s">
        <v>101</v>
      </c>
      <c r="C30" s="79" t="s">
        <v>93</v>
      </c>
      <c r="D30" s="79" t="s">
        <v>84</v>
      </c>
      <c r="E30" s="231" t="s">
        <v>123</v>
      </c>
      <c r="F30" s="142">
        <f t="shared" si="1"/>
        <v>100000</v>
      </c>
      <c r="G30" s="142">
        <v>0</v>
      </c>
      <c r="H30" s="142">
        <v>100000</v>
      </c>
      <c r="I30" s="31"/>
      <c r="J30" s="31"/>
    </row>
    <row r="31" spans="1:10" ht="25.5" customHeight="1">
      <c r="A31" s="79" t="s">
        <v>118</v>
      </c>
      <c r="B31" s="79" t="s">
        <v>101</v>
      </c>
      <c r="C31" s="79" t="s">
        <v>83</v>
      </c>
      <c r="D31" s="79" t="s">
        <v>84</v>
      </c>
      <c r="E31" s="231" t="s">
        <v>124</v>
      </c>
      <c r="F31" s="142">
        <f t="shared" si="1"/>
        <v>171215</v>
      </c>
      <c r="G31" s="142">
        <v>0</v>
      </c>
      <c r="H31" s="142">
        <v>171215</v>
      </c>
      <c r="I31" s="31"/>
      <c r="J31" s="31"/>
    </row>
    <row r="32" spans="1:10" ht="25.5" customHeight="1">
      <c r="A32" s="79" t="s">
        <v>118</v>
      </c>
      <c r="B32" s="79" t="s">
        <v>104</v>
      </c>
      <c r="C32" s="79" t="s">
        <v>101</v>
      </c>
      <c r="D32" s="79" t="s">
        <v>84</v>
      </c>
      <c r="E32" s="231" t="s">
        <v>125</v>
      </c>
      <c r="F32" s="142">
        <f t="shared" si="1"/>
        <v>1768260</v>
      </c>
      <c r="G32" s="142">
        <v>1768260</v>
      </c>
      <c r="H32" s="142">
        <v>0</v>
      </c>
      <c r="I32" s="31"/>
      <c r="J32" s="31"/>
    </row>
    <row r="33" spans="1:10" ht="25.5" customHeight="1">
      <c r="A33" s="79" t="s">
        <v>118</v>
      </c>
      <c r="B33" s="79" t="s">
        <v>104</v>
      </c>
      <c r="C33" s="79" t="s">
        <v>104</v>
      </c>
      <c r="D33" s="79" t="s">
        <v>84</v>
      </c>
      <c r="E33" s="231" t="s">
        <v>126</v>
      </c>
      <c r="F33" s="142">
        <f t="shared" si="1"/>
        <v>180000</v>
      </c>
      <c r="G33" s="142">
        <v>0</v>
      </c>
      <c r="H33" s="142">
        <v>180000</v>
      </c>
      <c r="I33" s="31"/>
      <c r="J33" s="31"/>
    </row>
    <row r="34" spans="1:10" ht="25.5" customHeight="1">
      <c r="A34" s="79" t="s">
        <v>127</v>
      </c>
      <c r="B34" s="79" t="s">
        <v>82</v>
      </c>
      <c r="C34" s="79" t="s">
        <v>88</v>
      </c>
      <c r="D34" s="79" t="s">
        <v>84</v>
      </c>
      <c r="E34" s="231" t="s">
        <v>128</v>
      </c>
      <c r="F34" s="142">
        <f t="shared" si="1"/>
        <v>102871</v>
      </c>
      <c r="G34" s="142">
        <v>0</v>
      </c>
      <c r="H34" s="142">
        <v>102871</v>
      </c>
      <c r="I34" s="31"/>
      <c r="J34" s="31"/>
    </row>
    <row r="35" spans="1:10" ht="25.5" customHeight="1">
      <c r="A35" s="79" t="s">
        <v>127</v>
      </c>
      <c r="B35" s="79" t="s">
        <v>82</v>
      </c>
      <c r="C35" s="79" t="s">
        <v>83</v>
      </c>
      <c r="D35" s="79" t="s">
        <v>84</v>
      </c>
      <c r="E35" s="231" t="s">
        <v>129</v>
      </c>
      <c r="F35" s="142">
        <f t="shared" si="1"/>
        <v>61200</v>
      </c>
      <c r="G35" s="142">
        <v>0</v>
      </c>
      <c r="H35" s="142">
        <v>61200</v>
      </c>
      <c r="I35" s="31"/>
      <c r="J35" s="31"/>
    </row>
    <row r="36" spans="1:10" ht="25.5" customHeight="1">
      <c r="A36" s="79" t="s">
        <v>130</v>
      </c>
      <c r="B36" s="79" t="s">
        <v>93</v>
      </c>
      <c r="C36" s="79" t="s">
        <v>82</v>
      </c>
      <c r="D36" s="79" t="s">
        <v>84</v>
      </c>
      <c r="E36" s="231" t="s">
        <v>131</v>
      </c>
      <c r="F36" s="142">
        <f t="shared" si="1"/>
        <v>281600</v>
      </c>
      <c r="G36" s="142">
        <v>281600</v>
      </c>
      <c r="H36" s="142">
        <v>0</v>
      </c>
      <c r="I36" s="31"/>
      <c r="J36" s="31"/>
    </row>
  </sheetData>
  <sheetProtection/>
  <mergeCells count="9">
    <mergeCell ref="A2:J2"/>
    <mergeCell ref="A3:C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D6" activePane="bottomRight" state="frozen"/>
      <selection pane="bottomRight" activeCell="E26" sqref="E26"/>
    </sheetView>
  </sheetViews>
  <sheetFormatPr defaultColWidth="9.16015625" defaultRowHeight="20.25" customHeight="1"/>
  <cols>
    <col min="1" max="1" width="53.5" style="0" customWidth="1"/>
    <col min="2" max="2" width="24.83203125" style="179" customWidth="1"/>
    <col min="3" max="3" width="53.5" style="0" customWidth="1"/>
    <col min="4" max="5" width="24.83203125" style="179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0"/>
      <c r="B1" s="181"/>
      <c r="C1" s="180"/>
      <c r="D1" s="181"/>
      <c r="E1" s="181"/>
      <c r="F1" s="180"/>
      <c r="G1" s="180"/>
      <c r="H1" s="48" t="s">
        <v>139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</row>
    <row r="2" spans="1:34" ht="20.25" customHeight="1">
      <c r="A2" s="5" t="s">
        <v>140</v>
      </c>
      <c r="B2" s="5"/>
      <c r="C2" s="5"/>
      <c r="D2" s="5"/>
      <c r="E2" s="5"/>
      <c r="F2" s="5"/>
      <c r="G2" s="5"/>
      <c r="H2" s="5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ht="20.25" customHeight="1">
      <c r="A3" s="49" t="s">
        <v>5</v>
      </c>
      <c r="B3" s="182"/>
      <c r="C3" s="46"/>
      <c r="D3" s="183"/>
      <c r="E3" s="183"/>
      <c r="F3" s="46"/>
      <c r="G3" s="46"/>
      <c r="H3" s="8" t="s">
        <v>6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1:34" ht="20.25" customHeight="1">
      <c r="A4" s="184" t="s">
        <v>7</v>
      </c>
      <c r="B4" s="185"/>
      <c r="C4" s="184" t="s">
        <v>8</v>
      </c>
      <c r="D4" s="186"/>
      <c r="E4" s="186"/>
      <c r="F4" s="186"/>
      <c r="G4" s="186"/>
      <c r="H4" s="185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</row>
    <row r="5" spans="1:34" ht="20.25" customHeight="1">
      <c r="A5" s="187" t="s">
        <v>9</v>
      </c>
      <c r="B5" s="188" t="s">
        <v>10</v>
      </c>
      <c r="C5" s="187" t="s">
        <v>9</v>
      </c>
      <c r="D5" s="189" t="s">
        <v>58</v>
      </c>
      <c r="E5" s="188" t="s">
        <v>141</v>
      </c>
      <c r="F5" s="190" t="s">
        <v>142</v>
      </c>
      <c r="G5" s="187" t="s">
        <v>143</v>
      </c>
      <c r="H5" s="190" t="s">
        <v>144</v>
      </c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</row>
    <row r="6" spans="1:34" ht="20.25" customHeight="1">
      <c r="A6" s="191" t="s">
        <v>145</v>
      </c>
      <c r="B6" s="192">
        <v>8542385</v>
      </c>
      <c r="C6" s="193" t="s">
        <v>146</v>
      </c>
      <c r="D6" s="192">
        <v>8542385</v>
      </c>
      <c r="E6" s="192">
        <v>8542385</v>
      </c>
      <c r="F6" s="194">
        <f>SUM(F7:F35)</f>
        <v>0</v>
      </c>
      <c r="G6" s="195">
        <f>SUM(G7:G35)</f>
        <v>0</v>
      </c>
      <c r="H6" s="195">
        <f>SUM(H7:H35)</f>
        <v>0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</row>
    <row r="7" spans="1:34" ht="20.25" customHeight="1">
      <c r="A7" s="191" t="s">
        <v>147</v>
      </c>
      <c r="B7" s="196">
        <v>8542385</v>
      </c>
      <c r="C7" s="193" t="s">
        <v>148</v>
      </c>
      <c r="D7" s="192">
        <f aca="true" t="shared" si="0" ref="D7:D35">SUM(E7:H7)</f>
        <v>3333468</v>
      </c>
      <c r="E7" s="197">
        <v>3333468</v>
      </c>
      <c r="F7" s="198">
        <v>0</v>
      </c>
      <c r="G7" s="199">
        <v>0</v>
      </c>
      <c r="H7" s="195">
        <v>0</v>
      </c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</row>
    <row r="8" spans="1:34" ht="20.25" customHeight="1">
      <c r="A8" s="191" t="s">
        <v>149</v>
      </c>
      <c r="B8" s="196"/>
      <c r="C8" s="193" t="s">
        <v>150</v>
      </c>
      <c r="D8" s="192">
        <f t="shared" si="0"/>
        <v>0</v>
      </c>
      <c r="E8" s="197"/>
      <c r="F8" s="198">
        <v>0</v>
      </c>
      <c r="G8" s="199">
        <v>0</v>
      </c>
      <c r="H8" s="195">
        <v>0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</row>
    <row r="9" spans="1:34" ht="20.25" customHeight="1">
      <c r="A9" s="191" t="s">
        <v>151</v>
      </c>
      <c r="B9" s="196"/>
      <c r="C9" s="193" t="s">
        <v>152</v>
      </c>
      <c r="D9" s="192">
        <f t="shared" si="0"/>
        <v>0</v>
      </c>
      <c r="E9" s="197"/>
      <c r="F9" s="198">
        <v>0</v>
      </c>
      <c r="G9" s="199">
        <v>0</v>
      </c>
      <c r="H9" s="195">
        <v>0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</row>
    <row r="10" spans="1:34" ht="20.25" customHeight="1">
      <c r="A10" s="191" t="s">
        <v>153</v>
      </c>
      <c r="B10" s="200"/>
      <c r="C10" s="193" t="s">
        <v>154</v>
      </c>
      <c r="D10" s="192">
        <f t="shared" si="0"/>
        <v>0</v>
      </c>
      <c r="E10" s="197"/>
      <c r="F10" s="198">
        <v>0</v>
      </c>
      <c r="G10" s="199">
        <v>0</v>
      </c>
      <c r="H10" s="195">
        <v>0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</row>
    <row r="11" spans="1:34" ht="20.25" customHeight="1">
      <c r="A11" s="191" t="s">
        <v>147</v>
      </c>
      <c r="B11" s="192"/>
      <c r="C11" s="193" t="s">
        <v>155</v>
      </c>
      <c r="D11" s="192">
        <f t="shared" si="0"/>
        <v>0</v>
      </c>
      <c r="E11" s="197"/>
      <c r="F11" s="198">
        <v>0</v>
      </c>
      <c r="G11" s="199">
        <v>0</v>
      </c>
      <c r="H11" s="195">
        <v>0</v>
      </c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</row>
    <row r="12" spans="1:34" ht="20.25" customHeight="1">
      <c r="A12" s="191" t="s">
        <v>149</v>
      </c>
      <c r="B12" s="192"/>
      <c r="C12" s="193" t="s">
        <v>156</v>
      </c>
      <c r="D12" s="192">
        <f t="shared" si="0"/>
        <v>0</v>
      </c>
      <c r="E12" s="197"/>
      <c r="F12" s="198">
        <v>0</v>
      </c>
      <c r="G12" s="199">
        <v>0</v>
      </c>
      <c r="H12" s="195">
        <v>0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</row>
    <row r="13" spans="1:34" ht="20.25" customHeight="1">
      <c r="A13" s="191" t="s">
        <v>151</v>
      </c>
      <c r="B13" s="192">
        <v>0</v>
      </c>
      <c r="C13" s="193" t="s">
        <v>157</v>
      </c>
      <c r="D13" s="192">
        <f t="shared" si="0"/>
        <v>0</v>
      </c>
      <c r="E13" s="197"/>
      <c r="F13" s="198">
        <v>0</v>
      </c>
      <c r="G13" s="199">
        <v>0</v>
      </c>
      <c r="H13" s="195">
        <v>0</v>
      </c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</row>
    <row r="14" spans="1:34" ht="20.25" customHeight="1">
      <c r="A14" s="191" t="s">
        <v>158</v>
      </c>
      <c r="B14" s="196">
        <v>0</v>
      </c>
      <c r="C14" s="193" t="s">
        <v>159</v>
      </c>
      <c r="D14" s="192">
        <v>798467</v>
      </c>
      <c r="E14" s="197">
        <v>827327</v>
      </c>
      <c r="F14" s="198">
        <v>0</v>
      </c>
      <c r="G14" s="199">
        <v>0</v>
      </c>
      <c r="H14" s="195">
        <v>0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</row>
    <row r="15" spans="1:34" ht="20.25" customHeight="1">
      <c r="A15" s="201"/>
      <c r="B15" s="202"/>
      <c r="C15" s="203" t="s">
        <v>160</v>
      </c>
      <c r="D15" s="192">
        <f t="shared" si="0"/>
        <v>0</v>
      </c>
      <c r="E15" s="197"/>
      <c r="F15" s="198">
        <v>0</v>
      </c>
      <c r="G15" s="199">
        <v>0</v>
      </c>
      <c r="H15" s="195">
        <v>0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</row>
    <row r="16" spans="1:34" ht="20.25" customHeight="1">
      <c r="A16" s="201"/>
      <c r="B16" s="196"/>
      <c r="C16" s="203" t="s">
        <v>161</v>
      </c>
      <c r="D16" s="192">
        <f t="shared" si="0"/>
        <v>227155</v>
      </c>
      <c r="E16" s="197">
        <v>227155</v>
      </c>
      <c r="F16" s="198">
        <v>0</v>
      </c>
      <c r="G16" s="199">
        <v>0</v>
      </c>
      <c r="H16" s="195">
        <v>0</v>
      </c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</row>
    <row r="17" spans="1:34" ht="20.25" customHeight="1">
      <c r="A17" s="201"/>
      <c r="B17" s="196"/>
      <c r="C17" s="203" t="s">
        <v>162</v>
      </c>
      <c r="D17" s="192">
        <f t="shared" si="0"/>
        <v>100000</v>
      </c>
      <c r="E17" s="197">
        <v>100000</v>
      </c>
      <c r="F17" s="198">
        <v>0</v>
      </c>
      <c r="G17" s="199">
        <v>0</v>
      </c>
      <c r="H17" s="195">
        <v>0</v>
      </c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</row>
    <row r="18" spans="1:34" ht="20.25" customHeight="1">
      <c r="A18" s="201"/>
      <c r="B18" s="196"/>
      <c r="C18" s="203" t="s">
        <v>163</v>
      </c>
      <c r="D18" s="192">
        <f t="shared" si="0"/>
        <v>435336</v>
      </c>
      <c r="E18" s="197">
        <v>435336</v>
      </c>
      <c r="F18" s="204"/>
      <c r="G18" s="199">
        <v>0</v>
      </c>
      <c r="H18" s="195">
        <v>0</v>
      </c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</row>
    <row r="19" spans="1:34" ht="20.25" customHeight="1">
      <c r="A19" s="201"/>
      <c r="B19" s="196"/>
      <c r="C19" s="203" t="s">
        <v>164</v>
      </c>
      <c r="D19" s="192">
        <f t="shared" si="0"/>
        <v>3173428</v>
      </c>
      <c r="E19" s="197">
        <v>3173428</v>
      </c>
      <c r="F19" s="198">
        <v>0</v>
      </c>
      <c r="G19" s="199">
        <v>0</v>
      </c>
      <c r="H19" s="195">
        <v>0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</row>
    <row r="20" spans="1:34" ht="20.25" customHeight="1">
      <c r="A20" s="201"/>
      <c r="B20" s="196"/>
      <c r="C20" s="203" t="s">
        <v>165</v>
      </c>
      <c r="D20" s="192">
        <f t="shared" si="0"/>
        <v>0</v>
      </c>
      <c r="E20" s="197"/>
      <c r="F20" s="198">
        <v>0</v>
      </c>
      <c r="G20" s="199">
        <v>0</v>
      </c>
      <c r="H20" s="195">
        <v>0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</row>
    <row r="21" spans="1:34" ht="20.25" customHeight="1">
      <c r="A21" s="201"/>
      <c r="B21" s="196"/>
      <c r="C21" s="203" t="s">
        <v>166</v>
      </c>
      <c r="D21" s="192">
        <f t="shared" si="0"/>
        <v>0</v>
      </c>
      <c r="E21" s="197"/>
      <c r="F21" s="198">
        <v>0</v>
      </c>
      <c r="G21" s="199">
        <v>0</v>
      </c>
      <c r="H21" s="195">
        <v>0</v>
      </c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</row>
    <row r="22" spans="1:34" ht="20.25" customHeight="1">
      <c r="A22" s="201"/>
      <c r="B22" s="196"/>
      <c r="C22" s="203" t="s">
        <v>167</v>
      </c>
      <c r="D22" s="192">
        <f t="shared" si="0"/>
        <v>0</v>
      </c>
      <c r="E22" s="197"/>
      <c r="F22" s="198">
        <v>0</v>
      </c>
      <c r="G22" s="199">
        <v>0</v>
      </c>
      <c r="H22" s="195">
        <v>0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</row>
    <row r="23" spans="1:34" ht="20.25" customHeight="1">
      <c r="A23" s="201"/>
      <c r="B23" s="196"/>
      <c r="C23" s="203" t="s">
        <v>168</v>
      </c>
      <c r="D23" s="192">
        <f t="shared" si="0"/>
        <v>0</v>
      </c>
      <c r="E23" s="197"/>
      <c r="F23" s="198">
        <v>0</v>
      </c>
      <c r="G23" s="199">
        <v>0</v>
      </c>
      <c r="H23" s="195">
        <v>0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</row>
    <row r="24" spans="1:34" ht="20.25" customHeight="1">
      <c r="A24" s="201"/>
      <c r="B24" s="196"/>
      <c r="C24" s="203" t="s">
        <v>169</v>
      </c>
      <c r="D24" s="192">
        <f t="shared" si="0"/>
        <v>0</v>
      </c>
      <c r="E24" s="197"/>
      <c r="F24" s="198">
        <v>0</v>
      </c>
      <c r="G24" s="199">
        <v>0</v>
      </c>
      <c r="H24" s="195">
        <v>0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</row>
    <row r="25" spans="1:34" ht="20.25" customHeight="1">
      <c r="A25" s="201"/>
      <c r="B25" s="196"/>
      <c r="C25" s="203" t="s">
        <v>170</v>
      </c>
      <c r="D25" s="192">
        <f t="shared" si="0"/>
        <v>0</v>
      </c>
      <c r="E25" s="197"/>
      <c r="F25" s="204"/>
      <c r="G25" s="199">
        <v>0</v>
      </c>
      <c r="H25" s="195">
        <v>0</v>
      </c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</row>
    <row r="26" spans="1:34" ht="20.25" customHeight="1">
      <c r="A26" s="203"/>
      <c r="B26" s="196"/>
      <c r="C26" s="203" t="s">
        <v>171</v>
      </c>
      <c r="D26" s="192">
        <f t="shared" si="0"/>
        <v>445671</v>
      </c>
      <c r="E26" s="197">
        <v>445671</v>
      </c>
      <c r="F26" s="198">
        <v>0</v>
      </c>
      <c r="G26" s="199">
        <v>0</v>
      </c>
      <c r="H26" s="195">
        <v>0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</row>
    <row r="27" spans="1:34" ht="20.25" customHeight="1">
      <c r="A27" s="203"/>
      <c r="B27" s="196"/>
      <c r="C27" s="203" t="s">
        <v>172</v>
      </c>
      <c r="D27" s="192">
        <f t="shared" si="0"/>
        <v>0</v>
      </c>
      <c r="E27" s="197"/>
      <c r="F27" s="198">
        <v>0</v>
      </c>
      <c r="G27" s="199">
        <v>0</v>
      </c>
      <c r="H27" s="195">
        <v>0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</row>
    <row r="28" spans="1:34" ht="20.25" customHeight="1">
      <c r="A28" s="203"/>
      <c r="B28" s="196"/>
      <c r="C28" s="203" t="s">
        <v>173</v>
      </c>
      <c r="D28" s="192">
        <f t="shared" si="0"/>
        <v>0</v>
      </c>
      <c r="E28" s="197"/>
      <c r="F28" s="198">
        <v>0</v>
      </c>
      <c r="G28" s="199">
        <v>0</v>
      </c>
      <c r="H28" s="195">
        <v>0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34" ht="20.25" customHeight="1">
      <c r="A29" s="203"/>
      <c r="B29" s="196"/>
      <c r="C29" s="203" t="s">
        <v>174</v>
      </c>
      <c r="D29" s="192"/>
      <c r="E29" s="197"/>
      <c r="F29" s="198"/>
      <c r="G29" s="199"/>
      <c r="H29" s="195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</row>
    <row r="30" spans="1:34" ht="20.25" customHeight="1">
      <c r="A30" s="203"/>
      <c r="B30" s="196"/>
      <c r="C30" s="203" t="s">
        <v>175</v>
      </c>
      <c r="D30" s="192">
        <f t="shared" si="0"/>
        <v>0</v>
      </c>
      <c r="E30" s="197">
        <v>0</v>
      </c>
      <c r="F30" s="198">
        <v>0</v>
      </c>
      <c r="G30" s="199">
        <v>0</v>
      </c>
      <c r="H30" s="195">
        <v>0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</row>
    <row r="31" spans="1:34" ht="20.25" customHeight="1">
      <c r="A31" s="203"/>
      <c r="B31" s="196"/>
      <c r="C31" s="203" t="s">
        <v>176</v>
      </c>
      <c r="D31" s="192">
        <f t="shared" si="0"/>
        <v>0</v>
      </c>
      <c r="E31" s="197">
        <v>0</v>
      </c>
      <c r="F31" s="198">
        <v>0</v>
      </c>
      <c r="G31" s="199">
        <v>0</v>
      </c>
      <c r="H31" s="195">
        <v>0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</row>
    <row r="32" spans="1:34" ht="20.25" customHeight="1">
      <c r="A32" s="203"/>
      <c r="B32" s="196"/>
      <c r="C32" s="203" t="s">
        <v>177</v>
      </c>
      <c r="D32" s="192">
        <f t="shared" si="0"/>
        <v>0</v>
      </c>
      <c r="E32" s="197">
        <v>0</v>
      </c>
      <c r="F32" s="198">
        <v>0</v>
      </c>
      <c r="G32" s="199">
        <v>0</v>
      </c>
      <c r="H32" s="195">
        <v>0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</row>
    <row r="33" spans="1:34" ht="20.25" customHeight="1">
      <c r="A33" s="203"/>
      <c r="B33" s="196"/>
      <c r="C33" s="203" t="s">
        <v>178</v>
      </c>
      <c r="D33" s="192">
        <f t="shared" si="0"/>
        <v>0</v>
      </c>
      <c r="E33" s="197">
        <v>0</v>
      </c>
      <c r="F33" s="198">
        <v>0</v>
      </c>
      <c r="G33" s="199">
        <v>0</v>
      </c>
      <c r="H33" s="195">
        <v>0</v>
      </c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</row>
    <row r="34" spans="1:34" ht="20.25" customHeight="1">
      <c r="A34" s="203"/>
      <c r="B34" s="196"/>
      <c r="C34" s="203" t="s">
        <v>179</v>
      </c>
      <c r="D34" s="192">
        <f t="shared" si="0"/>
        <v>0</v>
      </c>
      <c r="E34" s="197">
        <v>0</v>
      </c>
      <c r="F34" s="198">
        <v>0</v>
      </c>
      <c r="G34" s="199">
        <v>0</v>
      </c>
      <c r="H34" s="195">
        <v>0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</row>
    <row r="35" spans="1:34" ht="20.25" customHeight="1">
      <c r="A35" s="203"/>
      <c r="B35" s="196"/>
      <c r="C35" s="203" t="s">
        <v>180</v>
      </c>
      <c r="D35" s="192">
        <f t="shared" si="0"/>
        <v>0</v>
      </c>
      <c r="E35" s="205">
        <v>0</v>
      </c>
      <c r="F35" s="206">
        <v>0</v>
      </c>
      <c r="G35" s="207">
        <v>0</v>
      </c>
      <c r="H35" s="208">
        <v>0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</row>
    <row r="36" spans="1:34" ht="20.25" customHeight="1">
      <c r="A36" s="187"/>
      <c r="B36" s="209"/>
      <c r="C36" s="187"/>
      <c r="D36" s="209"/>
      <c r="E36" s="210"/>
      <c r="F36" s="211"/>
      <c r="G36" s="212"/>
      <c r="H36" s="21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ht="20.25" customHeight="1">
      <c r="A37" s="203"/>
      <c r="B37" s="196"/>
      <c r="C37" s="203" t="s">
        <v>181</v>
      </c>
      <c r="D37" s="213">
        <f>SUM(E37:H37)</f>
        <v>0</v>
      </c>
      <c r="E37" s="205">
        <v>0</v>
      </c>
      <c r="F37" s="206">
        <v>0</v>
      </c>
      <c r="G37" s="207">
        <v>0</v>
      </c>
      <c r="H37" s="208">
        <v>0</v>
      </c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ht="20.25" customHeight="1">
      <c r="A38" s="203"/>
      <c r="B38" s="209"/>
      <c r="C38" s="203"/>
      <c r="D38" s="209"/>
      <c r="E38" s="214"/>
      <c r="F38" s="215"/>
      <c r="G38" s="216"/>
      <c r="H38" s="216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</row>
    <row r="39" spans="1:34" ht="20.25" customHeight="1">
      <c r="A39" s="187" t="s">
        <v>53</v>
      </c>
      <c r="B39" s="209">
        <f>SUM(B6,B10)</f>
        <v>8542385</v>
      </c>
      <c r="C39" s="187" t="s">
        <v>54</v>
      </c>
      <c r="D39" s="213">
        <f>SUM(E39:H39)</f>
        <v>8542385</v>
      </c>
      <c r="E39" s="209">
        <f>SUM(E7:E37)</f>
        <v>8542385</v>
      </c>
      <c r="F39" s="217">
        <f>SUM(F7:F37)</f>
        <v>0</v>
      </c>
      <c r="G39" s="218">
        <f>SUM(G7:G37)</f>
        <v>0</v>
      </c>
      <c r="H39" s="218">
        <f>SUM(H7:H37)</f>
        <v>0</v>
      </c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</row>
    <row r="40" spans="1:34" ht="20.25" customHeight="1">
      <c r="A40" s="219"/>
      <c r="B40" s="220"/>
      <c r="C40" s="221"/>
      <c r="D40" s="181"/>
      <c r="E40" s="181"/>
      <c r="F40" s="221"/>
      <c r="G40" s="221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4"/>
  <sheetViews>
    <sheetView showZeros="0" workbookViewId="0" topLeftCell="A1">
      <selection activeCell="H15" sqref="H15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41"/>
      <c r="AN1" s="41"/>
      <c r="AO1" s="173" t="s">
        <v>182</v>
      </c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</row>
    <row r="2" spans="1:253" ht="19.5" customHeight="1">
      <c r="A2" s="5" t="s">
        <v>183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4"/>
      <c r="L3" s="164"/>
      <c r="M3" s="164"/>
      <c r="N3" s="164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38"/>
      <c r="AJ3" s="38"/>
      <c r="AK3" s="38"/>
      <c r="AL3" s="38"/>
      <c r="AM3" s="41"/>
      <c r="AN3" s="41"/>
      <c r="AO3" s="174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6"/>
      <c r="D4" s="147"/>
      <c r="E4" s="148" t="s">
        <v>184</v>
      </c>
      <c r="F4" s="149" t="s">
        <v>185</v>
      </c>
      <c r="G4" s="150"/>
      <c r="H4" s="150"/>
      <c r="I4" s="150"/>
      <c r="J4" s="150"/>
      <c r="K4" s="150"/>
      <c r="L4" s="150"/>
      <c r="M4" s="150"/>
      <c r="N4" s="150"/>
      <c r="O4" s="166"/>
      <c r="P4" s="149" t="s">
        <v>186</v>
      </c>
      <c r="Q4" s="150"/>
      <c r="R4" s="150"/>
      <c r="S4" s="150"/>
      <c r="T4" s="150"/>
      <c r="U4" s="150"/>
      <c r="V4" s="150"/>
      <c r="W4" s="150"/>
      <c r="X4" s="150"/>
      <c r="Y4" s="166"/>
      <c r="Z4" s="169" t="s">
        <v>187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138</v>
      </c>
      <c r="E5" s="148"/>
      <c r="F5" s="151" t="s">
        <v>58</v>
      </c>
      <c r="G5" s="152" t="s">
        <v>188</v>
      </c>
      <c r="H5" s="153"/>
      <c r="I5" s="167"/>
      <c r="J5" s="152" t="s">
        <v>189</v>
      </c>
      <c r="K5" s="153"/>
      <c r="L5" s="167"/>
      <c r="M5" s="152" t="s">
        <v>190</v>
      </c>
      <c r="N5" s="153"/>
      <c r="O5" s="167"/>
      <c r="P5" s="151" t="s">
        <v>58</v>
      </c>
      <c r="Q5" s="152" t="s">
        <v>188</v>
      </c>
      <c r="R5" s="153"/>
      <c r="S5" s="167"/>
      <c r="T5" s="152" t="s">
        <v>189</v>
      </c>
      <c r="U5" s="153"/>
      <c r="V5" s="167"/>
      <c r="W5" s="152" t="s">
        <v>143</v>
      </c>
      <c r="X5" s="153"/>
      <c r="Y5" s="167"/>
      <c r="Z5" s="151" t="s">
        <v>58</v>
      </c>
      <c r="AA5" s="171" t="s">
        <v>188</v>
      </c>
      <c r="AB5" s="172"/>
      <c r="AC5" s="172"/>
      <c r="AD5" s="171" t="s">
        <v>189</v>
      </c>
      <c r="AE5" s="172"/>
      <c r="AF5" s="172"/>
      <c r="AG5" s="171" t="s">
        <v>190</v>
      </c>
      <c r="AH5" s="172"/>
      <c r="AI5" s="172"/>
      <c r="AJ5" s="171" t="s">
        <v>191</v>
      </c>
      <c r="AK5" s="172"/>
      <c r="AL5" s="172"/>
      <c r="AM5" s="171" t="s">
        <v>144</v>
      </c>
      <c r="AN5" s="172"/>
      <c r="AO5" s="172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4"/>
      <c r="F6" s="155"/>
      <c r="G6" s="156" t="s">
        <v>73</v>
      </c>
      <c r="H6" s="157" t="s">
        <v>134</v>
      </c>
      <c r="I6" s="157" t="s">
        <v>135</v>
      </c>
      <c r="J6" s="156" t="s">
        <v>73</v>
      </c>
      <c r="K6" s="157" t="s">
        <v>134</v>
      </c>
      <c r="L6" s="157" t="s">
        <v>135</v>
      </c>
      <c r="M6" s="156" t="s">
        <v>73</v>
      </c>
      <c r="N6" s="157" t="s">
        <v>134</v>
      </c>
      <c r="O6" s="23" t="s">
        <v>135</v>
      </c>
      <c r="P6" s="155"/>
      <c r="Q6" s="156" t="s">
        <v>73</v>
      </c>
      <c r="R6" s="24" t="s">
        <v>134</v>
      </c>
      <c r="S6" s="24" t="s">
        <v>135</v>
      </c>
      <c r="T6" s="156" t="s">
        <v>73</v>
      </c>
      <c r="U6" s="24" t="s">
        <v>134</v>
      </c>
      <c r="V6" s="23" t="s">
        <v>135</v>
      </c>
      <c r="W6" s="24" t="s">
        <v>73</v>
      </c>
      <c r="X6" s="24" t="s">
        <v>134</v>
      </c>
      <c r="Y6" s="24" t="s">
        <v>135</v>
      </c>
      <c r="Z6" s="155"/>
      <c r="AA6" s="156" t="s">
        <v>73</v>
      </c>
      <c r="AB6" s="24" t="s">
        <v>134</v>
      </c>
      <c r="AC6" s="24" t="s">
        <v>135</v>
      </c>
      <c r="AD6" s="156" t="s">
        <v>73</v>
      </c>
      <c r="AE6" s="24" t="s">
        <v>134</v>
      </c>
      <c r="AF6" s="24" t="s">
        <v>135</v>
      </c>
      <c r="AG6" s="156" t="s">
        <v>73</v>
      </c>
      <c r="AH6" s="157" t="s">
        <v>134</v>
      </c>
      <c r="AI6" s="157" t="s">
        <v>135</v>
      </c>
      <c r="AJ6" s="156" t="s">
        <v>73</v>
      </c>
      <c r="AK6" s="157" t="s">
        <v>134</v>
      </c>
      <c r="AL6" s="157" t="s">
        <v>135</v>
      </c>
      <c r="AM6" s="156" t="s">
        <v>73</v>
      </c>
      <c r="AN6" s="157" t="s">
        <v>134</v>
      </c>
      <c r="AO6" s="157" t="s">
        <v>135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5" customFormat="1" ht="19.5" customHeight="1">
      <c r="A7" s="82"/>
      <c r="B7" s="82"/>
      <c r="C7" s="158"/>
      <c r="D7" s="158" t="s">
        <v>58</v>
      </c>
      <c r="E7" s="82">
        <f>F7+P7+Z7</f>
        <v>8542385</v>
      </c>
      <c r="F7" s="82">
        <f>G7+J7+M7</f>
        <v>8542385</v>
      </c>
      <c r="G7" s="82">
        <f>H7+I7</f>
        <v>8542385</v>
      </c>
      <c r="H7" s="82">
        <f>H8+H13+H22+H19</f>
        <v>6920120</v>
      </c>
      <c r="I7" s="82">
        <f>I8+I13+I22+I19</f>
        <v>1622265</v>
      </c>
      <c r="J7" s="80">
        <v>0</v>
      </c>
      <c r="K7" s="158">
        <v>0</v>
      </c>
      <c r="L7" s="159">
        <v>0</v>
      </c>
      <c r="M7" s="168">
        <v>0</v>
      </c>
      <c r="N7" s="158">
        <v>0</v>
      </c>
      <c r="O7" s="159">
        <v>0</v>
      </c>
      <c r="P7" s="168">
        <v>0</v>
      </c>
      <c r="Q7" s="158">
        <v>0</v>
      </c>
      <c r="R7" s="158">
        <v>0</v>
      </c>
      <c r="S7" s="159">
        <v>0</v>
      </c>
      <c r="T7" s="168">
        <v>0</v>
      </c>
      <c r="U7" s="158">
        <v>0</v>
      </c>
      <c r="V7" s="158">
        <v>0</v>
      </c>
      <c r="W7" s="159">
        <v>0</v>
      </c>
      <c r="X7" s="168">
        <v>0</v>
      </c>
      <c r="Y7" s="159">
        <v>0</v>
      </c>
      <c r="Z7" s="168"/>
      <c r="AA7" s="158"/>
      <c r="AB7" s="158"/>
      <c r="AC7" s="159"/>
      <c r="AD7" s="168">
        <v>0</v>
      </c>
      <c r="AE7" s="158">
        <v>0</v>
      </c>
      <c r="AF7" s="159">
        <v>0</v>
      </c>
      <c r="AG7" s="168">
        <v>0</v>
      </c>
      <c r="AH7" s="158">
        <v>0</v>
      </c>
      <c r="AI7" s="159">
        <v>0</v>
      </c>
      <c r="AJ7" s="168"/>
      <c r="AK7" s="158"/>
      <c r="AL7" s="159"/>
      <c r="AM7" s="168">
        <v>0</v>
      </c>
      <c r="AN7" s="158">
        <v>0</v>
      </c>
      <c r="AO7" s="159">
        <v>0</v>
      </c>
      <c r="AP7" s="175"/>
      <c r="AQ7" s="176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</row>
    <row r="8" spans="1:253" s="145" customFormat="1" ht="19.5" customHeight="1">
      <c r="A8" s="82"/>
      <c r="B8" s="82"/>
      <c r="C8" s="158"/>
      <c r="D8" s="158" t="s">
        <v>192</v>
      </c>
      <c r="E8" s="82">
        <f>F8+P8+Z8</f>
        <v>2751872</v>
      </c>
      <c r="F8" s="82">
        <f>G8+J8+M8</f>
        <v>2751872</v>
      </c>
      <c r="G8" s="82">
        <f aca="true" t="shared" si="0" ref="G8:G14">SUM(H8:I8)</f>
        <v>2751872</v>
      </c>
      <c r="H8" s="82">
        <f>SUM(H9:H12)</f>
        <v>2751872</v>
      </c>
      <c r="I8" s="80">
        <f>SUM(I9:I12)</f>
        <v>0</v>
      </c>
      <c r="J8" s="80">
        <v>0</v>
      </c>
      <c r="K8" s="158">
        <v>0</v>
      </c>
      <c r="L8" s="159">
        <v>0</v>
      </c>
      <c r="M8" s="168">
        <v>0</v>
      </c>
      <c r="N8" s="158">
        <v>0</v>
      </c>
      <c r="O8" s="159">
        <v>0</v>
      </c>
      <c r="P8" s="168">
        <v>0</v>
      </c>
      <c r="Q8" s="158">
        <v>0</v>
      </c>
      <c r="R8" s="158">
        <v>0</v>
      </c>
      <c r="S8" s="159">
        <v>0</v>
      </c>
      <c r="T8" s="168">
        <v>0</v>
      </c>
      <c r="U8" s="158">
        <v>0</v>
      </c>
      <c r="V8" s="158">
        <v>0</v>
      </c>
      <c r="W8" s="159">
        <v>0</v>
      </c>
      <c r="X8" s="168">
        <v>0</v>
      </c>
      <c r="Y8" s="159">
        <v>0</v>
      </c>
      <c r="Z8" s="168"/>
      <c r="AA8" s="158"/>
      <c r="AB8" s="158"/>
      <c r="AC8" s="159"/>
      <c r="AD8" s="168">
        <v>0</v>
      </c>
      <c r="AE8" s="158">
        <v>0</v>
      </c>
      <c r="AF8" s="159">
        <v>0</v>
      </c>
      <c r="AG8" s="168">
        <v>0</v>
      </c>
      <c r="AH8" s="158">
        <v>0</v>
      </c>
      <c r="AI8" s="159">
        <v>0</v>
      </c>
      <c r="AJ8" s="168">
        <v>0</v>
      </c>
      <c r="AK8" s="158">
        <v>0</v>
      </c>
      <c r="AL8" s="159">
        <v>0</v>
      </c>
      <c r="AM8" s="168">
        <v>0</v>
      </c>
      <c r="AN8" s="158">
        <v>0</v>
      </c>
      <c r="AO8" s="159">
        <v>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</row>
    <row r="9" spans="1:253" s="145" customFormat="1" ht="19.5" customHeight="1">
      <c r="A9" s="80" t="s">
        <v>193</v>
      </c>
      <c r="B9" s="80" t="s">
        <v>82</v>
      </c>
      <c r="C9" s="158">
        <v>919123</v>
      </c>
      <c r="D9" s="159" t="s">
        <v>194</v>
      </c>
      <c r="E9" s="82">
        <f>F9+P9+Z9</f>
        <v>1452066</v>
      </c>
      <c r="F9" s="82">
        <f>G9+J9+M9</f>
        <v>1452066</v>
      </c>
      <c r="G9" s="82">
        <f t="shared" si="0"/>
        <v>1452066</v>
      </c>
      <c r="H9" s="82">
        <v>1452066</v>
      </c>
      <c r="I9" s="80"/>
      <c r="J9" s="80">
        <v>0</v>
      </c>
      <c r="K9" s="158">
        <v>0</v>
      </c>
      <c r="L9" s="159">
        <v>0</v>
      </c>
      <c r="M9" s="168">
        <v>0</v>
      </c>
      <c r="N9" s="158">
        <v>0</v>
      </c>
      <c r="O9" s="159">
        <v>0</v>
      </c>
      <c r="P9" s="168">
        <v>0</v>
      </c>
      <c r="Q9" s="158">
        <v>0</v>
      </c>
      <c r="R9" s="158">
        <v>0</v>
      </c>
      <c r="S9" s="159">
        <v>0</v>
      </c>
      <c r="T9" s="168">
        <v>0</v>
      </c>
      <c r="U9" s="158">
        <v>0</v>
      </c>
      <c r="V9" s="158">
        <v>0</v>
      </c>
      <c r="W9" s="159">
        <v>0</v>
      </c>
      <c r="X9" s="168">
        <v>0</v>
      </c>
      <c r="Y9" s="159">
        <v>0</v>
      </c>
      <c r="Z9" s="168"/>
      <c r="AA9" s="158"/>
      <c r="AB9" s="158"/>
      <c r="AC9" s="159"/>
      <c r="AD9" s="168">
        <v>0</v>
      </c>
      <c r="AE9" s="158">
        <v>0</v>
      </c>
      <c r="AF9" s="159">
        <v>0</v>
      </c>
      <c r="AG9" s="168">
        <v>0</v>
      </c>
      <c r="AH9" s="158">
        <v>0</v>
      </c>
      <c r="AI9" s="159">
        <v>0</v>
      </c>
      <c r="AJ9" s="168">
        <v>0</v>
      </c>
      <c r="AK9" s="158">
        <v>0</v>
      </c>
      <c r="AL9" s="159">
        <v>0</v>
      </c>
      <c r="AM9" s="168">
        <v>0</v>
      </c>
      <c r="AN9" s="158">
        <v>0</v>
      </c>
      <c r="AO9" s="159">
        <v>0</v>
      </c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</row>
    <row r="10" spans="1:253" s="145" customFormat="1" ht="19.5" customHeight="1">
      <c r="A10" s="80" t="s">
        <v>193</v>
      </c>
      <c r="B10" s="80" t="s">
        <v>93</v>
      </c>
      <c r="C10" s="158">
        <v>919123</v>
      </c>
      <c r="D10" s="159" t="s">
        <v>195</v>
      </c>
      <c r="E10" s="82">
        <f aca="true" t="shared" si="1" ref="E10:E22">F10+P10+Z10</f>
        <v>393058</v>
      </c>
      <c r="F10" s="82">
        <f aca="true" t="shared" si="2" ref="F10:F22">G10+J10+M10</f>
        <v>393058</v>
      </c>
      <c r="G10" s="82">
        <f t="shared" si="0"/>
        <v>393058</v>
      </c>
      <c r="H10" s="82">
        <v>393058</v>
      </c>
      <c r="I10" s="80"/>
      <c r="J10" s="80">
        <v>0</v>
      </c>
      <c r="K10" s="159">
        <v>0</v>
      </c>
      <c r="L10" s="159">
        <v>0</v>
      </c>
      <c r="M10" s="168">
        <v>0</v>
      </c>
      <c r="N10" s="158">
        <v>0</v>
      </c>
      <c r="O10" s="159">
        <v>0</v>
      </c>
      <c r="P10" s="168">
        <v>0</v>
      </c>
      <c r="Q10" s="158">
        <v>0</v>
      </c>
      <c r="R10" s="158">
        <v>0</v>
      </c>
      <c r="S10" s="159">
        <v>0</v>
      </c>
      <c r="T10" s="168">
        <v>0</v>
      </c>
      <c r="U10" s="158">
        <v>0</v>
      </c>
      <c r="V10" s="158">
        <v>0</v>
      </c>
      <c r="W10" s="159">
        <v>0</v>
      </c>
      <c r="X10" s="168">
        <v>0</v>
      </c>
      <c r="Y10" s="159">
        <v>0</v>
      </c>
      <c r="Z10" s="168"/>
      <c r="AA10" s="158"/>
      <c r="AB10" s="158"/>
      <c r="AC10" s="159"/>
      <c r="AD10" s="168">
        <v>0</v>
      </c>
      <c r="AE10" s="158">
        <v>0</v>
      </c>
      <c r="AF10" s="159">
        <v>0</v>
      </c>
      <c r="AG10" s="168">
        <v>0</v>
      </c>
      <c r="AH10" s="158">
        <v>0</v>
      </c>
      <c r="AI10" s="159">
        <v>0</v>
      </c>
      <c r="AJ10" s="168">
        <v>0</v>
      </c>
      <c r="AK10" s="158">
        <v>0</v>
      </c>
      <c r="AL10" s="159">
        <v>0</v>
      </c>
      <c r="AM10" s="168">
        <v>0</v>
      </c>
      <c r="AN10" s="158">
        <v>0</v>
      </c>
      <c r="AO10" s="159">
        <v>0</v>
      </c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</row>
    <row r="11" spans="1:253" s="145" customFormat="1" ht="19.5" customHeight="1">
      <c r="A11" s="80" t="s">
        <v>193</v>
      </c>
      <c r="B11" s="80" t="s">
        <v>86</v>
      </c>
      <c r="C11" s="158">
        <v>919123</v>
      </c>
      <c r="D11" s="160" t="s">
        <v>131</v>
      </c>
      <c r="E11" s="82">
        <f t="shared" si="1"/>
        <v>174248</v>
      </c>
      <c r="F11" s="82">
        <f t="shared" si="2"/>
        <v>174248</v>
      </c>
      <c r="G11" s="82">
        <f t="shared" si="0"/>
        <v>174248</v>
      </c>
      <c r="H11" s="82">
        <v>174248</v>
      </c>
      <c r="I11" s="80"/>
      <c r="J11" s="80">
        <v>0</v>
      </c>
      <c r="K11" s="159">
        <v>0</v>
      </c>
      <c r="L11" s="159">
        <v>0</v>
      </c>
      <c r="M11" s="168">
        <v>0</v>
      </c>
      <c r="N11" s="158">
        <v>0</v>
      </c>
      <c r="O11" s="159">
        <v>0</v>
      </c>
      <c r="P11" s="168">
        <v>0</v>
      </c>
      <c r="Q11" s="158">
        <v>0</v>
      </c>
      <c r="R11" s="158">
        <v>0</v>
      </c>
      <c r="S11" s="159">
        <v>0</v>
      </c>
      <c r="T11" s="168">
        <v>0</v>
      </c>
      <c r="U11" s="158">
        <v>0</v>
      </c>
      <c r="V11" s="158">
        <v>0</v>
      </c>
      <c r="W11" s="159">
        <v>0</v>
      </c>
      <c r="X11" s="168">
        <v>0</v>
      </c>
      <c r="Y11" s="159">
        <v>0</v>
      </c>
      <c r="Z11" s="168">
        <v>0</v>
      </c>
      <c r="AA11" s="158">
        <v>0</v>
      </c>
      <c r="AB11" s="158">
        <v>0</v>
      </c>
      <c r="AC11" s="159">
        <v>0</v>
      </c>
      <c r="AD11" s="168">
        <v>0</v>
      </c>
      <c r="AE11" s="158">
        <v>0</v>
      </c>
      <c r="AF11" s="159">
        <v>0</v>
      </c>
      <c r="AG11" s="168">
        <v>0</v>
      </c>
      <c r="AH11" s="158">
        <v>0</v>
      </c>
      <c r="AI11" s="159">
        <v>0</v>
      </c>
      <c r="AJ11" s="168">
        <v>0</v>
      </c>
      <c r="AK11" s="158">
        <v>0</v>
      </c>
      <c r="AL11" s="159">
        <v>0</v>
      </c>
      <c r="AM11" s="168">
        <v>0</v>
      </c>
      <c r="AN11" s="158">
        <v>0</v>
      </c>
      <c r="AO11" s="159">
        <v>0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</row>
    <row r="12" spans="1:253" s="145" customFormat="1" ht="19.5" customHeight="1">
      <c r="A12" s="80" t="s">
        <v>193</v>
      </c>
      <c r="B12" s="80" t="s">
        <v>83</v>
      </c>
      <c r="C12" s="158">
        <v>919123</v>
      </c>
      <c r="D12" s="159" t="s">
        <v>196</v>
      </c>
      <c r="E12" s="82">
        <f t="shared" si="1"/>
        <v>732500</v>
      </c>
      <c r="F12" s="82">
        <f t="shared" si="2"/>
        <v>732500</v>
      </c>
      <c r="G12" s="82">
        <f t="shared" si="0"/>
        <v>732500</v>
      </c>
      <c r="H12" s="82">
        <v>732500</v>
      </c>
      <c r="I12" s="80"/>
      <c r="J12" s="80">
        <v>0</v>
      </c>
      <c r="K12" s="159">
        <v>0</v>
      </c>
      <c r="L12" s="159">
        <v>0</v>
      </c>
      <c r="M12" s="168">
        <v>0</v>
      </c>
      <c r="N12" s="158">
        <v>0</v>
      </c>
      <c r="O12" s="159">
        <v>0</v>
      </c>
      <c r="P12" s="168">
        <v>0</v>
      </c>
      <c r="Q12" s="158">
        <v>0</v>
      </c>
      <c r="R12" s="158">
        <v>0</v>
      </c>
      <c r="S12" s="159">
        <v>0</v>
      </c>
      <c r="T12" s="168">
        <v>0</v>
      </c>
      <c r="U12" s="158">
        <v>0</v>
      </c>
      <c r="V12" s="158">
        <v>0</v>
      </c>
      <c r="W12" s="159">
        <v>0</v>
      </c>
      <c r="X12" s="168">
        <v>0</v>
      </c>
      <c r="Y12" s="159">
        <v>0</v>
      </c>
      <c r="Z12" s="168">
        <v>0</v>
      </c>
      <c r="AA12" s="158">
        <v>0</v>
      </c>
      <c r="AB12" s="158">
        <v>0</v>
      </c>
      <c r="AC12" s="159">
        <v>0</v>
      </c>
      <c r="AD12" s="168">
        <v>0</v>
      </c>
      <c r="AE12" s="158">
        <v>0</v>
      </c>
      <c r="AF12" s="159">
        <v>0</v>
      </c>
      <c r="AG12" s="168">
        <v>0</v>
      </c>
      <c r="AH12" s="158">
        <v>0</v>
      </c>
      <c r="AI12" s="159">
        <v>0</v>
      </c>
      <c r="AJ12" s="168">
        <v>0</v>
      </c>
      <c r="AK12" s="158">
        <v>0</v>
      </c>
      <c r="AL12" s="159">
        <v>0</v>
      </c>
      <c r="AM12" s="168">
        <v>0</v>
      </c>
      <c r="AN12" s="158">
        <v>0</v>
      </c>
      <c r="AO12" s="159">
        <v>0</v>
      </c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</row>
    <row r="13" spans="1:253" s="145" customFormat="1" ht="19.5" customHeight="1">
      <c r="A13" s="82"/>
      <c r="B13" s="82"/>
      <c r="C13" s="158"/>
      <c r="D13" s="159" t="s">
        <v>197</v>
      </c>
      <c r="E13" s="82">
        <f t="shared" si="1"/>
        <v>2355307</v>
      </c>
      <c r="F13" s="82">
        <f t="shared" si="2"/>
        <v>2355307</v>
      </c>
      <c r="G13" s="82">
        <f t="shared" si="0"/>
        <v>2355307</v>
      </c>
      <c r="H13" s="82">
        <f>SUM(H14:H18)</f>
        <v>851457</v>
      </c>
      <c r="I13" s="82">
        <f>SUM(I14:I18)</f>
        <v>1503850</v>
      </c>
      <c r="J13" s="80">
        <v>0</v>
      </c>
      <c r="K13" s="159">
        <v>0</v>
      </c>
      <c r="L13" s="159">
        <v>0</v>
      </c>
      <c r="M13" s="168">
        <v>0</v>
      </c>
      <c r="N13" s="158">
        <v>0</v>
      </c>
      <c r="O13" s="159">
        <v>0</v>
      </c>
      <c r="P13" s="168">
        <v>0</v>
      </c>
      <c r="Q13" s="158">
        <v>0</v>
      </c>
      <c r="R13" s="158">
        <v>0</v>
      </c>
      <c r="S13" s="159">
        <v>0</v>
      </c>
      <c r="T13" s="168">
        <v>0</v>
      </c>
      <c r="U13" s="158">
        <v>0</v>
      </c>
      <c r="V13" s="158">
        <v>0</v>
      </c>
      <c r="W13" s="159">
        <v>0</v>
      </c>
      <c r="X13" s="168">
        <v>0</v>
      </c>
      <c r="Y13" s="159">
        <v>0</v>
      </c>
      <c r="Z13" s="168">
        <v>0</v>
      </c>
      <c r="AA13" s="158">
        <v>0</v>
      </c>
      <c r="AB13" s="158">
        <v>0</v>
      </c>
      <c r="AC13" s="159">
        <v>0</v>
      </c>
      <c r="AD13" s="168">
        <v>0</v>
      </c>
      <c r="AE13" s="158">
        <v>0</v>
      </c>
      <c r="AF13" s="159">
        <v>0</v>
      </c>
      <c r="AG13" s="168">
        <v>0</v>
      </c>
      <c r="AH13" s="158">
        <v>0</v>
      </c>
      <c r="AI13" s="159">
        <v>0</v>
      </c>
      <c r="AJ13" s="168">
        <v>0</v>
      </c>
      <c r="AK13" s="158">
        <v>0</v>
      </c>
      <c r="AL13" s="159">
        <v>0</v>
      </c>
      <c r="AM13" s="168">
        <v>0</v>
      </c>
      <c r="AN13" s="158">
        <v>0</v>
      </c>
      <c r="AO13" s="159">
        <v>0</v>
      </c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</row>
    <row r="14" spans="1:253" s="145" customFormat="1" ht="19.5" customHeight="1">
      <c r="A14" s="80" t="s">
        <v>198</v>
      </c>
      <c r="B14" s="80" t="s">
        <v>82</v>
      </c>
      <c r="C14" s="158">
        <v>919123</v>
      </c>
      <c r="D14" s="159" t="s">
        <v>199</v>
      </c>
      <c r="E14" s="82">
        <f t="shared" si="1"/>
        <v>1290571</v>
      </c>
      <c r="F14" s="82">
        <f t="shared" si="2"/>
        <v>1290571</v>
      </c>
      <c r="G14" s="82">
        <f t="shared" si="0"/>
        <v>1290571</v>
      </c>
      <c r="H14" s="82">
        <v>727411</v>
      </c>
      <c r="I14" s="82">
        <v>563160</v>
      </c>
      <c r="J14" s="80"/>
      <c r="K14" s="159"/>
      <c r="L14" s="159"/>
      <c r="M14" s="168"/>
      <c r="N14" s="158"/>
      <c r="O14" s="159"/>
      <c r="P14" s="168"/>
      <c r="Q14" s="158"/>
      <c r="R14" s="158"/>
      <c r="S14" s="159"/>
      <c r="T14" s="168"/>
      <c r="U14" s="158"/>
      <c r="V14" s="158"/>
      <c r="W14" s="159"/>
      <c r="X14" s="168"/>
      <c r="Y14" s="159"/>
      <c r="Z14" s="168"/>
      <c r="AA14" s="158"/>
      <c r="AB14" s="158"/>
      <c r="AC14" s="159"/>
      <c r="AD14" s="168"/>
      <c r="AE14" s="158"/>
      <c r="AF14" s="159"/>
      <c r="AG14" s="168"/>
      <c r="AH14" s="158"/>
      <c r="AI14" s="159"/>
      <c r="AJ14" s="168"/>
      <c r="AK14" s="158"/>
      <c r="AL14" s="159"/>
      <c r="AM14" s="168"/>
      <c r="AN14" s="158"/>
      <c r="AO14" s="159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</row>
    <row r="15" spans="1:253" s="145" customFormat="1" ht="19.5" customHeight="1">
      <c r="A15" s="80" t="s">
        <v>198</v>
      </c>
      <c r="B15" s="80" t="s">
        <v>93</v>
      </c>
      <c r="C15" s="158">
        <v>919123</v>
      </c>
      <c r="D15" s="159" t="s">
        <v>200</v>
      </c>
      <c r="E15" s="82">
        <f t="shared" si="1"/>
        <v>15000</v>
      </c>
      <c r="F15" s="82">
        <f t="shared" si="2"/>
        <v>15000</v>
      </c>
      <c r="G15" s="82">
        <f aca="true" t="shared" si="3" ref="G15:G19">SUM(H15:I15)</f>
        <v>15000</v>
      </c>
      <c r="H15" s="82">
        <v>15000</v>
      </c>
      <c r="I15" s="80"/>
      <c r="J15" s="80"/>
      <c r="K15" s="159"/>
      <c r="L15" s="159"/>
      <c r="M15" s="168"/>
      <c r="N15" s="158"/>
      <c r="O15" s="159"/>
      <c r="P15" s="168"/>
      <c r="Q15" s="158"/>
      <c r="R15" s="158"/>
      <c r="S15" s="159"/>
      <c r="T15" s="168"/>
      <c r="U15" s="158"/>
      <c r="V15" s="158"/>
      <c r="W15" s="159"/>
      <c r="X15" s="168"/>
      <c r="Y15" s="159"/>
      <c r="Z15" s="168"/>
      <c r="AA15" s="158"/>
      <c r="AB15" s="158"/>
      <c r="AC15" s="159"/>
      <c r="AD15" s="168"/>
      <c r="AE15" s="158"/>
      <c r="AF15" s="159"/>
      <c r="AG15" s="168"/>
      <c r="AH15" s="158"/>
      <c r="AI15" s="159"/>
      <c r="AJ15" s="168"/>
      <c r="AK15" s="158"/>
      <c r="AL15" s="159"/>
      <c r="AM15" s="168"/>
      <c r="AN15" s="158"/>
      <c r="AO15" s="159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</row>
    <row r="16" spans="1:253" s="145" customFormat="1" ht="19.5" customHeight="1">
      <c r="A16" s="80" t="s">
        <v>198</v>
      </c>
      <c r="B16" s="80" t="s">
        <v>86</v>
      </c>
      <c r="C16" s="158">
        <v>919123</v>
      </c>
      <c r="D16" s="159" t="s">
        <v>201</v>
      </c>
      <c r="E16" s="82">
        <f t="shared" si="1"/>
        <v>43000</v>
      </c>
      <c r="F16" s="82">
        <f t="shared" si="2"/>
        <v>43000</v>
      </c>
      <c r="G16" s="82">
        <f t="shared" si="3"/>
        <v>43000</v>
      </c>
      <c r="H16" s="82">
        <v>8000</v>
      </c>
      <c r="I16" s="80">
        <v>35000</v>
      </c>
      <c r="J16" s="81"/>
      <c r="K16" s="158"/>
      <c r="L16" s="159"/>
      <c r="M16" s="168"/>
      <c r="N16" s="158"/>
      <c r="O16" s="159"/>
      <c r="P16" s="168"/>
      <c r="Q16" s="158"/>
      <c r="R16" s="158"/>
      <c r="S16" s="159"/>
      <c r="T16" s="168"/>
      <c r="U16" s="158"/>
      <c r="V16" s="158"/>
      <c r="W16" s="159"/>
      <c r="X16" s="168"/>
      <c r="Y16" s="159"/>
      <c r="Z16" s="168"/>
      <c r="AA16" s="158"/>
      <c r="AB16" s="158"/>
      <c r="AC16" s="159"/>
      <c r="AD16" s="168"/>
      <c r="AE16" s="158"/>
      <c r="AF16" s="159"/>
      <c r="AG16" s="168"/>
      <c r="AH16" s="158"/>
      <c r="AI16" s="159"/>
      <c r="AJ16" s="168"/>
      <c r="AK16" s="158"/>
      <c r="AL16" s="159"/>
      <c r="AM16" s="168"/>
      <c r="AN16" s="158"/>
      <c r="AO16" s="159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</row>
    <row r="17" spans="1:253" s="145" customFormat="1" ht="19.5" customHeight="1">
      <c r="A17" s="80" t="s">
        <v>198</v>
      </c>
      <c r="B17" s="80" t="s">
        <v>88</v>
      </c>
      <c r="C17" s="158">
        <v>919123</v>
      </c>
      <c r="D17" s="159" t="s">
        <v>202</v>
      </c>
      <c r="E17" s="82">
        <f t="shared" si="1"/>
        <v>60000</v>
      </c>
      <c r="F17" s="82">
        <f t="shared" si="2"/>
        <v>60000</v>
      </c>
      <c r="G17" s="82">
        <f t="shared" si="3"/>
        <v>60000</v>
      </c>
      <c r="H17" s="82">
        <v>60000</v>
      </c>
      <c r="I17" s="80"/>
      <c r="J17" s="81"/>
      <c r="K17" s="158"/>
      <c r="L17" s="159"/>
      <c r="M17" s="168"/>
      <c r="N17" s="158"/>
      <c r="O17" s="159"/>
      <c r="P17" s="168"/>
      <c r="Q17" s="158"/>
      <c r="R17" s="158"/>
      <c r="S17" s="159"/>
      <c r="T17" s="168"/>
      <c r="U17" s="158"/>
      <c r="V17" s="158"/>
      <c r="W17" s="159"/>
      <c r="X17" s="168"/>
      <c r="Y17" s="159"/>
      <c r="Z17" s="168"/>
      <c r="AA17" s="158"/>
      <c r="AB17" s="158"/>
      <c r="AC17" s="159"/>
      <c r="AD17" s="168"/>
      <c r="AE17" s="158"/>
      <c r="AF17" s="159"/>
      <c r="AG17" s="168"/>
      <c r="AH17" s="158"/>
      <c r="AI17" s="159"/>
      <c r="AJ17" s="168"/>
      <c r="AK17" s="158"/>
      <c r="AL17" s="159"/>
      <c r="AM17" s="168"/>
      <c r="AN17" s="158"/>
      <c r="AO17" s="159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</row>
    <row r="18" spans="1:253" s="145" customFormat="1" ht="19.5" customHeight="1">
      <c r="A18" s="80" t="s">
        <v>198</v>
      </c>
      <c r="B18" s="80" t="s">
        <v>83</v>
      </c>
      <c r="C18" s="158">
        <v>919123</v>
      </c>
      <c r="D18" s="159" t="s">
        <v>203</v>
      </c>
      <c r="E18" s="82">
        <f t="shared" si="1"/>
        <v>946736</v>
      </c>
      <c r="F18" s="82">
        <f t="shared" si="2"/>
        <v>946736</v>
      </c>
      <c r="G18" s="82">
        <f t="shared" si="3"/>
        <v>946736</v>
      </c>
      <c r="H18" s="82">
        <v>41046</v>
      </c>
      <c r="I18" s="80">
        <v>905690</v>
      </c>
      <c r="J18" s="80"/>
      <c r="K18" s="158"/>
      <c r="L18" s="159"/>
      <c r="M18" s="168"/>
      <c r="N18" s="158"/>
      <c r="O18" s="159"/>
      <c r="P18" s="168"/>
      <c r="Q18" s="158"/>
      <c r="R18" s="158"/>
      <c r="S18" s="159"/>
      <c r="T18" s="168"/>
      <c r="U18" s="158"/>
      <c r="V18" s="158"/>
      <c r="W18" s="159"/>
      <c r="X18" s="168"/>
      <c r="Y18" s="159"/>
      <c r="Z18" s="168"/>
      <c r="AA18" s="158"/>
      <c r="AB18" s="158"/>
      <c r="AC18" s="159"/>
      <c r="AD18" s="168"/>
      <c r="AE18" s="158"/>
      <c r="AF18" s="159"/>
      <c r="AG18" s="168"/>
      <c r="AH18" s="158"/>
      <c r="AI18" s="159"/>
      <c r="AJ18" s="168"/>
      <c r="AK18" s="158"/>
      <c r="AL18" s="159"/>
      <c r="AM18" s="168"/>
      <c r="AN18" s="158"/>
      <c r="AO18" s="159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</row>
    <row r="19" spans="1:253" s="145" customFormat="1" ht="19.5" customHeight="1">
      <c r="A19" s="80"/>
      <c r="B19" s="80"/>
      <c r="C19" s="158"/>
      <c r="D19" s="159" t="s">
        <v>204</v>
      </c>
      <c r="E19" s="82">
        <f t="shared" si="1"/>
        <v>1447191</v>
      </c>
      <c r="F19" s="82">
        <f t="shared" si="2"/>
        <v>1447191</v>
      </c>
      <c r="G19" s="82">
        <f t="shared" si="3"/>
        <v>1447191</v>
      </c>
      <c r="H19" s="82">
        <f>SUM(H20:H21)</f>
        <v>1447191</v>
      </c>
      <c r="I19" s="82">
        <f>SUM(I20:I21)</f>
        <v>0</v>
      </c>
      <c r="J19" s="80"/>
      <c r="K19" s="158"/>
      <c r="L19" s="159"/>
      <c r="M19" s="168"/>
      <c r="N19" s="158"/>
      <c r="O19" s="159"/>
      <c r="P19" s="168"/>
      <c r="Q19" s="158"/>
      <c r="R19" s="158"/>
      <c r="S19" s="159"/>
      <c r="T19" s="168"/>
      <c r="U19" s="158"/>
      <c r="V19" s="158"/>
      <c r="W19" s="159"/>
      <c r="X19" s="168"/>
      <c r="Y19" s="159"/>
      <c r="Z19" s="168"/>
      <c r="AA19" s="158"/>
      <c r="AB19" s="158"/>
      <c r="AC19" s="159"/>
      <c r="AD19" s="168"/>
      <c r="AE19" s="158"/>
      <c r="AF19" s="159"/>
      <c r="AG19" s="168"/>
      <c r="AH19" s="158"/>
      <c r="AI19" s="159"/>
      <c r="AJ19" s="168"/>
      <c r="AK19" s="158"/>
      <c r="AL19" s="159"/>
      <c r="AM19" s="168"/>
      <c r="AN19" s="158"/>
      <c r="AO19" s="159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</row>
    <row r="20" spans="1:253" s="145" customFormat="1" ht="19.5" customHeight="1">
      <c r="A20" s="80">
        <v>505</v>
      </c>
      <c r="B20" s="80" t="s">
        <v>82</v>
      </c>
      <c r="C20" s="158">
        <v>919123</v>
      </c>
      <c r="D20" s="161" t="s">
        <v>205</v>
      </c>
      <c r="E20" s="82">
        <f t="shared" si="1"/>
        <v>1211516</v>
      </c>
      <c r="F20" s="82">
        <f>G20+J20+M20</f>
        <v>1211516</v>
      </c>
      <c r="G20" s="82">
        <f>SUM(H20:I20)</f>
        <v>1211516</v>
      </c>
      <c r="H20" s="82">
        <v>1211516</v>
      </c>
      <c r="I20" s="80"/>
      <c r="J20" s="81"/>
      <c r="K20" s="158"/>
      <c r="L20" s="159"/>
      <c r="M20" s="168"/>
      <c r="N20" s="158"/>
      <c r="O20" s="159"/>
      <c r="P20" s="168"/>
      <c r="Q20" s="158"/>
      <c r="R20" s="158"/>
      <c r="S20" s="159"/>
      <c r="T20" s="168"/>
      <c r="U20" s="158"/>
      <c r="V20" s="158"/>
      <c r="W20" s="159"/>
      <c r="X20" s="168"/>
      <c r="Y20" s="159"/>
      <c r="Z20" s="168"/>
      <c r="AA20" s="158"/>
      <c r="AB20" s="158"/>
      <c r="AC20" s="159"/>
      <c r="AD20" s="168"/>
      <c r="AE20" s="158"/>
      <c r="AF20" s="159"/>
      <c r="AG20" s="168"/>
      <c r="AH20" s="158"/>
      <c r="AI20" s="159"/>
      <c r="AJ20" s="168"/>
      <c r="AK20" s="158"/>
      <c r="AL20" s="159"/>
      <c r="AM20" s="168"/>
      <c r="AN20" s="158"/>
      <c r="AO20" s="159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  <c r="IO20" s="178"/>
      <c r="IP20" s="178"/>
      <c r="IQ20" s="178"/>
      <c r="IR20" s="178"/>
      <c r="IS20" s="178"/>
    </row>
    <row r="21" spans="1:253" s="145" customFormat="1" ht="19.5" customHeight="1">
      <c r="A21" s="80">
        <v>505</v>
      </c>
      <c r="B21" s="80" t="s">
        <v>93</v>
      </c>
      <c r="C21" s="158">
        <v>919123</v>
      </c>
      <c r="D21" s="159" t="s">
        <v>206</v>
      </c>
      <c r="E21" s="82">
        <f t="shared" si="1"/>
        <v>235675</v>
      </c>
      <c r="F21" s="82">
        <f>G21+J21+M21</f>
        <v>235675</v>
      </c>
      <c r="G21" s="82">
        <f>SUM(H21:I21)</f>
        <v>235675</v>
      </c>
      <c r="H21" s="80">
        <v>235675</v>
      </c>
      <c r="I21" s="80"/>
      <c r="J21" s="81"/>
      <c r="K21" s="158"/>
      <c r="L21" s="159"/>
      <c r="M21" s="168"/>
      <c r="N21" s="158"/>
      <c r="O21" s="159"/>
      <c r="P21" s="168"/>
      <c r="Q21" s="158"/>
      <c r="R21" s="158"/>
      <c r="S21" s="159"/>
      <c r="T21" s="168"/>
      <c r="U21" s="158"/>
      <c r="V21" s="158"/>
      <c r="W21" s="159"/>
      <c r="X21" s="168"/>
      <c r="Y21" s="159"/>
      <c r="Z21" s="168"/>
      <c r="AA21" s="158"/>
      <c r="AB21" s="158"/>
      <c r="AC21" s="159"/>
      <c r="AD21" s="168"/>
      <c r="AE21" s="158"/>
      <c r="AF21" s="159"/>
      <c r="AG21" s="168"/>
      <c r="AH21" s="158"/>
      <c r="AI21" s="159"/>
      <c r="AJ21" s="168"/>
      <c r="AK21" s="158"/>
      <c r="AL21" s="159"/>
      <c r="AM21" s="168"/>
      <c r="AN21" s="158"/>
      <c r="AO21" s="159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</row>
    <row r="22" spans="1:253" s="145" customFormat="1" ht="19.5" customHeight="1">
      <c r="A22" s="80"/>
      <c r="B22" s="80"/>
      <c r="C22" s="158"/>
      <c r="D22" s="159" t="s">
        <v>207</v>
      </c>
      <c r="E22" s="82">
        <f t="shared" si="1"/>
        <v>1988015</v>
      </c>
      <c r="F22" s="82">
        <f aca="true" t="shared" si="4" ref="F22:I22">SUM(F23:F24)</f>
        <v>1988015</v>
      </c>
      <c r="G22" s="82">
        <f t="shared" si="4"/>
        <v>1988015</v>
      </c>
      <c r="H22" s="82">
        <f>SUM(H23:H24)</f>
        <v>1869600</v>
      </c>
      <c r="I22" s="82">
        <f>SUM(I23:I24)</f>
        <v>118415</v>
      </c>
      <c r="J22" s="81"/>
      <c r="K22" s="158"/>
      <c r="L22" s="159"/>
      <c r="M22" s="168"/>
      <c r="N22" s="158"/>
      <c r="O22" s="159"/>
      <c r="P22" s="168"/>
      <c r="Q22" s="158"/>
      <c r="R22" s="158"/>
      <c r="S22" s="159"/>
      <c r="T22" s="168"/>
      <c r="U22" s="158"/>
      <c r="V22" s="158"/>
      <c r="W22" s="159"/>
      <c r="X22" s="168"/>
      <c r="Y22" s="159"/>
      <c r="Z22" s="168"/>
      <c r="AA22" s="158"/>
      <c r="AB22" s="158"/>
      <c r="AC22" s="159"/>
      <c r="AD22" s="168"/>
      <c r="AE22" s="158"/>
      <c r="AF22" s="159"/>
      <c r="AG22" s="168"/>
      <c r="AH22" s="158"/>
      <c r="AI22" s="159"/>
      <c r="AJ22" s="168"/>
      <c r="AK22" s="158"/>
      <c r="AL22" s="159"/>
      <c r="AM22" s="168"/>
      <c r="AN22" s="158"/>
      <c r="AO22" s="159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  <c r="IL22" s="178"/>
      <c r="IM22" s="178"/>
      <c r="IN22" s="178"/>
      <c r="IO22" s="178"/>
      <c r="IP22" s="178"/>
      <c r="IQ22" s="178"/>
      <c r="IR22" s="178"/>
      <c r="IS22" s="178"/>
    </row>
    <row r="23" spans="1:253" s="145" customFormat="1" ht="19.5" customHeight="1">
      <c r="A23" s="82" t="s">
        <v>208</v>
      </c>
      <c r="B23" s="80" t="s">
        <v>82</v>
      </c>
      <c r="C23" s="158">
        <v>919123</v>
      </c>
      <c r="D23" s="161" t="s">
        <v>209</v>
      </c>
      <c r="E23" s="82">
        <f aca="true" t="shared" si="5" ref="E22:E24">F23+P23+Z23</f>
        <v>1629600</v>
      </c>
      <c r="F23" s="82">
        <f>G23+J23+M23</f>
        <v>1629600</v>
      </c>
      <c r="G23" s="82">
        <f>SUM(H23:I23)</f>
        <v>1629600</v>
      </c>
      <c r="H23" s="82">
        <v>1629600</v>
      </c>
      <c r="I23" s="80"/>
      <c r="J23" s="81"/>
      <c r="K23" s="158"/>
      <c r="L23" s="159"/>
      <c r="M23" s="168"/>
      <c r="N23" s="158"/>
      <c r="O23" s="159"/>
      <c r="P23" s="168"/>
      <c r="Q23" s="158"/>
      <c r="R23" s="158"/>
      <c r="S23" s="159"/>
      <c r="T23" s="168"/>
      <c r="U23" s="158"/>
      <c r="V23" s="158"/>
      <c r="W23" s="159"/>
      <c r="X23" s="168"/>
      <c r="Y23" s="159"/>
      <c r="Z23" s="168"/>
      <c r="AA23" s="158"/>
      <c r="AB23" s="158"/>
      <c r="AC23" s="159"/>
      <c r="AD23" s="168"/>
      <c r="AE23" s="158"/>
      <c r="AF23" s="159"/>
      <c r="AG23" s="168"/>
      <c r="AH23" s="158"/>
      <c r="AI23" s="159"/>
      <c r="AJ23" s="168"/>
      <c r="AK23" s="158"/>
      <c r="AL23" s="159"/>
      <c r="AM23" s="168"/>
      <c r="AN23" s="158"/>
      <c r="AO23" s="159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</row>
    <row r="24" spans="1:253" s="145" customFormat="1" ht="19.5" customHeight="1">
      <c r="A24" s="82" t="s">
        <v>208</v>
      </c>
      <c r="B24" s="82" t="s">
        <v>83</v>
      </c>
      <c r="C24" s="158">
        <v>919123</v>
      </c>
      <c r="D24" s="162" t="s">
        <v>210</v>
      </c>
      <c r="E24" s="82">
        <f t="shared" si="5"/>
        <v>358415</v>
      </c>
      <c r="F24" s="82">
        <f>G24+J24+M24</f>
        <v>358415</v>
      </c>
      <c r="G24" s="82">
        <f>SUM(H24:I24)</f>
        <v>358415</v>
      </c>
      <c r="H24" s="82">
        <v>240000</v>
      </c>
      <c r="I24" s="80">
        <v>118415</v>
      </c>
      <c r="J24" s="81"/>
      <c r="K24" s="158"/>
      <c r="L24" s="159"/>
      <c r="M24" s="168"/>
      <c r="N24" s="158"/>
      <c r="O24" s="159"/>
      <c r="P24" s="168"/>
      <c r="Q24" s="158"/>
      <c r="R24" s="158"/>
      <c r="S24" s="159"/>
      <c r="T24" s="168"/>
      <c r="U24" s="158"/>
      <c r="V24" s="158"/>
      <c r="W24" s="159"/>
      <c r="X24" s="168"/>
      <c r="Y24" s="159"/>
      <c r="Z24" s="168"/>
      <c r="AA24" s="158"/>
      <c r="AB24" s="158"/>
      <c r="AC24" s="159"/>
      <c r="AD24" s="168"/>
      <c r="AE24" s="158"/>
      <c r="AF24" s="159"/>
      <c r="AG24" s="168"/>
      <c r="AH24" s="158"/>
      <c r="AI24" s="159"/>
      <c r="AJ24" s="168"/>
      <c r="AK24" s="158"/>
      <c r="AL24" s="159"/>
      <c r="AM24" s="168"/>
      <c r="AN24" s="158"/>
      <c r="AO24" s="159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  <c r="IL24" s="178"/>
      <c r="IM24" s="178"/>
      <c r="IN24" s="178"/>
      <c r="IO24" s="178"/>
      <c r="IP24" s="178"/>
      <c r="IQ24" s="178"/>
      <c r="IR24" s="178"/>
      <c r="IS24" s="178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"/>
  <sheetViews>
    <sheetView showGridLines="0" showZeros="0" workbookViewId="0" topLeftCell="A1">
      <pane xSplit="5" ySplit="6" topLeftCell="F7" activePane="bottomRight" state="frozen"/>
      <selection pane="bottomRight" activeCell="E43" sqref="E4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1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4"/>
      <c r="AH1" s="124"/>
      <c r="DH1" s="136" t="s">
        <v>211</v>
      </c>
    </row>
    <row r="2" spans="1:112" ht="19.5" customHeight="1">
      <c r="A2" s="5" t="s">
        <v>212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8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37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2" t="s">
        <v>58</v>
      </c>
      <c r="F4" s="113" t="s">
        <v>205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9" t="s">
        <v>206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6" t="s">
        <v>213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8" t="s">
        <v>214</v>
      </c>
      <c r="BJ4" s="129"/>
      <c r="BK4" s="129"/>
      <c r="BL4" s="129"/>
      <c r="BM4" s="126"/>
      <c r="BN4" s="130" t="s">
        <v>215</v>
      </c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3"/>
      <c r="CA4" s="127" t="s">
        <v>216</v>
      </c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35" t="s">
        <v>217</v>
      </c>
      <c r="CS4" s="129"/>
      <c r="CT4" s="126"/>
      <c r="CU4" s="135" t="s">
        <v>218</v>
      </c>
      <c r="CV4" s="129"/>
      <c r="CW4" s="129"/>
      <c r="CX4" s="129"/>
      <c r="CY4" s="129"/>
      <c r="CZ4" s="126"/>
      <c r="DA4" s="138" t="s">
        <v>219</v>
      </c>
      <c r="DB4" s="139"/>
      <c r="DC4" s="140"/>
      <c r="DD4" s="138" t="s">
        <v>220</v>
      </c>
      <c r="DE4" s="139"/>
      <c r="DF4" s="139"/>
      <c r="DG4" s="139"/>
      <c r="DH4" s="140"/>
      <c r="DI4" s="38"/>
    </row>
    <row r="5" spans="1:113" ht="19.5" customHeight="1">
      <c r="A5" s="9" t="s">
        <v>68</v>
      </c>
      <c r="B5" s="9"/>
      <c r="C5" s="115"/>
      <c r="D5" s="52" t="s">
        <v>221</v>
      </c>
      <c r="E5" s="18"/>
      <c r="F5" s="116" t="s">
        <v>73</v>
      </c>
      <c r="G5" s="116" t="s">
        <v>222</v>
      </c>
      <c r="H5" s="116" t="s">
        <v>223</v>
      </c>
      <c r="I5" s="116" t="s">
        <v>224</v>
      </c>
      <c r="J5" s="24" t="s">
        <v>225</v>
      </c>
      <c r="K5" s="116" t="s">
        <v>226</v>
      </c>
      <c r="L5" s="116" t="s">
        <v>227</v>
      </c>
      <c r="M5" s="24" t="s">
        <v>228</v>
      </c>
      <c r="N5" s="24" t="s">
        <v>229</v>
      </c>
      <c r="O5" s="24" t="s">
        <v>230</v>
      </c>
      <c r="P5" s="24" t="s">
        <v>231</v>
      </c>
      <c r="Q5" s="24" t="s">
        <v>131</v>
      </c>
      <c r="R5" s="24" t="s">
        <v>232</v>
      </c>
      <c r="S5" s="120" t="s">
        <v>196</v>
      </c>
      <c r="T5" s="116" t="s">
        <v>73</v>
      </c>
      <c r="U5" s="116" t="s">
        <v>233</v>
      </c>
      <c r="V5" s="116" t="s">
        <v>234</v>
      </c>
      <c r="W5" s="116" t="s">
        <v>235</v>
      </c>
      <c r="X5" s="116" t="s">
        <v>236</v>
      </c>
      <c r="Y5" s="116" t="s">
        <v>237</v>
      </c>
      <c r="Z5" s="116" t="s">
        <v>238</v>
      </c>
      <c r="AA5" s="116" t="s">
        <v>239</v>
      </c>
      <c r="AB5" s="24" t="s">
        <v>240</v>
      </c>
      <c r="AC5" s="116" t="s">
        <v>241</v>
      </c>
      <c r="AD5" s="116" t="s">
        <v>242</v>
      </c>
      <c r="AE5" s="122" t="s">
        <v>243</v>
      </c>
      <c r="AF5" s="116" t="s">
        <v>244</v>
      </c>
      <c r="AG5" s="116" t="s">
        <v>245</v>
      </c>
      <c r="AH5" s="116" t="s">
        <v>200</v>
      </c>
      <c r="AI5" s="116" t="s">
        <v>201</v>
      </c>
      <c r="AJ5" s="122" t="s">
        <v>202</v>
      </c>
      <c r="AK5" s="116" t="s">
        <v>246</v>
      </c>
      <c r="AL5" s="116" t="s">
        <v>247</v>
      </c>
      <c r="AM5" s="116" t="s">
        <v>248</v>
      </c>
      <c r="AN5" s="116" t="s">
        <v>249</v>
      </c>
      <c r="AO5" s="116" t="s">
        <v>250</v>
      </c>
      <c r="AP5" s="116" t="s">
        <v>251</v>
      </c>
      <c r="AQ5" s="116" t="s">
        <v>252</v>
      </c>
      <c r="AR5" s="122" t="s">
        <v>253</v>
      </c>
      <c r="AS5" s="116" t="s">
        <v>254</v>
      </c>
      <c r="AT5" s="24" t="s">
        <v>255</v>
      </c>
      <c r="AU5" s="116" t="s">
        <v>203</v>
      </c>
      <c r="AV5" s="18" t="s">
        <v>73</v>
      </c>
      <c r="AW5" s="18" t="s">
        <v>256</v>
      </c>
      <c r="AX5" s="24" t="s">
        <v>257</v>
      </c>
      <c r="AY5" s="24" t="s">
        <v>258</v>
      </c>
      <c r="AZ5" s="18" t="s">
        <v>259</v>
      </c>
      <c r="BA5" s="24" t="s">
        <v>260</v>
      </c>
      <c r="BB5" s="18" t="s">
        <v>261</v>
      </c>
      <c r="BC5" s="18" t="s">
        <v>262</v>
      </c>
      <c r="BD5" s="18" t="s">
        <v>263</v>
      </c>
      <c r="BE5" s="24" t="s">
        <v>264</v>
      </c>
      <c r="BF5" s="24" t="s">
        <v>265</v>
      </c>
      <c r="BG5" s="24" t="s">
        <v>266</v>
      </c>
      <c r="BH5" s="18" t="s">
        <v>267</v>
      </c>
      <c r="BI5" s="18" t="s">
        <v>73</v>
      </c>
      <c r="BJ5" s="18" t="s">
        <v>268</v>
      </c>
      <c r="BK5" s="18" t="s">
        <v>269</v>
      </c>
      <c r="BL5" s="24" t="s">
        <v>270</v>
      </c>
      <c r="BM5" s="24" t="s">
        <v>271</v>
      </c>
      <c r="BN5" s="132" t="s">
        <v>73</v>
      </c>
      <c r="BO5" s="132" t="s">
        <v>272</v>
      </c>
      <c r="BP5" s="132" t="s">
        <v>273</v>
      </c>
      <c r="BQ5" s="132" t="s">
        <v>274</v>
      </c>
      <c r="BR5" s="132" t="s">
        <v>275</v>
      </c>
      <c r="BS5" s="132" t="s">
        <v>276</v>
      </c>
      <c r="BT5" s="132" t="s">
        <v>277</v>
      </c>
      <c r="BU5" s="132" t="s">
        <v>278</v>
      </c>
      <c r="BV5" s="132" t="s">
        <v>279</v>
      </c>
      <c r="BW5" s="132" t="s">
        <v>280</v>
      </c>
      <c r="BX5" s="134" t="s">
        <v>281</v>
      </c>
      <c r="BY5" s="134" t="s">
        <v>282</v>
      </c>
      <c r="BZ5" s="132" t="s">
        <v>283</v>
      </c>
      <c r="CA5" s="18" t="s">
        <v>73</v>
      </c>
      <c r="CB5" s="18" t="s">
        <v>272</v>
      </c>
      <c r="CC5" s="18" t="s">
        <v>273</v>
      </c>
      <c r="CD5" s="18" t="s">
        <v>274</v>
      </c>
      <c r="CE5" s="18" t="s">
        <v>275</v>
      </c>
      <c r="CF5" s="18" t="s">
        <v>276</v>
      </c>
      <c r="CG5" s="18" t="s">
        <v>277</v>
      </c>
      <c r="CH5" s="18" t="s">
        <v>278</v>
      </c>
      <c r="CI5" s="18" t="s">
        <v>284</v>
      </c>
      <c r="CJ5" s="18" t="s">
        <v>285</v>
      </c>
      <c r="CK5" s="18" t="s">
        <v>286</v>
      </c>
      <c r="CL5" s="18" t="s">
        <v>287</v>
      </c>
      <c r="CM5" s="123" t="s">
        <v>279</v>
      </c>
      <c r="CN5" s="18" t="s">
        <v>280</v>
      </c>
      <c r="CO5" s="24" t="s">
        <v>281</v>
      </c>
      <c r="CP5" s="24" t="s">
        <v>282</v>
      </c>
      <c r="CQ5" s="18" t="s">
        <v>288</v>
      </c>
      <c r="CR5" s="134" t="s">
        <v>73</v>
      </c>
      <c r="CS5" s="134" t="s">
        <v>289</v>
      </c>
      <c r="CT5" s="132" t="s">
        <v>290</v>
      </c>
      <c r="CU5" s="24" t="s">
        <v>73</v>
      </c>
      <c r="CV5" s="24" t="s">
        <v>289</v>
      </c>
      <c r="CW5" s="24" t="s">
        <v>291</v>
      </c>
      <c r="CX5" s="24" t="s">
        <v>292</v>
      </c>
      <c r="CY5" s="24" t="s">
        <v>293</v>
      </c>
      <c r="CZ5" s="24" t="s">
        <v>294</v>
      </c>
      <c r="DA5" s="24" t="s">
        <v>73</v>
      </c>
      <c r="DB5" s="24" t="s">
        <v>219</v>
      </c>
      <c r="DC5" s="24" t="s">
        <v>295</v>
      </c>
      <c r="DD5" s="24" t="s">
        <v>73</v>
      </c>
      <c r="DE5" s="132" t="s">
        <v>296</v>
      </c>
      <c r="DF5" s="132" t="s">
        <v>297</v>
      </c>
      <c r="DG5" s="132" t="s">
        <v>298</v>
      </c>
      <c r="DH5" s="132" t="s">
        <v>220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6"/>
      <c r="K6" s="18"/>
      <c r="L6" s="18"/>
      <c r="M6" s="116"/>
      <c r="N6" s="116"/>
      <c r="O6" s="116"/>
      <c r="P6" s="116"/>
      <c r="Q6" s="116"/>
      <c r="R6" s="116"/>
      <c r="S6" s="121"/>
      <c r="T6" s="18"/>
      <c r="U6" s="18"/>
      <c r="V6" s="18"/>
      <c r="W6" s="18"/>
      <c r="X6" s="18"/>
      <c r="Y6" s="18"/>
      <c r="Z6" s="18"/>
      <c r="AA6" s="18"/>
      <c r="AB6" s="116"/>
      <c r="AC6" s="18"/>
      <c r="AD6" s="18"/>
      <c r="AE6" s="123"/>
      <c r="AF6" s="18"/>
      <c r="AG6" s="18"/>
      <c r="AH6" s="18"/>
      <c r="AI6" s="18"/>
      <c r="AJ6" s="123"/>
      <c r="AK6" s="18"/>
      <c r="AL6" s="18"/>
      <c r="AM6" s="18"/>
      <c r="AN6" s="18"/>
      <c r="AO6" s="18"/>
      <c r="AP6" s="18"/>
      <c r="AQ6" s="18"/>
      <c r="AR6" s="123"/>
      <c r="AS6" s="18"/>
      <c r="AT6" s="116"/>
      <c r="AU6" s="18"/>
      <c r="AV6" s="18"/>
      <c r="AW6" s="18"/>
      <c r="AX6" s="116"/>
      <c r="AY6" s="116"/>
      <c r="AZ6" s="18"/>
      <c r="BA6" s="116"/>
      <c r="BB6" s="18"/>
      <c r="BC6" s="18"/>
      <c r="BD6" s="18"/>
      <c r="BE6" s="116"/>
      <c r="BF6" s="116"/>
      <c r="BG6" s="116"/>
      <c r="BH6" s="18"/>
      <c r="BI6" s="18"/>
      <c r="BJ6" s="18"/>
      <c r="BK6" s="18"/>
      <c r="BL6" s="116"/>
      <c r="BM6" s="116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3"/>
      <c r="CN6" s="18"/>
      <c r="CO6" s="116"/>
      <c r="CP6" s="116"/>
      <c r="CQ6" s="18"/>
      <c r="CR6" s="60"/>
      <c r="CS6" s="60"/>
      <c r="CT6" s="24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24"/>
      <c r="DF6" s="24"/>
      <c r="DG6" s="24"/>
      <c r="DH6" s="24"/>
      <c r="DI6" s="38"/>
    </row>
    <row r="7" spans="1:114" s="1" customFormat="1" ht="24" customHeight="1">
      <c r="A7" s="79"/>
      <c r="B7" s="79"/>
      <c r="C7" s="79"/>
      <c r="D7" s="79" t="s">
        <v>58</v>
      </c>
      <c r="E7" s="80">
        <f aca="true" t="shared" si="0" ref="E7:BP7">SUM(E8:E36)</f>
        <v>8542385</v>
      </c>
      <c r="F7" s="80">
        <f t="shared" si="0"/>
        <v>3963388</v>
      </c>
      <c r="G7" s="80">
        <f t="shared" si="0"/>
        <v>1245360</v>
      </c>
      <c r="H7" s="80">
        <f t="shared" si="0"/>
        <v>684408</v>
      </c>
      <c r="I7" s="80">
        <f t="shared" si="0"/>
        <v>62982</v>
      </c>
      <c r="J7" s="80">
        <f t="shared" si="0"/>
        <v>0</v>
      </c>
      <c r="K7" s="80">
        <f t="shared" si="0"/>
        <v>353916</v>
      </c>
      <c r="L7" s="80">
        <f t="shared" si="0"/>
        <v>375467</v>
      </c>
      <c r="M7" s="80">
        <f t="shared" si="0"/>
        <v>0</v>
      </c>
      <c r="N7" s="80">
        <f t="shared" si="0"/>
        <v>164244</v>
      </c>
      <c r="O7" s="80">
        <f t="shared" si="0"/>
        <v>59111</v>
      </c>
      <c r="P7" s="80">
        <f t="shared" si="0"/>
        <v>3800</v>
      </c>
      <c r="Q7" s="80">
        <f t="shared" si="0"/>
        <v>281600</v>
      </c>
      <c r="R7" s="80">
        <f t="shared" si="0"/>
        <v>0</v>
      </c>
      <c r="S7" s="80">
        <f t="shared" si="0"/>
        <v>732500</v>
      </c>
      <c r="T7" s="80">
        <f t="shared" si="0"/>
        <v>2590982</v>
      </c>
      <c r="U7" s="80">
        <f t="shared" si="0"/>
        <v>1043000</v>
      </c>
      <c r="V7" s="80">
        <f t="shared" si="0"/>
        <v>9000</v>
      </c>
      <c r="W7" s="80">
        <f t="shared" si="0"/>
        <v>0</v>
      </c>
      <c r="X7" s="80">
        <f t="shared" si="0"/>
        <v>0</v>
      </c>
      <c r="Y7" s="80">
        <f t="shared" si="0"/>
        <v>4000</v>
      </c>
      <c r="Z7" s="80">
        <f t="shared" si="0"/>
        <v>8000</v>
      </c>
      <c r="AA7" s="80">
        <f t="shared" si="0"/>
        <v>16160</v>
      </c>
      <c r="AB7" s="80">
        <f t="shared" si="0"/>
        <v>0</v>
      </c>
      <c r="AC7" s="80">
        <f t="shared" si="0"/>
        <v>0</v>
      </c>
      <c r="AD7" s="80">
        <f t="shared" si="0"/>
        <v>140000</v>
      </c>
      <c r="AE7" s="80">
        <f t="shared" si="0"/>
        <v>0</v>
      </c>
      <c r="AF7" s="80">
        <f t="shared" si="0"/>
        <v>0</v>
      </c>
      <c r="AG7" s="80">
        <f t="shared" si="0"/>
        <v>0</v>
      </c>
      <c r="AH7" s="80">
        <f t="shared" si="0"/>
        <v>15000</v>
      </c>
      <c r="AI7" s="80">
        <f t="shared" si="0"/>
        <v>45000</v>
      </c>
      <c r="AJ7" s="80">
        <f t="shared" si="0"/>
        <v>80000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0</v>
      </c>
      <c r="AO7" s="80">
        <f t="shared" si="0"/>
        <v>0</v>
      </c>
      <c r="AP7" s="80">
        <f t="shared" si="0"/>
        <v>57916</v>
      </c>
      <c r="AQ7" s="80">
        <f t="shared" si="0"/>
        <v>54500</v>
      </c>
      <c r="AR7" s="80">
        <f t="shared" si="0"/>
        <v>0</v>
      </c>
      <c r="AS7" s="80">
        <f t="shared" si="0"/>
        <v>154800</v>
      </c>
      <c r="AT7" s="80">
        <f t="shared" si="0"/>
        <v>0</v>
      </c>
      <c r="AU7" s="80">
        <f t="shared" si="0"/>
        <v>963606</v>
      </c>
      <c r="AV7" s="80">
        <f t="shared" si="0"/>
        <v>1988015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1629360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240</v>
      </c>
      <c r="BF7" s="80"/>
      <c r="BG7" s="80">
        <f>SUM(BG8:BG36)</f>
        <v>0</v>
      </c>
      <c r="BH7" s="80">
        <f>SUM(BH8:BH36)</f>
        <v>358415</v>
      </c>
      <c r="BI7" s="80">
        <f>SUM(BI8:BI36)</f>
        <v>0</v>
      </c>
      <c r="BJ7" s="80">
        <f>SUM(BJ8:BJ36)</f>
        <v>0</v>
      </c>
      <c r="BK7" s="80">
        <f>SUM(BK8:BK36)</f>
        <v>0</v>
      </c>
      <c r="BL7" s="80">
        <f>SUM(BL8:BL36)</f>
        <v>0</v>
      </c>
      <c r="BM7" s="80">
        <f>SUM(BM8:BM36)</f>
        <v>0</v>
      </c>
      <c r="BN7" s="80">
        <f>SUM(BN8:BN36)</f>
        <v>0</v>
      </c>
      <c r="BO7" s="80">
        <f>SUM(BO8:BO36)</f>
        <v>0</v>
      </c>
      <c r="BP7" s="80">
        <f>SUM(BP8:BP36)</f>
        <v>0</v>
      </c>
      <c r="BQ7" s="80">
        <f>SUM(BQ8:BQ36)</f>
        <v>0</v>
      </c>
      <c r="BR7" s="80">
        <f aca="true" t="shared" si="1" ref="BR7:DI7">SUM(BR8:BR36)</f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80">
        <f t="shared" si="1"/>
        <v>0</v>
      </c>
      <c r="DJ7" s="141"/>
    </row>
    <row r="8" spans="1:256" s="1" customFormat="1" ht="18.75" customHeight="1">
      <c r="A8" s="108">
        <v>201</v>
      </c>
      <c r="B8" s="108" t="s">
        <v>299</v>
      </c>
      <c r="C8" s="108" t="s">
        <v>83</v>
      </c>
      <c r="D8" s="117" t="s">
        <v>300</v>
      </c>
      <c r="E8" s="118">
        <v>30000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30000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0</v>
      </c>
      <c r="AT8" s="118">
        <v>0</v>
      </c>
      <c r="AU8" s="118">
        <v>30000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/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  <c r="DI8" s="118">
        <v>0</v>
      </c>
      <c r="DJ8" s="118">
        <v>0</v>
      </c>
      <c r="DK8" s="142">
        <v>0</v>
      </c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s="1" customFormat="1" ht="18.75" customHeight="1">
      <c r="A9" s="108">
        <v>201</v>
      </c>
      <c r="B9" s="108" t="s">
        <v>301</v>
      </c>
      <c r="C9" s="108" t="s">
        <v>82</v>
      </c>
      <c r="D9" s="117" t="s">
        <v>302</v>
      </c>
      <c r="E9" s="118">
        <v>2905637</v>
      </c>
      <c r="F9" s="118">
        <v>2012066</v>
      </c>
      <c r="G9" s="118">
        <v>755784</v>
      </c>
      <c r="H9" s="118">
        <v>633300</v>
      </c>
      <c r="I9" s="118">
        <v>62982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560000</v>
      </c>
      <c r="T9" s="118">
        <v>893571</v>
      </c>
      <c r="U9" s="118">
        <v>469200</v>
      </c>
      <c r="V9" s="118">
        <v>6000</v>
      </c>
      <c r="W9" s="118">
        <v>0</v>
      </c>
      <c r="X9" s="118">
        <v>0</v>
      </c>
      <c r="Y9" s="118">
        <v>3000</v>
      </c>
      <c r="Z9" s="118">
        <v>5000</v>
      </c>
      <c r="AA9" s="118">
        <v>14160</v>
      </c>
      <c r="AB9" s="118">
        <v>0</v>
      </c>
      <c r="AC9" s="118">
        <v>0</v>
      </c>
      <c r="AD9" s="118">
        <v>80000</v>
      </c>
      <c r="AE9" s="118">
        <v>0</v>
      </c>
      <c r="AF9" s="118">
        <v>0</v>
      </c>
      <c r="AG9" s="118">
        <v>0</v>
      </c>
      <c r="AH9" s="118">
        <v>15000</v>
      </c>
      <c r="AI9" s="118">
        <v>8000</v>
      </c>
      <c r="AJ9" s="118">
        <v>60000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41046</v>
      </c>
      <c r="AQ9" s="118">
        <v>37365</v>
      </c>
      <c r="AR9" s="118">
        <v>0</v>
      </c>
      <c r="AS9" s="118">
        <v>154800</v>
      </c>
      <c r="AT9" s="118">
        <v>0</v>
      </c>
      <c r="AU9" s="118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/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  <c r="DI9" s="118">
        <v>0</v>
      </c>
      <c r="DJ9" s="118">
        <v>0</v>
      </c>
      <c r="DK9" s="142">
        <v>0</v>
      </c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s="1" customFormat="1" ht="18.75" customHeight="1">
      <c r="A10" s="108">
        <v>201</v>
      </c>
      <c r="B10" s="108" t="s">
        <v>303</v>
      </c>
      <c r="C10" s="108" t="s">
        <v>89</v>
      </c>
      <c r="D10" s="117" t="s">
        <v>304</v>
      </c>
      <c r="E10" s="118">
        <v>172692</v>
      </c>
      <c r="F10" s="118">
        <v>172692</v>
      </c>
      <c r="G10" s="118">
        <v>87936</v>
      </c>
      <c r="H10" s="118">
        <v>10008</v>
      </c>
      <c r="I10" s="118">
        <v>0</v>
      </c>
      <c r="J10" s="118">
        <v>0</v>
      </c>
      <c r="K10" s="118">
        <v>74748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0</v>
      </c>
      <c r="AT10" s="118">
        <v>0</v>
      </c>
      <c r="AU10" s="118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/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  <c r="DI10" s="118">
        <v>0</v>
      </c>
      <c r="DJ10" s="118">
        <v>0</v>
      </c>
      <c r="DK10" s="142">
        <v>0</v>
      </c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s="1" customFormat="1" ht="18.75" customHeight="1">
      <c r="A11" s="108">
        <v>201</v>
      </c>
      <c r="B11" s="108" t="s">
        <v>303</v>
      </c>
      <c r="C11" s="108" t="s">
        <v>83</v>
      </c>
      <c r="D11" s="117" t="s">
        <v>305</v>
      </c>
      <c r="E11" s="118">
        <v>35000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35000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35000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/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  <c r="DI11" s="118">
        <v>0</v>
      </c>
      <c r="DJ11" s="118">
        <v>0</v>
      </c>
      <c r="DK11" s="142">
        <v>0</v>
      </c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s="1" customFormat="1" ht="18.75" customHeight="1">
      <c r="A12" s="108">
        <v>201</v>
      </c>
      <c r="B12" s="108" t="s">
        <v>306</v>
      </c>
      <c r="C12" s="108" t="s">
        <v>93</v>
      </c>
      <c r="D12" s="117" t="s">
        <v>307</v>
      </c>
      <c r="E12" s="118">
        <v>30000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30000</v>
      </c>
      <c r="U12" s="118">
        <v>30000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/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  <c r="DI12" s="118">
        <v>0</v>
      </c>
      <c r="DJ12" s="118">
        <v>0</v>
      </c>
      <c r="DK12" s="142">
        <v>0</v>
      </c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s="1" customFormat="1" ht="18.75" customHeight="1">
      <c r="A13" s="108">
        <v>201</v>
      </c>
      <c r="B13" s="108" t="s">
        <v>308</v>
      </c>
      <c r="C13" s="108" t="s">
        <v>93</v>
      </c>
      <c r="D13" s="117" t="s">
        <v>309</v>
      </c>
      <c r="E13" s="118">
        <v>17693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17693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17693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/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  <c r="DI13" s="118">
        <v>0</v>
      </c>
      <c r="DJ13" s="118">
        <v>0</v>
      </c>
      <c r="DK13" s="142">
        <v>0</v>
      </c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s="1" customFormat="1" ht="18.75" customHeight="1">
      <c r="A14" s="108">
        <v>201</v>
      </c>
      <c r="B14" s="108" t="s">
        <v>308</v>
      </c>
      <c r="C14" s="108" t="s">
        <v>83</v>
      </c>
      <c r="D14" s="117" t="s">
        <v>310</v>
      </c>
      <c r="E14" s="118">
        <v>65000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65000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65000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/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  <c r="DI14" s="118">
        <v>0</v>
      </c>
      <c r="DJ14" s="118">
        <v>0</v>
      </c>
      <c r="DK14" s="142">
        <v>0</v>
      </c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</row>
    <row r="15" spans="1:256" s="1" customFormat="1" ht="18.75" customHeight="1">
      <c r="A15" s="108">
        <v>201</v>
      </c>
      <c r="B15" s="108" t="s">
        <v>311</v>
      </c>
      <c r="C15" s="108" t="s">
        <v>83</v>
      </c>
      <c r="D15" s="117" t="s">
        <v>312</v>
      </c>
      <c r="E15" s="118">
        <v>77446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77446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77446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/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  <c r="DI15" s="118">
        <v>0</v>
      </c>
      <c r="DJ15" s="118">
        <v>0</v>
      </c>
      <c r="DK15" s="142">
        <v>0</v>
      </c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s="1" customFormat="1" ht="18.75" customHeight="1">
      <c r="A16" s="108">
        <v>208</v>
      </c>
      <c r="B16" s="108" t="s">
        <v>313</v>
      </c>
      <c r="C16" s="108" t="s">
        <v>82</v>
      </c>
      <c r="D16" s="117" t="s">
        <v>314</v>
      </c>
      <c r="E16" s="118">
        <v>240000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240000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/>
      <c r="BG16" s="118">
        <v>0</v>
      </c>
      <c r="BH16" s="118">
        <v>240000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  <c r="DI16" s="118">
        <v>0</v>
      </c>
      <c r="DJ16" s="118">
        <v>0</v>
      </c>
      <c r="DK16" s="142">
        <v>0</v>
      </c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s="1" customFormat="1" ht="18.75" customHeight="1">
      <c r="A17" s="108">
        <v>208</v>
      </c>
      <c r="B17" s="108" t="s">
        <v>313</v>
      </c>
      <c r="C17" s="108" t="s">
        <v>101</v>
      </c>
      <c r="D17" s="117" t="s">
        <v>315</v>
      </c>
      <c r="E17" s="118">
        <v>375467</v>
      </c>
      <c r="F17" s="118">
        <v>375467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375467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/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  <c r="DI17" s="118">
        <v>0</v>
      </c>
      <c r="DJ17" s="118">
        <v>0</v>
      </c>
      <c r="DK17" s="142">
        <v>0</v>
      </c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</row>
    <row r="18" spans="1:256" s="1" customFormat="1" ht="18.75" customHeight="1">
      <c r="A18" s="108">
        <v>208</v>
      </c>
      <c r="B18" s="108" t="s">
        <v>316</v>
      </c>
      <c r="C18" s="108" t="s">
        <v>101</v>
      </c>
      <c r="D18" s="117" t="s">
        <v>317</v>
      </c>
      <c r="E18" s="118">
        <v>172500</v>
      </c>
      <c r="F18" s="118">
        <v>172500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172500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/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  <c r="DI18" s="118">
        <v>0</v>
      </c>
      <c r="DJ18" s="118">
        <v>0</v>
      </c>
      <c r="DK18" s="142">
        <v>0</v>
      </c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s="1" customFormat="1" ht="18.75" customHeight="1">
      <c r="A19" s="108">
        <v>208</v>
      </c>
      <c r="B19" s="108" t="s">
        <v>318</v>
      </c>
      <c r="C19" s="108" t="s">
        <v>82</v>
      </c>
      <c r="D19" s="117" t="s">
        <v>319</v>
      </c>
      <c r="E19" s="118">
        <v>27360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27360</v>
      </c>
      <c r="AW19" s="118">
        <v>0</v>
      </c>
      <c r="AX19" s="118">
        <v>0</v>
      </c>
      <c r="AY19" s="118">
        <v>0</v>
      </c>
      <c r="AZ19" s="118">
        <v>0</v>
      </c>
      <c r="BA19" s="118">
        <v>27360</v>
      </c>
      <c r="BB19" s="118">
        <v>0</v>
      </c>
      <c r="BC19" s="118">
        <v>0</v>
      </c>
      <c r="BD19" s="118">
        <v>0</v>
      </c>
      <c r="BE19" s="118">
        <v>0</v>
      </c>
      <c r="BF19" s="118"/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  <c r="DI19" s="118">
        <v>0</v>
      </c>
      <c r="DJ19" s="118">
        <v>0</v>
      </c>
      <c r="DK19" s="142">
        <v>0</v>
      </c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s="1" customFormat="1" ht="18.75" customHeight="1">
      <c r="A20" s="108">
        <v>208</v>
      </c>
      <c r="B20" s="108" t="s">
        <v>320</v>
      </c>
      <c r="C20" s="108" t="s">
        <v>83</v>
      </c>
      <c r="D20" s="117" t="s">
        <v>321</v>
      </c>
      <c r="E20" s="118">
        <v>12000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12000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12000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/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  <c r="DI20" s="118">
        <v>0</v>
      </c>
      <c r="DJ20" s="118">
        <v>0</v>
      </c>
      <c r="DK20" s="142">
        <v>0</v>
      </c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s="1" customFormat="1" ht="18.75" customHeight="1">
      <c r="A21" s="108">
        <v>210</v>
      </c>
      <c r="B21" s="108" t="s">
        <v>306</v>
      </c>
      <c r="C21" s="108" t="s">
        <v>82</v>
      </c>
      <c r="D21" s="117" t="s">
        <v>322</v>
      </c>
      <c r="E21" s="118">
        <v>101616</v>
      </c>
      <c r="F21" s="118">
        <v>101616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101616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/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  <c r="DI21" s="118">
        <v>0</v>
      </c>
      <c r="DJ21" s="118">
        <v>0</v>
      </c>
      <c r="DK21" s="142">
        <v>0</v>
      </c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s="1" customFormat="1" ht="18.75" customHeight="1">
      <c r="A22" s="108">
        <v>210</v>
      </c>
      <c r="B22" s="108" t="s">
        <v>306</v>
      </c>
      <c r="C22" s="108" t="s">
        <v>93</v>
      </c>
      <c r="D22" s="117" t="s">
        <v>323</v>
      </c>
      <c r="E22" s="118">
        <v>65428</v>
      </c>
      <c r="F22" s="118">
        <v>65428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62628</v>
      </c>
      <c r="O22" s="118">
        <v>0</v>
      </c>
      <c r="P22" s="118">
        <v>2800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/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18">
        <v>0</v>
      </c>
      <c r="CQ22" s="118">
        <v>0</v>
      </c>
      <c r="CR22" s="118">
        <v>0</v>
      </c>
      <c r="CS22" s="118">
        <v>0</v>
      </c>
      <c r="CT22" s="118">
        <v>0</v>
      </c>
      <c r="CU22" s="118">
        <v>0</v>
      </c>
      <c r="CV22" s="118">
        <v>0</v>
      </c>
      <c r="CW22" s="118">
        <v>0</v>
      </c>
      <c r="CX22" s="118">
        <v>0</v>
      </c>
      <c r="CY22" s="118">
        <v>0</v>
      </c>
      <c r="CZ22" s="118">
        <v>0</v>
      </c>
      <c r="DA22" s="118">
        <v>0</v>
      </c>
      <c r="DB22" s="118">
        <v>0</v>
      </c>
      <c r="DC22" s="118">
        <v>0</v>
      </c>
      <c r="DD22" s="118">
        <v>0</v>
      </c>
      <c r="DE22" s="118">
        <v>0</v>
      </c>
      <c r="DF22" s="118">
        <v>0</v>
      </c>
      <c r="DG22" s="118">
        <v>0</v>
      </c>
      <c r="DH22" s="118">
        <v>0</v>
      </c>
      <c r="DI22" s="118">
        <v>0</v>
      </c>
      <c r="DJ22" s="118">
        <v>0</v>
      </c>
      <c r="DK22" s="142">
        <v>0</v>
      </c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s="1" customFormat="1" ht="18.75" customHeight="1">
      <c r="A23" s="108">
        <v>210</v>
      </c>
      <c r="B23" s="108" t="s">
        <v>306</v>
      </c>
      <c r="C23" s="108" t="s">
        <v>86</v>
      </c>
      <c r="D23" s="117" t="s">
        <v>324</v>
      </c>
      <c r="E23" s="118">
        <v>60111</v>
      </c>
      <c r="F23" s="118">
        <v>60111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59111</v>
      </c>
      <c r="P23" s="118">
        <v>1000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0</v>
      </c>
      <c r="BD23" s="118">
        <v>0</v>
      </c>
      <c r="BE23" s="118">
        <v>0</v>
      </c>
      <c r="BF23" s="118"/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118">
        <v>0</v>
      </c>
      <c r="BS23" s="118">
        <v>0</v>
      </c>
      <c r="BT23" s="118">
        <v>0</v>
      </c>
      <c r="BU23" s="118">
        <v>0</v>
      </c>
      <c r="BV23" s="118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  <c r="CM23" s="118">
        <v>0</v>
      </c>
      <c r="CN23" s="118">
        <v>0</v>
      </c>
      <c r="CO23" s="118">
        <v>0</v>
      </c>
      <c r="CP23" s="118">
        <v>0</v>
      </c>
      <c r="CQ23" s="118">
        <v>0</v>
      </c>
      <c r="CR23" s="118">
        <v>0</v>
      </c>
      <c r="CS23" s="118">
        <v>0</v>
      </c>
      <c r="CT23" s="118">
        <v>0</v>
      </c>
      <c r="CU23" s="118">
        <v>0</v>
      </c>
      <c r="CV23" s="118">
        <v>0</v>
      </c>
      <c r="CW23" s="118">
        <v>0</v>
      </c>
      <c r="CX23" s="118">
        <v>0</v>
      </c>
      <c r="CY23" s="118">
        <v>0</v>
      </c>
      <c r="CZ23" s="118">
        <v>0</v>
      </c>
      <c r="DA23" s="118">
        <v>0</v>
      </c>
      <c r="DB23" s="118">
        <v>0</v>
      </c>
      <c r="DC23" s="118">
        <v>0</v>
      </c>
      <c r="DD23" s="118">
        <v>0</v>
      </c>
      <c r="DE23" s="118">
        <v>0</v>
      </c>
      <c r="DF23" s="118">
        <v>0</v>
      </c>
      <c r="DG23" s="118">
        <v>0</v>
      </c>
      <c r="DH23" s="118">
        <v>0</v>
      </c>
      <c r="DI23" s="118">
        <v>0</v>
      </c>
      <c r="DJ23" s="118">
        <v>0</v>
      </c>
      <c r="DK23" s="142">
        <v>0</v>
      </c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s="1" customFormat="1" ht="18.75" customHeight="1">
      <c r="A24" s="108">
        <v>211</v>
      </c>
      <c r="B24" s="108" t="s">
        <v>301</v>
      </c>
      <c r="C24" s="108" t="s">
        <v>93</v>
      </c>
      <c r="D24" s="117" t="s">
        <v>325</v>
      </c>
      <c r="E24" s="118">
        <v>100000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100000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100000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/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18">
        <v>0</v>
      </c>
      <c r="BO24" s="118">
        <v>0</v>
      </c>
      <c r="BP24" s="118">
        <v>0</v>
      </c>
      <c r="BQ24" s="118">
        <v>0</v>
      </c>
      <c r="BR24" s="118">
        <v>0</v>
      </c>
      <c r="BS24" s="118">
        <v>0</v>
      </c>
      <c r="BT24" s="118">
        <v>0</v>
      </c>
      <c r="BU24" s="118">
        <v>0</v>
      </c>
      <c r="BV24" s="118">
        <v>0</v>
      </c>
      <c r="BW24" s="118">
        <v>0</v>
      </c>
      <c r="BX24" s="118">
        <v>0</v>
      </c>
      <c r="BY24" s="118">
        <v>0</v>
      </c>
      <c r="BZ24" s="118">
        <v>0</v>
      </c>
      <c r="CA24" s="118">
        <v>0</v>
      </c>
      <c r="CB24" s="118">
        <v>0</v>
      </c>
      <c r="CC24" s="118">
        <v>0</v>
      </c>
      <c r="CD24" s="118">
        <v>0</v>
      </c>
      <c r="CE24" s="118">
        <v>0</v>
      </c>
      <c r="CF24" s="118">
        <v>0</v>
      </c>
      <c r="CG24" s="118">
        <v>0</v>
      </c>
      <c r="CH24" s="118">
        <v>0</v>
      </c>
      <c r="CI24" s="118">
        <v>0</v>
      </c>
      <c r="CJ24" s="118">
        <v>0</v>
      </c>
      <c r="CK24" s="118">
        <v>0</v>
      </c>
      <c r="CL24" s="118">
        <v>0</v>
      </c>
      <c r="CM24" s="118">
        <v>0</v>
      </c>
      <c r="CN24" s="118">
        <v>0</v>
      </c>
      <c r="CO24" s="118">
        <v>0</v>
      </c>
      <c r="CP24" s="118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  <c r="CV24" s="118">
        <v>0</v>
      </c>
      <c r="CW24" s="118">
        <v>0</v>
      </c>
      <c r="CX24" s="118">
        <v>0</v>
      </c>
      <c r="CY24" s="118">
        <v>0</v>
      </c>
      <c r="CZ24" s="118">
        <v>0</v>
      </c>
      <c r="DA24" s="118">
        <v>0</v>
      </c>
      <c r="DB24" s="118">
        <v>0</v>
      </c>
      <c r="DC24" s="118">
        <v>0</v>
      </c>
      <c r="DD24" s="118">
        <v>0</v>
      </c>
      <c r="DE24" s="118">
        <v>0</v>
      </c>
      <c r="DF24" s="118">
        <v>0</v>
      </c>
      <c r="DG24" s="118">
        <v>0</v>
      </c>
      <c r="DH24" s="118">
        <v>0</v>
      </c>
      <c r="DI24" s="118">
        <v>0</v>
      </c>
      <c r="DJ24" s="118">
        <v>0</v>
      </c>
      <c r="DK24" s="142">
        <v>0</v>
      </c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s="1" customFormat="1" ht="18.75" customHeight="1">
      <c r="A25" s="108">
        <v>212</v>
      </c>
      <c r="B25" s="108" t="s">
        <v>299</v>
      </c>
      <c r="C25" s="108" t="s">
        <v>83</v>
      </c>
      <c r="D25" s="117" t="s">
        <v>326</v>
      </c>
      <c r="E25" s="118">
        <v>183740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80000</v>
      </c>
      <c r="U25" s="118">
        <v>80000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103740</v>
      </c>
      <c r="AW25" s="118">
        <v>0</v>
      </c>
      <c r="AX25" s="118">
        <v>0</v>
      </c>
      <c r="AY25" s="118">
        <v>0</v>
      </c>
      <c r="AZ25" s="118">
        <v>0</v>
      </c>
      <c r="BA25" s="118">
        <v>103740</v>
      </c>
      <c r="BB25" s="118">
        <v>0</v>
      </c>
      <c r="BC25" s="118">
        <v>0</v>
      </c>
      <c r="BD25" s="118">
        <v>0</v>
      </c>
      <c r="BE25" s="118">
        <v>0</v>
      </c>
      <c r="BF25" s="118"/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18">
        <v>0</v>
      </c>
      <c r="BO25" s="118">
        <v>0</v>
      </c>
      <c r="BP25" s="118">
        <v>0</v>
      </c>
      <c r="BQ25" s="118">
        <v>0</v>
      </c>
      <c r="BR25" s="118">
        <v>0</v>
      </c>
      <c r="BS25" s="118">
        <v>0</v>
      </c>
      <c r="BT25" s="118">
        <v>0</v>
      </c>
      <c r="BU25" s="118">
        <v>0</v>
      </c>
      <c r="BV25" s="118">
        <v>0</v>
      </c>
      <c r="BW25" s="118">
        <v>0</v>
      </c>
      <c r="BX25" s="118">
        <v>0</v>
      </c>
      <c r="BY25" s="118">
        <v>0</v>
      </c>
      <c r="BZ25" s="118">
        <v>0</v>
      </c>
      <c r="CA25" s="118">
        <v>0</v>
      </c>
      <c r="CB25" s="118">
        <v>0</v>
      </c>
      <c r="CC25" s="118">
        <v>0</v>
      </c>
      <c r="CD25" s="118">
        <v>0</v>
      </c>
      <c r="CE25" s="118">
        <v>0</v>
      </c>
      <c r="CF25" s="118">
        <v>0</v>
      </c>
      <c r="CG25" s="118">
        <v>0</v>
      </c>
      <c r="CH25" s="118">
        <v>0</v>
      </c>
      <c r="CI25" s="118">
        <v>0</v>
      </c>
      <c r="CJ25" s="118">
        <v>0</v>
      </c>
      <c r="CK25" s="118">
        <v>0</v>
      </c>
      <c r="CL25" s="118">
        <v>0</v>
      </c>
      <c r="CM25" s="118">
        <v>0</v>
      </c>
      <c r="CN25" s="118">
        <v>0</v>
      </c>
      <c r="CO25" s="118">
        <v>0</v>
      </c>
      <c r="CP25" s="118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  <c r="CV25" s="118">
        <v>0</v>
      </c>
      <c r="CW25" s="118">
        <v>0</v>
      </c>
      <c r="CX25" s="118">
        <v>0</v>
      </c>
      <c r="CY25" s="118">
        <v>0</v>
      </c>
      <c r="CZ25" s="118">
        <v>0</v>
      </c>
      <c r="DA25" s="118">
        <v>0</v>
      </c>
      <c r="DB25" s="118">
        <v>0</v>
      </c>
      <c r="DC25" s="118">
        <v>0</v>
      </c>
      <c r="DD25" s="118">
        <v>0</v>
      </c>
      <c r="DE25" s="118">
        <v>0</v>
      </c>
      <c r="DF25" s="118">
        <v>0</v>
      </c>
      <c r="DG25" s="118">
        <v>0</v>
      </c>
      <c r="DH25" s="118">
        <v>0</v>
      </c>
      <c r="DI25" s="118">
        <v>0</v>
      </c>
      <c r="DJ25" s="118">
        <v>0</v>
      </c>
      <c r="DK25" s="142">
        <v>0</v>
      </c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s="1" customFormat="1" ht="18.75" customHeight="1">
      <c r="A26" s="108">
        <v>212</v>
      </c>
      <c r="B26" s="108" t="s">
        <v>313</v>
      </c>
      <c r="C26" s="108" t="s">
        <v>82</v>
      </c>
      <c r="D26" s="117" t="s">
        <v>327</v>
      </c>
      <c r="E26" s="118">
        <v>251596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251596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251596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0</v>
      </c>
      <c r="BB26" s="118">
        <v>0</v>
      </c>
      <c r="BC26" s="118">
        <v>0</v>
      </c>
      <c r="BD26" s="118">
        <v>0</v>
      </c>
      <c r="BE26" s="118">
        <v>0</v>
      </c>
      <c r="BF26" s="118"/>
      <c r="BG26" s="118">
        <v>0</v>
      </c>
      <c r="BH26" s="118">
        <v>0</v>
      </c>
      <c r="BI26" s="118">
        <v>0</v>
      </c>
      <c r="BJ26" s="118">
        <v>0</v>
      </c>
      <c r="BK26" s="118">
        <v>0</v>
      </c>
      <c r="BL26" s="118">
        <v>0</v>
      </c>
      <c r="BM26" s="118">
        <v>0</v>
      </c>
      <c r="BN26" s="118">
        <v>0</v>
      </c>
      <c r="BO26" s="118">
        <v>0</v>
      </c>
      <c r="BP26" s="118">
        <v>0</v>
      </c>
      <c r="BQ26" s="118">
        <v>0</v>
      </c>
      <c r="BR26" s="118">
        <v>0</v>
      </c>
      <c r="BS26" s="118">
        <v>0</v>
      </c>
      <c r="BT26" s="118">
        <v>0</v>
      </c>
      <c r="BU26" s="118">
        <v>0</v>
      </c>
      <c r="BV26" s="118">
        <v>0</v>
      </c>
      <c r="BW26" s="118">
        <v>0</v>
      </c>
      <c r="BX26" s="118">
        <v>0</v>
      </c>
      <c r="BY26" s="118">
        <v>0</v>
      </c>
      <c r="BZ26" s="118">
        <v>0</v>
      </c>
      <c r="CA26" s="118">
        <v>0</v>
      </c>
      <c r="CB26" s="118">
        <v>0</v>
      </c>
      <c r="CC26" s="118">
        <v>0</v>
      </c>
      <c r="CD26" s="118">
        <v>0</v>
      </c>
      <c r="CE26" s="118">
        <v>0</v>
      </c>
      <c r="CF26" s="118">
        <v>0</v>
      </c>
      <c r="CG26" s="118">
        <v>0</v>
      </c>
      <c r="CH26" s="118">
        <v>0</v>
      </c>
      <c r="CI26" s="118">
        <v>0</v>
      </c>
      <c r="CJ26" s="118">
        <v>0</v>
      </c>
      <c r="CK26" s="118">
        <v>0</v>
      </c>
      <c r="CL26" s="118">
        <v>0</v>
      </c>
      <c r="CM26" s="118">
        <v>0</v>
      </c>
      <c r="CN26" s="118">
        <v>0</v>
      </c>
      <c r="CO26" s="118">
        <v>0</v>
      </c>
      <c r="CP26" s="118">
        <v>0</v>
      </c>
      <c r="CQ26" s="118">
        <v>0</v>
      </c>
      <c r="CR26" s="118">
        <v>0</v>
      </c>
      <c r="CS26" s="118">
        <v>0</v>
      </c>
      <c r="CT26" s="118">
        <v>0</v>
      </c>
      <c r="CU26" s="118">
        <v>0</v>
      </c>
      <c r="CV26" s="118">
        <v>0</v>
      </c>
      <c r="CW26" s="118">
        <v>0</v>
      </c>
      <c r="CX26" s="118">
        <v>0</v>
      </c>
      <c r="CY26" s="118">
        <v>0</v>
      </c>
      <c r="CZ26" s="118">
        <v>0</v>
      </c>
      <c r="DA26" s="118">
        <v>0</v>
      </c>
      <c r="DB26" s="118">
        <v>0</v>
      </c>
      <c r="DC26" s="118">
        <v>0</v>
      </c>
      <c r="DD26" s="118">
        <v>0</v>
      </c>
      <c r="DE26" s="118">
        <v>0</v>
      </c>
      <c r="DF26" s="118">
        <v>0</v>
      </c>
      <c r="DG26" s="118">
        <v>0</v>
      </c>
      <c r="DH26" s="118">
        <v>0</v>
      </c>
      <c r="DI26" s="118">
        <v>0</v>
      </c>
      <c r="DJ26" s="118">
        <v>0</v>
      </c>
      <c r="DK26" s="142">
        <v>0</v>
      </c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s="1" customFormat="1" ht="18.75" customHeight="1">
      <c r="A27" s="108">
        <v>213</v>
      </c>
      <c r="B27" s="108" t="s">
        <v>299</v>
      </c>
      <c r="C27" s="108" t="s">
        <v>119</v>
      </c>
      <c r="D27" s="117" t="s">
        <v>328</v>
      </c>
      <c r="E27" s="118">
        <v>940953</v>
      </c>
      <c r="F27" s="118">
        <v>721908</v>
      </c>
      <c r="G27" s="118">
        <v>401640</v>
      </c>
      <c r="H27" s="118">
        <v>41100</v>
      </c>
      <c r="I27" s="118">
        <v>0</v>
      </c>
      <c r="J27" s="118">
        <v>0</v>
      </c>
      <c r="K27" s="118">
        <v>279168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218805</v>
      </c>
      <c r="U27" s="118">
        <v>93800</v>
      </c>
      <c r="V27" s="118">
        <v>3000</v>
      </c>
      <c r="W27" s="118">
        <v>0</v>
      </c>
      <c r="X27" s="118">
        <v>0</v>
      </c>
      <c r="Y27" s="118">
        <v>1000</v>
      </c>
      <c r="Z27" s="118">
        <v>3000</v>
      </c>
      <c r="AA27" s="118">
        <v>2000</v>
      </c>
      <c r="AB27" s="118">
        <v>0</v>
      </c>
      <c r="AC27" s="118">
        <v>0</v>
      </c>
      <c r="AD27" s="118">
        <v>60000</v>
      </c>
      <c r="AE27" s="118">
        <v>0</v>
      </c>
      <c r="AF27" s="118">
        <v>0</v>
      </c>
      <c r="AG27" s="118">
        <v>0</v>
      </c>
      <c r="AH27" s="118">
        <v>0</v>
      </c>
      <c r="AI27" s="118">
        <v>2000</v>
      </c>
      <c r="AJ27" s="118">
        <v>20000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16870</v>
      </c>
      <c r="AQ27" s="118">
        <v>17135</v>
      </c>
      <c r="AR27" s="118">
        <v>0</v>
      </c>
      <c r="AS27" s="118">
        <v>0</v>
      </c>
      <c r="AT27" s="118">
        <v>0</v>
      </c>
      <c r="AU27" s="118">
        <v>0</v>
      </c>
      <c r="AV27" s="118">
        <v>240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240</v>
      </c>
      <c r="BF27" s="118"/>
      <c r="BG27" s="118">
        <v>0</v>
      </c>
      <c r="BH27" s="118">
        <v>0</v>
      </c>
      <c r="BI27" s="118">
        <v>0</v>
      </c>
      <c r="BJ27" s="118">
        <v>0</v>
      </c>
      <c r="BK27" s="118">
        <v>0</v>
      </c>
      <c r="BL27" s="118">
        <v>0</v>
      </c>
      <c r="BM27" s="118">
        <v>0</v>
      </c>
      <c r="BN27" s="118">
        <v>0</v>
      </c>
      <c r="BO27" s="118">
        <v>0</v>
      </c>
      <c r="BP27" s="118">
        <v>0</v>
      </c>
      <c r="BQ27" s="118">
        <v>0</v>
      </c>
      <c r="BR27" s="118">
        <v>0</v>
      </c>
      <c r="BS27" s="118">
        <v>0</v>
      </c>
      <c r="BT27" s="118">
        <v>0</v>
      </c>
      <c r="BU27" s="118">
        <v>0</v>
      </c>
      <c r="BV27" s="118">
        <v>0</v>
      </c>
      <c r="BW27" s="118">
        <v>0</v>
      </c>
      <c r="BX27" s="118">
        <v>0</v>
      </c>
      <c r="BY27" s="118">
        <v>0</v>
      </c>
      <c r="BZ27" s="118">
        <v>0</v>
      </c>
      <c r="CA27" s="118">
        <v>0</v>
      </c>
      <c r="CB27" s="118">
        <v>0</v>
      </c>
      <c r="CC27" s="118">
        <v>0</v>
      </c>
      <c r="CD27" s="118">
        <v>0</v>
      </c>
      <c r="CE27" s="118">
        <v>0</v>
      </c>
      <c r="CF27" s="118">
        <v>0</v>
      </c>
      <c r="CG27" s="118">
        <v>0</v>
      </c>
      <c r="CH27" s="118">
        <v>0</v>
      </c>
      <c r="CI27" s="118">
        <v>0</v>
      </c>
      <c r="CJ27" s="118">
        <v>0</v>
      </c>
      <c r="CK27" s="118">
        <v>0</v>
      </c>
      <c r="CL27" s="118">
        <v>0</v>
      </c>
      <c r="CM27" s="118">
        <v>0</v>
      </c>
      <c r="CN27" s="118">
        <v>0</v>
      </c>
      <c r="CO27" s="118">
        <v>0</v>
      </c>
      <c r="CP27" s="118">
        <v>0</v>
      </c>
      <c r="CQ27" s="118">
        <v>0</v>
      </c>
      <c r="CR27" s="118">
        <v>0</v>
      </c>
      <c r="CS27" s="118">
        <v>0</v>
      </c>
      <c r="CT27" s="118">
        <v>0</v>
      </c>
      <c r="CU27" s="118">
        <v>0</v>
      </c>
      <c r="CV27" s="118">
        <v>0</v>
      </c>
      <c r="CW27" s="118">
        <v>0</v>
      </c>
      <c r="CX27" s="118">
        <v>0</v>
      </c>
      <c r="CY27" s="118">
        <v>0</v>
      </c>
      <c r="CZ27" s="118">
        <v>0</v>
      </c>
      <c r="DA27" s="118">
        <v>0</v>
      </c>
      <c r="DB27" s="118">
        <v>0</v>
      </c>
      <c r="DC27" s="118">
        <v>0</v>
      </c>
      <c r="DD27" s="118">
        <v>0</v>
      </c>
      <c r="DE27" s="118">
        <v>0</v>
      </c>
      <c r="DF27" s="118">
        <v>0</v>
      </c>
      <c r="DG27" s="118">
        <v>0</v>
      </c>
      <c r="DH27" s="118">
        <v>0</v>
      </c>
      <c r="DI27" s="118">
        <v>0</v>
      </c>
      <c r="DJ27" s="118">
        <v>0</v>
      </c>
      <c r="DK27" s="142">
        <v>0</v>
      </c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s="1" customFormat="1" ht="18.75" customHeight="1">
      <c r="A28" s="108">
        <v>213</v>
      </c>
      <c r="B28" s="108" t="s">
        <v>299</v>
      </c>
      <c r="C28" s="108" t="s">
        <v>106</v>
      </c>
      <c r="D28" s="117" t="s">
        <v>329</v>
      </c>
      <c r="E28" s="118">
        <v>4500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4500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4500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118"/>
      <c r="BG28" s="118">
        <v>0</v>
      </c>
      <c r="BH28" s="118">
        <v>0</v>
      </c>
      <c r="BI28" s="118">
        <v>0</v>
      </c>
      <c r="BJ28" s="118">
        <v>0</v>
      </c>
      <c r="BK28" s="118">
        <v>0</v>
      </c>
      <c r="BL28" s="118">
        <v>0</v>
      </c>
      <c r="BM28" s="118">
        <v>0</v>
      </c>
      <c r="BN28" s="118">
        <v>0</v>
      </c>
      <c r="BO28" s="118">
        <v>0</v>
      </c>
      <c r="BP28" s="118">
        <v>0</v>
      </c>
      <c r="BQ28" s="118">
        <v>0</v>
      </c>
      <c r="BR28" s="118">
        <v>0</v>
      </c>
      <c r="BS28" s="118">
        <v>0</v>
      </c>
      <c r="BT28" s="118">
        <v>0</v>
      </c>
      <c r="BU28" s="118">
        <v>0</v>
      </c>
      <c r="BV28" s="118">
        <v>0</v>
      </c>
      <c r="BW28" s="118">
        <v>0</v>
      </c>
      <c r="BX28" s="118">
        <v>0</v>
      </c>
      <c r="BY28" s="118">
        <v>0</v>
      </c>
      <c r="BZ28" s="118">
        <v>0</v>
      </c>
      <c r="CA28" s="118">
        <v>0</v>
      </c>
      <c r="CB28" s="118">
        <v>0</v>
      </c>
      <c r="CC28" s="118">
        <v>0</v>
      </c>
      <c r="CD28" s="118">
        <v>0</v>
      </c>
      <c r="CE28" s="118">
        <v>0</v>
      </c>
      <c r="CF28" s="118">
        <v>0</v>
      </c>
      <c r="CG28" s="118">
        <v>0</v>
      </c>
      <c r="CH28" s="118">
        <v>0</v>
      </c>
      <c r="CI28" s="118">
        <v>0</v>
      </c>
      <c r="CJ28" s="118">
        <v>0</v>
      </c>
      <c r="CK28" s="118">
        <v>0</v>
      </c>
      <c r="CL28" s="118">
        <v>0</v>
      </c>
      <c r="CM28" s="118">
        <v>0</v>
      </c>
      <c r="CN28" s="118">
        <v>0</v>
      </c>
      <c r="CO28" s="118">
        <v>0</v>
      </c>
      <c r="CP28" s="118">
        <v>0</v>
      </c>
      <c r="CQ28" s="118">
        <v>0</v>
      </c>
      <c r="CR28" s="118">
        <v>0</v>
      </c>
      <c r="CS28" s="118">
        <v>0</v>
      </c>
      <c r="CT28" s="118">
        <v>0</v>
      </c>
      <c r="CU28" s="118">
        <v>0</v>
      </c>
      <c r="CV28" s="118">
        <v>0</v>
      </c>
      <c r="CW28" s="118">
        <v>0</v>
      </c>
      <c r="CX28" s="118">
        <v>0</v>
      </c>
      <c r="CY28" s="118">
        <v>0</v>
      </c>
      <c r="CZ28" s="118">
        <v>0</v>
      </c>
      <c r="DA28" s="118">
        <v>0</v>
      </c>
      <c r="DB28" s="118">
        <v>0</v>
      </c>
      <c r="DC28" s="118">
        <v>0</v>
      </c>
      <c r="DD28" s="118">
        <v>0</v>
      </c>
      <c r="DE28" s="118">
        <v>0</v>
      </c>
      <c r="DF28" s="118">
        <v>0</v>
      </c>
      <c r="DG28" s="118">
        <v>0</v>
      </c>
      <c r="DH28" s="118">
        <v>0</v>
      </c>
      <c r="DI28" s="118">
        <v>0</v>
      </c>
      <c r="DJ28" s="118">
        <v>0</v>
      </c>
      <c r="DK28" s="142">
        <v>0</v>
      </c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s="1" customFormat="1" ht="18.75" customHeight="1">
      <c r="A29" s="108">
        <v>213</v>
      </c>
      <c r="B29" s="108" t="s">
        <v>330</v>
      </c>
      <c r="C29" s="108" t="s">
        <v>83</v>
      </c>
      <c r="D29" s="117" t="s">
        <v>331</v>
      </c>
      <c r="E29" s="118">
        <v>8500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8500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8500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/>
      <c r="BG29" s="118">
        <v>0</v>
      </c>
      <c r="BH29" s="118">
        <v>0</v>
      </c>
      <c r="BI29" s="118">
        <v>0</v>
      </c>
      <c r="BJ29" s="118">
        <v>0</v>
      </c>
      <c r="BK29" s="118">
        <v>0</v>
      </c>
      <c r="BL29" s="118">
        <v>0</v>
      </c>
      <c r="BM29" s="118">
        <v>0</v>
      </c>
      <c r="BN29" s="118">
        <v>0</v>
      </c>
      <c r="BO29" s="118">
        <v>0</v>
      </c>
      <c r="BP29" s="118">
        <v>0</v>
      </c>
      <c r="BQ29" s="118">
        <v>0</v>
      </c>
      <c r="BR29" s="118">
        <v>0</v>
      </c>
      <c r="BS29" s="118">
        <v>0</v>
      </c>
      <c r="BT29" s="118">
        <v>0</v>
      </c>
      <c r="BU29" s="118">
        <v>0</v>
      </c>
      <c r="BV29" s="118">
        <v>0</v>
      </c>
      <c r="BW29" s="118">
        <v>0</v>
      </c>
      <c r="BX29" s="118">
        <v>0</v>
      </c>
      <c r="BY29" s="118">
        <v>0</v>
      </c>
      <c r="BZ29" s="118">
        <v>0</v>
      </c>
      <c r="CA29" s="118">
        <v>0</v>
      </c>
      <c r="CB29" s="118">
        <v>0</v>
      </c>
      <c r="CC29" s="118">
        <v>0</v>
      </c>
      <c r="CD29" s="118">
        <v>0</v>
      </c>
      <c r="CE29" s="118">
        <v>0</v>
      </c>
      <c r="CF29" s="118">
        <v>0</v>
      </c>
      <c r="CG29" s="118">
        <v>0</v>
      </c>
      <c r="CH29" s="118">
        <v>0</v>
      </c>
      <c r="CI29" s="118">
        <v>0</v>
      </c>
      <c r="CJ29" s="118">
        <v>0</v>
      </c>
      <c r="CK29" s="118">
        <v>0</v>
      </c>
      <c r="CL29" s="118">
        <v>0</v>
      </c>
      <c r="CM29" s="118">
        <v>0</v>
      </c>
      <c r="CN29" s="118">
        <v>0</v>
      </c>
      <c r="CO29" s="118">
        <v>0</v>
      </c>
      <c r="CP29" s="118">
        <v>0</v>
      </c>
      <c r="CQ29" s="118">
        <v>0</v>
      </c>
      <c r="CR29" s="118">
        <v>0</v>
      </c>
      <c r="CS29" s="118">
        <v>0</v>
      </c>
      <c r="CT29" s="118">
        <v>0</v>
      </c>
      <c r="CU29" s="118">
        <v>0</v>
      </c>
      <c r="CV29" s="118">
        <v>0</v>
      </c>
      <c r="CW29" s="118">
        <v>0</v>
      </c>
      <c r="CX29" s="118">
        <v>0</v>
      </c>
      <c r="CY29" s="118">
        <v>0</v>
      </c>
      <c r="CZ29" s="118">
        <v>0</v>
      </c>
      <c r="DA29" s="118">
        <v>0</v>
      </c>
      <c r="DB29" s="118">
        <v>0</v>
      </c>
      <c r="DC29" s="118">
        <v>0</v>
      </c>
      <c r="DD29" s="118">
        <v>0</v>
      </c>
      <c r="DE29" s="118">
        <v>0</v>
      </c>
      <c r="DF29" s="118">
        <v>0</v>
      </c>
      <c r="DG29" s="118">
        <v>0</v>
      </c>
      <c r="DH29" s="118">
        <v>0</v>
      </c>
      <c r="DI29" s="118">
        <v>0</v>
      </c>
      <c r="DJ29" s="118">
        <v>0</v>
      </c>
      <c r="DK29" s="142">
        <v>0</v>
      </c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s="1" customFormat="1" ht="18.75" customHeight="1">
      <c r="A30" s="108">
        <v>213</v>
      </c>
      <c r="B30" s="108" t="s">
        <v>313</v>
      </c>
      <c r="C30" s="108" t="s">
        <v>93</v>
      </c>
      <c r="D30" s="117" t="s">
        <v>332</v>
      </c>
      <c r="E30" s="118">
        <v>100000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100000</v>
      </c>
      <c r="U30" s="118">
        <v>100000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X30" s="118">
        <v>0</v>
      </c>
      <c r="AY30" s="118">
        <v>0</v>
      </c>
      <c r="AZ30" s="118">
        <v>0</v>
      </c>
      <c r="BA30" s="118">
        <v>0</v>
      </c>
      <c r="BB30" s="118">
        <v>0</v>
      </c>
      <c r="BC30" s="118">
        <v>0</v>
      </c>
      <c r="BD30" s="118">
        <v>0</v>
      </c>
      <c r="BE30" s="118">
        <v>0</v>
      </c>
      <c r="BF30" s="118"/>
      <c r="BG30" s="118">
        <v>0</v>
      </c>
      <c r="BH30" s="118">
        <v>0</v>
      </c>
      <c r="BI30" s="118">
        <v>0</v>
      </c>
      <c r="BJ30" s="118">
        <v>0</v>
      </c>
      <c r="BK30" s="118">
        <v>0</v>
      </c>
      <c r="BL30" s="118">
        <v>0</v>
      </c>
      <c r="BM30" s="118">
        <v>0</v>
      </c>
      <c r="BN30" s="118">
        <v>0</v>
      </c>
      <c r="BO30" s="118">
        <v>0</v>
      </c>
      <c r="BP30" s="118">
        <v>0</v>
      </c>
      <c r="BQ30" s="118">
        <v>0</v>
      </c>
      <c r="BR30" s="118">
        <v>0</v>
      </c>
      <c r="BS30" s="118">
        <v>0</v>
      </c>
      <c r="BT30" s="118">
        <v>0</v>
      </c>
      <c r="BU30" s="118">
        <v>0</v>
      </c>
      <c r="BV30" s="118">
        <v>0</v>
      </c>
      <c r="BW30" s="118">
        <v>0</v>
      </c>
      <c r="BX30" s="118">
        <v>0</v>
      </c>
      <c r="BY30" s="118">
        <v>0</v>
      </c>
      <c r="BZ30" s="118">
        <v>0</v>
      </c>
      <c r="CA30" s="118">
        <v>0</v>
      </c>
      <c r="CB30" s="118">
        <v>0</v>
      </c>
      <c r="CC30" s="118">
        <v>0</v>
      </c>
      <c r="CD30" s="118">
        <v>0</v>
      </c>
      <c r="CE30" s="118">
        <v>0</v>
      </c>
      <c r="CF30" s="118">
        <v>0</v>
      </c>
      <c r="CG30" s="118">
        <v>0</v>
      </c>
      <c r="CH30" s="118">
        <v>0</v>
      </c>
      <c r="CI30" s="118">
        <v>0</v>
      </c>
      <c r="CJ30" s="118">
        <v>0</v>
      </c>
      <c r="CK30" s="118">
        <v>0</v>
      </c>
      <c r="CL30" s="118">
        <v>0</v>
      </c>
      <c r="CM30" s="118">
        <v>0</v>
      </c>
      <c r="CN30" s="118">
        <v>0</v>
      </c>
      <c r="CO30" s="118">
        <v>0</v>
      </c>
      <c r="CP30" s="118">
        <v>0</v>
      </c>
      <c r="CQ30" s="118">
        <v>0</v>
      </c>
      <c r="CR30" s="118">
        <v>0</v>
      </c>
      <c r="CS30" s="118">
        <v>0</v>
      </c>
      <c r="CT30" s="118">
        <v>0</v>
      </c>
      <c r="CU30" s="118">
        <v>0</v>
      </c>
      <c r="CV30" s="118">
        <v>0</v>
      </c>
      <c r="CW30" s="118">
        <v>0</v>
      </c>
      <c r="CX30" s="118">
        <v>0</v>
      </c>
      <c r="CY30" s="118">
        <v>0</v>
      </c>
      <c r="CZ30" s="118">
        <v>0</v>
      </c>
      <c r="DA30" s="118">
        <v>0</v>
      </c>
      <c r="DB30" s="118">
        <v>0</v>
      </c>
      <c r="DC30" s="118">
        <v>0</v>
      </c>
      <c r="DD30" s="118">
        <v>0</v>
      </c>
      <c r="DE30" s="118">
        <v>0</v>
      </c>
      <c r="DF30" s="118">
        <v>0</v>
      </c>
      <c r="DG30" s="118">
        <v>0</v>
      </c>
      <c r="DH30" s="118">
        <v>0</v>
      </c>
      <c r="DI30" s="118">
        <v>0</v>
      </c>
      <c r="DJ30" s="118">
        <v>0</v>
      </c>
      <c r="DK30" s="142">
        <v>0</v>
      </c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s="1" customFormat="1" ht="18.75" customHeight="1">
      <c r="A31" s="108">
        <v>213</v>
      </c>
      <c r="B31" s="108" t="s">
        <v>313</v>
      </c>
      <c r="C31" s="108" t="s">
        <v>83</v>
      </c>
      <c r="D31" s="117" t="s">
        <v>333</v>
      </c>
      <c r="E31" s="118">
        <v>171215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60000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118">
        <v>0</v>
      </c>
      <c r="AR31" s="118">
        <v>0</v>
      </c>
      <c r="AS31" s="118">
        <v>0</v>
      </c>
      <c r="AT31" s="118">
        <v>0</v>
      </c>
      <c r="AU31" s="118">
        <v>60000</v>
      </c>
      <c r="AV31" s="118">
        <v>111215</v>
      </c>
      <c r="AW31" s="118">
        <v>0</v>
      </c>
      <c r="AX31" s="118">
        <v>0</v>
      </c>
      <c r="AY31" s="118">
        <v>0</v>
      </c>
      <c r="AZ31" s="118">
        <v>0</v>
      </c>
      <c r="BA31" s="118">
        <v>0</v>
      </c>
      <c r="BB31" s="118">
        <v>0</v>
      </c>
      <c r="BC31" s="118">
        <v>0</v>
      </c>
      <c r="BD31" s="118">
        <v>0</v>
      </c>
      <c r="BE31" s="118">
        <v>0</v>
      </c>
      <c r="BF31" s="118"/>
      <c r="BG31" s="118">
        <v>0</v>
      </c>
      <c r="BH31" s="118">
        <v>111215</v>
      </c>
      <c r="BI31" s="118">
        <v>0</v>
      </c>
      <c r="BJ31" s="118">
        <v>0</v>
      </c>
      <c r="BK31" s="118">
        <v>0</v>
      </c>
      <c r="BL31" s="118">
        <v>0</v>
      </c>
      <c r="BM31" s="118">
        <v>0</v>
      </c>
      <c r="BN31" s="118">
        <v>0</v>
      </c>
      <c r="BO31" s="118">
        <v>0</v>
      </c>
      <c r="BP31" s="118">
        <v>0</v>
      </c>
      <c r="BQ31" s="118">
        <v>0</v>
      </c>
      <c r="BR31" s="118">
        <v>0</v>
      </c>
      <c r="BS31" s="118">
        <v>0</v>
      </c>
      <c r="BT31" s="118">
        <v>0</v>
      </c>
      <c r="BU31" s="118">
        <v>0</v>
      </c>
      <c r="BV31" s="118">
        <v>0</v>
      </c>
      <c r="BW31" s="118">
        <v>0</v>
      </c>
      <c r="BX31" s="118">
        <v>0</v>
      </c>
      <c r="BY31" s="118">
        <v>0</v>
      </c>
      <c r="BZ31" s="118">
        <v>0</v>
      </c>
      <c r="CA31" s="118">
        <v>0</v>
      </c>
      <c r="CB31" s="118">
        <v>0</v>
      </c>
      <c r="CC31" s="118">
        <v>0</v>
      </c>
      <c r="CD31" s="118">
        <v>0</v>
      </c>
      <c r="CE31" s="118">
        <v>0</v>
      </c>
      <c r="CF31" s="118">
        <v>0</v>
      </c>
      <c r="CG31" s="118">
        <v>0</v>
      </c>
      <c r="CH31" s="118">
        <v>0</v>
      </c>
      <c r="CI31" s="118">
        <v>0</v>
      </c>
      <c r="CJ31" s="118">
        <v>0</v>
      </c>
      <c r="CK31" s="118">
        <v>0</v>
      </c>
      <c r="CL31" s="118">
        <v>0</v>
      </c>
      <c r="CM31" s="118">
        <v>0</v>
      </c>
      <c r="CN31" s="118">
        <v>0</v>
      </c>
      <c r="CO31" s="118">
        <v>0</v>
      </c>
      <c r="CP31" s="118">
        <v>0</v>
      </c>
      <c r="CQ31" s="118">
        <v>0</v>
      </c>
      <c r="CR31" s="118">
        <v>0</v>
      </c>
      <c r="CS31" s="118">
        <v>0</v>
      </c>
      <c r="CT31" s="118">
        <v>0</v>
      </c>
      <c r="CU31" s="118">
        <v>0</v>
      </c>
      <c r="CV31" s="118">
        <v>0</v>
      </c>
      <c r="CW31" s="118">
        <v>0</v>
      </c>
      <c r="CX31" s="118">
        <v>0</v>
      </c>
      <c r="CY31" s="118">
        <v>0</v>
      </c>
      <c r="CZ31" s="118">
        <v>0</v>
      </c>
      <c r="DA31" s="118">
        <v>0</v>
      </c>
      <c r="DB31" s="118">
        <v>0</v>
      </c>
      <c r="DC31" s="118">
        <v>0</v>
      </c>
      <c r="DD31" s="118">
        <v>0</v>
      </c>
      <c r="DE31" s="118">
        <v>0</v>
      </c>
      <c r="DF31" s="118">
        <v>0</v>
      </c>
      <c r="DG31" s="118">
        <v>0</v>
      </c>
      <c r="DH31" s="118">
        <v>0</v>
      </c>
      <c r="DI31" s="118">
        <v>0</v>
      </c>
      <c r="DJ31" s="118">
        <v>0</v>
      </c>
      <c r="DK31" s="142">
        <v>0</v>
      </c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 s="1" customFormat="1" ht="18.75" customHeight="1">
      <c r="A32" s="108">
        <v>213</v>
      </c>
      <c r="B32" s="108" t="s">
        <v>316</v>
      </c>
      <c r="C32" s="108" t="s">
        <v>101</v>
      </c>
      <c r="D32" s="117" t="s">
        <v>334</v>
      </c>
      <c r="E32" s="118">
        <v>1768260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270000</v>
      </c>
      <c r="U32" s="118">
        <v>270000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18">
        <v>1498260</v>
      </c>
      <c r="AW32" s="118">
        <v>0</v>
      </c>
      <c r="AX32" s="118">
        <v>0</v>
      </c>
      <c r="AY32" s="118">
        <v>0</v>
      </c>
      <c r="AZ32" s="118">
        <v>0</v>
      </c>
      <c r="BA32" s="118">
        <v>1498260</v>
      </c>
      <c r="BB32" s="118">
        <v>0</v>
      </c>
      <c r="BC32" s="118">
        <v>0</v>
      </c>
      <c r="BD32" s="118">
        <v>0</v>
      </c>
      <c r="BE32" s="118">
        <v>0</v>
      </c>
      <c r="BF32" s="118"/>
      <c r="BG32" s="118">
        <v>0</v>
      </c>
      <c r="BH32" s="118">
        <v>0</v>
      </c>
      <c r="BI32" s="118">
        <v>0</v>
      </c>
      <c r="BJ32" s="118">
        <v>0</v>
      </c>
      <c r="BK32" s="118">
        <v>0</v>
      </c>
      <c r="BL32" s="118">
        <v>0</v>
      </c>
      <c r="BM32" s="118">
        <v>0</v>
      </c>
      <c r="BN32" s="118">
        <v>0</v>
      </c>
      <c r="BO32" s="118">
        <v>0</v>
      </c>
      <c r="BP32" s="118">
        <v>0</v>
      </c>
      <c r="BQ32" s="118">
        <v>0</v>
      </c>
      <c r="BR32" s="118">
        <v>0</v>
      </c>
      <c r="BS32" s="118">
        <v>0</v>
      </c>
      <c r="BT32" s="118">
        <v>0</v>
      </c>
      <c r="BU32" s="118">
        <v>0</v>
      </c>
      <c r="BV32" s="118">
        <v>0</v>
      </c>
      <c r="BW32" s="118">
        <v>0</v>
      </c>
      <c r="BX32" s="118">
        <v>0</v>
      </c>
      <c r="BY32" s="118">
        <v>0</v>
      </c>
      <c r="BZ32" s="118">
        <v>0</v>
      </c>
      <c r="CA32" s="118">
        <v>0</v>
      </c>
      <c r="CB32" s="118">
        <v>0</v>
      </c>
      <c r="CC32" s="118">
        <v>0</v>
      </c>
      <c r="CD32" s="118">
        <v>0</v>
      </c>
      <c r="CE32" s="118">
        <v>0</v>
      </c>
      <c r="CF32" s="118">
        <v>0</v>
      </c>
      <c r="CG32" s="118">
        <v>0</v>
      </c>
      <c r="CH32" s="118">
        <v>0</v>
      </c>
      <c r="CI32" s="118">
        <v>0</v>
      </c>
      <c r="CJ32" s="118">
        <v>0</v>
      </c>
      <c r="CK32" s="118">
        <v>0</v>
      </c>
      <c r="CL32" s="118">
        <v>0</v>
      </c>
      <c r="CM32" s="118">
        <v>0</v>
      </c>
      <c r="CN32" s="118">
        <v>0</v>
      </c>
      <c r="CO32" s="118">
        <v>0</v>
      </c>
      <c r="CP32" s="118">
        <v>0</v>
      </c>
      <c r="CQ32" s="118">
        <v>0</v>
      </c>
      <c r="CR32" s="118">
        <v>0</v>
      </c>
      <c r="CS32" s="118">
        <v>0</v>
      </c>
      <c r="CT32" s="118">
        <v>0</v>
      </c>
      <c r="CU32" s="118">
        <v>0</v>
      </c>
      <c r="CV32" s="118">
        <v>0</v>
      </c>
      <c r="CW32" s="118">
        <v>0</v>
      </c>
      <c r="CX32" s="118">
        <v>0</v>
      </c>
      <c r="CY32" s="118">
        <v>0</v>
      </c>
      <c r="CZ32" s="118">
        <v>0</v>
      </c>
      <c r="DA32" s="118">
        <v>0</v>
      </c>
      <c r="DB32" s="118">
        <v>0</v>
      </c>
      <c r="DC32" s="118">
        <v>0</v>
      </c>
      <c r="DD32" s="118">
        <v>0</v>
      </c>
      <c r="DE32" s="118">
        <v>0</v>
      </c>
      <c r="DF32" s="118">
        <v>0</v>
      </c>
      <c r="DG32" s="118">
        <v>0</v>
      </c>
      <c r="DH32" s="118">
        <v>0</v>
      </c>
      <c r="DI32" s="118">
        <v>0</v>
      </c>
      <c r="DJ32" s="118">
        <v>0</v>
      </c>
      <c r="DK32" s="142">
        <v>0</v>
      </c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 s="1" customFormat="1" ht="18.75" customHeight="1">
      <c r="A33" s="108">
        <v>213</v>
      </c>
      <c r="B33" s="108" t="s">
        <v>316</v>
      </c>
      <c r="C33" s="108" t="s">
        <v>104</v>
      </c>
      <c r="D33" s="117" t="s">
        <v>335</v>
      </c>
      <c r="E33" s="118">
        <v>180000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180000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180000</v>
      </c>
      <c r="AV33" s="118">
        <v>0</v>
      </c>
      <c r="AW33" s="118">
        <v>0</v>
      </c>
      <c r="AX33" s="118">
        <v>0</v>
      </c>
      <c r="AY33" s="118">
        <v>0</v>
      </c>
      <c r="AZ33" s="118">
        <v>0</v>
      </c>
      <c r="BA33" s="118">
        <v>0</v>
      </c>
      <c r="BB33" s="118">
        <v>0</v>
      </c>
      <c r="BC33" s="118">
        <v>0</v>
      </c>
      <c r="BD33" s="118">
        <v>0</v>
      </c>
      <c r="BE33" s="118">
        <v>0</v>
      </c>
      <c r="BF33" s="118"/>
      <c r="BG33" s="118">
        <v>0</v>
      </c>
      <c r="BH33" s="118">
        <v>0</v>
      </c>
      <c r="BI33" s="118">
        <v>0</v>
      </c>
      <c r="BJ33" s="118">
        <v>0</v>
      </c>
      <c r="BK33" s="118">
        <v>0</v>
      </c>
      <c r="BL33" s="118">
        <v>0</v>
      </c>
      <c r="BM33" s="118">
        <v>0</v>
      </c>
      <c r="BN33" s="118">
        <v>0</v>
      </c>
      <c r="BO33" s="118">
        <v>0</v>
      </c>
      <c r="BP33" s="118">
        <v>0</v>
      </c>
      <c r="BQ33" s="118">
        <v>0</v>
      </c>
      <c r="BR33" s="118">
        <v>0</v>
      </c>
      <c r="BS33" s="118">
        <v>0</v>
      </c>
      <c r="BT33" s="118">
        <v>0</v>
      </c>
      <c r="BU33" s="118">
        <v>0</v>
      </c>
      <c r="BV33" s="118">
        <v>0</v>
      </c>
      <c r="BW33" s="118">
        <v>0</v>
      </c>
      <c r="BX33" s="118">
        <v>0</v>
      </c>
      <c r="BY33" s="118">
        <v>0</v>
      </c>
      <c r="BZ33" s="118">
        <v>0</v>
      </c>
      <c r="CA33" s="118">
        <v>0</v>
      </c>
      <c r="CB33" s="118">
        <v>0</v>
      </c>
      <c r="CC33" s="118">
        <v>0</v>
      </c>
      <c r="CD33" s="118">
        <v>0</v>
      </c>
      <c r="CE33" s="118">
        <v>0</v>
      </c>
      <c r="CF33" s="118">
        <v>0</v>
      </c>
      <c r="CG33" s="118">
        <v>0</v>
      </c>
      <c r="CH33" s="118">
        <v>0</v>
      </c>
      <c r="CI33" s="118">
        <v>0</v>
      </c>
      <c r="CJ33" s="118">
        <v>0</v>
      </c>
      <c r="CK33" s="118">
        <v>0</v>
      </c>
      <c r="CL33" s="118">
        <v>0</v>
      </c>
      <c r="CM33" s="118">
        <v>0</v>
      </c>
      <c r="CN33" s="118">
        <v>0</v>
      </c>
      <c r="CO33" s="118">
        <v>0</v>
      </c>
      <c r="CP33" s="118">
        <v>0</v>
      </c>
      <c r="CQ33" s="118">
        <v>0</v>
      </c>
      <c r="CR33" s="118">
        <v>0</v>
      </c>
      <c r="CS33" s="118">
        <v>0</v>
      </c>
      <c r="CT33" s="118">
        <v>0</v>
      </c>
      <c r="CU33" s="118">
        <v>0</v>
      </c>
      <c r="CV33" s="118">
        <v>0</v>
      </c>
      <c r="CW33" s="118">
        <v>0</v>
      </c>
      <c r="CX33" s="118">
        <v>0</v>
      </c>
      <c r="CY33" s="118">
        <v>0</v>
      </c>
      <c r="CZ33" s="118">
        <v>0</v>
      </c>
      <c r="DA33" s="118">
        <v>0</v>
      </c>
      <c r="DB33" s="118">
        <v>0</v>
      </c>
      <c r="DC33" s="118">
        <v>0</v>
      </c>
      <c r="DD33" s="118">
        <v>0</v>
      </c>
      <c r="DE33" s="118">
        <v>0</v>
      </c>
      <c r="DF33" s="118">
        <v>0</v>
      </c>
      <c r="DG33" s="118">
        <v>0</v>
      </c>
      <c r="DH33" s="118">
        <v>0</v>
      </c>
      <c r="DI33" s="118">
        <v>0</v>
      </c>
      <c r="DJ33" s="118">
        <v>0</v>
      </c>
      <c r="DK33" s="142">
        <v>0</v>
      </c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 s="1" customFormat="1" ht="18.75" customHeight="1">
      <c r="A34" s="108">
        <v>214</v>
      </c>
      <c r="B34" s="108" t="s">
        <v>299</v>
      </c>
      <c r="C34" s="108" t="s">
        <v>88</v>
      </c>
      <c r="D34" s="117" t="s">
        <v>336</v>
      </c>
      <c r="E34" s="118">
        <v>102871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102871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118">
        <v>102871</v>
      </c>
      <c r="AV34" s="118">
        <v>0</v>
      </c>
      <c r="AW34" s="118">
        <v>0</v>
      </c>
      <c r="AX34" s="118">
        <v>0</v>
      </c>
      <c r="AY34" s="118">
        <v>0</v>
      </c>
      <c r="AZ34" s="118">
        <v>0</v>
      </c>
      <c r="BA34" s="118">
        <v>0</v>
      </c>
      <c r="BB34" s="118">
        <v>0</v>
      </c>
      <c r="BC34" s="118">
        <v>0</v>
      </c>
      <c r="BD34" s="118">
        <v>0</v>
      </c>
      <c r="BE34" s="118">
        <v>0</v>
      </c>
      <c r="BF34" s="118"/>
      <c r="BG34" s="118">
        <v>0</v>
      </c>
      <c r="BH34" s="118">
        <v>0</v>
      </c>
      <c r="BI34" s="118">
        <v>0</v>
      </c>
      <c r="BJ34" s="118">
        <v>0</v>
      </c>
      <c r="BK34" s="118">
        <v>0</v>
      </c>
      <c r="BL34" s="118">
        <v>0</v>
      </c>
      <c r="BM34" s="118">
        <v>0</v>
      </c>
      <c r="BN34" s="118">
        <v>0</v>
      </c>
      <c r="BO34" s="118">
        <v>0</v>
      </c>
      <c r="BP34" s="118">
        <v>0</v>
      </c>
      <c r="BQ34" s="118">
        <v>0</v>
      </c>
      <c r="BR34" s="118">
        <v>0</v>
      </c>
      <c r="BS34" s="118">
        <v>0</v>
      </c>
      <c r="BT34" s="118">
        <v>0</v>
      </c>
      <c r="BU34" s="118">
        <v>0</v>
      </c>
      <c r="BV34" s="118">
        <v>0</v>
      </c>
      <c r="BW34" s="118">
        <v>0</v>
      </c>
      <c r="BX34" s="118">
        <v>0</v>
      </c>
      <c r="BY34" s="118">
        <v>0</v>
      </c>
      <c r="BZ34" s="118">
        <v>0</v>
      </c>
      <c r="CA34" s="118">
        <v>0</v>
      </c>
      <c r="CB34" s="118">
        <v>0</v>
      </c>
      <c r="CC34" s="118">
        <v>0</v>
      </c>
      <c r="CD34" s="118">
        <v>0</v>
      </c>
      <c r="CE34" s="118">
        <v>0</v>
      </c>
      <c r="CF34" s="118">
        <v>0</v>
      </c>
      <c r="CG34" s="118">
        <v>0</v>
      </c>
      <c r="CH34" s="118">
        <v>0</v>
      </c>
      <c r="CI34" s="118">
        <v>0</v>
      </c>
      <c r="CJ34" s="118">
        <v>0</v>
      </c>
      <c r="CK34" s="118">
        <v>0</v>
      </c>
      <c r="CL34" s="118">
        <v>0</v>
      </c>
      <c r="CM34" s="118">
        <v>0</v>
      </c>
      <c r="CN34" s="118">
        <v>0</v>
      </c>
      <c r="CO34" s="118">
        <v>0</v>
      </c>
      <c r="CP34" s="118">
        <v>0</v>
      </c>
      <c r="CQ34" s="118">
        <v>0</v>
      </c>
      <c r="CR34" s="118">
        <v>0</v>
      </c>
      <c r="CS34" s="118">
        <v>0</v>
      </c>
      <c r="CT34" s="118">
        <v>0</v>
      </c>
      <c r="CU34" s="118">
        <v>0</v>
      </c>
      <c r="CV34" s="118">
        <v>0</v>
      </c>
      <c r="CW34" s="118">
        <v>0</v>
      </c>
      <c r="CX34" s="118">
        <v>0</v>
      </c>
      <c r="CY34" s="118">
        <v>0</v>
      </c>
      <c r="CZ34" s="118">
        <v>0</v>
      </c>
      <c r="DA34" s="118">
        <v>0</v>
      </c>
      <c r="DB34" s="118">
        <v>0</v>
      </c>
      <c r="DC34" s="118">
        <v>0</v>
      </c>
      <c r="DD34" s="118">
        <v>0</v>
      </c>
      <c r="DE34" s="118">
        <v>0</v>
      </c>
      <c r="DF34" s="118">
        <v>0</v>
      </c>
      <c r="DG34" s="118">
        <v>0</v>
      </c>
      <c r="DH34" s="118">
        <v>0</v>
      </c>
      <c r="DI34" s="118">
        <v>0</v>
      </c>
      <c r="DJ34" s="118">
        <v>0</v>
      </c>
      <c r="DK34" s="142">
        <v>0</v>
      </c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s="1" customFormat="1" ht="18.75" customHeight="1">
      <c r="A35" s="108">
        <v>214</v>
      </c>
      <c r="B35" s="108" t="s">
        <v>299</v>
      </c>
      <c r="C35" s="108" t="s">
        <v>83</v>
      </c>
      <c r="D35" s="117" t="s">
        <v>337</v>
      </c>
      <c r="E35" s="118">
        <v>61200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54000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0</v>
      </c>
      <c r="AH35" s="118">
        <v>0</v>
      </c>
      <c r="AI35" s="118">
        <v>0</v>
      </c>
      <c r="AJ35" s="118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v>54000</v>
      </c>
      <c r="AV35" s="118">
        <v>7200</v>
      </c>
      <c r="AW35" s="118">
        <v>0</v>
      </c>
      <c r="AX35" s="118">
        <v>0</v>
      </c>
      <c r="AY35" s="118">
        <v>0</v>
      </c>
      <c r="AZ35" s="118">
        <v>0</v>
      </c>
      <c r="BA35" s="118">
        <v>0</v>
      </c>
      <c r="BB35" s="118">
        <v>0</v>
      </c>
      <c r="BC35" s="118">
        <v>0</v>
      </c>
      <c r="BD35" s="118">
        <v>0</v>
      </c>
      <c r="BE35" s="118">
        <v>0</v>
      </c>
      <c r="BF35" s="118"/>
      <c r="BG35" s="118">
        <v>0</v>
      </c>
      <c r="BH35" s="118">
        <v>7200</v>
      </c>
      <c r="BI35" s="118">
        <v>0</v>
      </c>
      <c r="BJ35" s="118">
        <v>0</v>
      </c>
      <c r="BK35" s="118">
        <v>0</v>
      </c>
      <c r="BL35" s="118">
        <v>0</v>
      </c>
      <c r="BM35" s="118">
        <v>0</v>
      </c>
      <c r="BN35" s="118">
        <v>0</v>
      </c>
      <c r="BO35" s="118">
        <v>0</v>
      </c>
      <c r="BP35" s="118">
        <v>0</v>
      </c>
      <c r="BQ35" s="118">
        <v>0</v>
      </c>
      <c r="BR35" s="118">
        <v>0</v>
      </c>
      <c r="BS35" s="118">
        <v>0</v>
      </c>
      <c r="BT35" s="118">
        <v>0</v>
      </c>
      <c r="BU35" s="118">
        <v>0</v>
      </c>
      <c r="BV35" s="118">
        <v>0</v>
      </c>
      <c r="BW35" s="118">
        <v>0</v>
      </c>
      <c r="BX35" s="118">
        <v>0</v>
      </c>
      <c r="BY35" s="118">
        <v>0</v>
      </c>
      <c r="BZ35" s="118">
        <v>0</v>
      </c>
      <c r="CA35" s="118">
        <v>0</v>
      </c>
      <c r="CB35" s="118">
        <v>0</v>
      </c>
      <c r="CC35" s="118">
        <v>0</v>
      </c>
      <c r="CD35" s="118">
        <v>0</v>
      </c>
      <c r="CE35" s="118">
        <v>0</v>
      </c>
      <c r="CF35" s="118">
        <v>0</v>
      </c>
      <c r="CG35" s="118">
        <v>0</v>
      </c>
      <c r="CH35" s="118">
        <v>0</v>
      </c>
      <c r="CI35" s="118">
        <v>0</v>
      </c>
      <c r="CJ35" s="118">
        <v>0</v>
      </c>
      <c r="CK35" s="118">
        <v>0</v>
      </c>
      <c r="CL35" s="118">
        <v>0</v>
      </c>
      <c r="CM35" s="118">
        <v>0</v>
      </c>
      <c r="CN35" s="118">
        <v>0</v>
      </c>
      <c r="CO35" s="118">
        <v>0</v>
      </c>
      <c r="CP35" s="118">
        <v>0</v>
      </c>
      <c r="CQ35" s="118">
        <v>0</v>
      </c>
      <c r="CR35" s="118">
        <v>0</v>
      </c>
      <c r="CS35" s="118">
        <v>0</v>
      </c>
      <c r="CT35" s="118">
        <v>0</v>
      </c>
      <c r="CU35" s="118">
        <v>0</v>
      </c>
      <c r="CV35" s="118">
        <v>0</v>
      </c>
      <c r="CW35" s="118">
        <v>0</v>
      </c>
      <c r="CX35" s="118">
        <v>0</v>
      </c>
      <c r="CY35" s="118">
        <v>0</v>
      </c>
      <c r="CZ35" s="118">
        <v>0</v>
      </c>
      <c r="DA35" s="118">
        <v>0</v>
      </c>
      <c r="DB35" s="118">
        <v>0</v>
      </c>
      <c r="DC35" s="118">
        <v>0</v>
      </c>
      <c r="DD35" s="118">
        <v>0</v>
      </c>
      <c r="DE35" s="118">
        <v>0</v>
      </c>
      <c r="DF35" s="118">
        <v>0</v>
      </c>
      <c r="DG35" s="118">
        <v>0</v>
      </c>
      <c r="DH35" s="118">
        <v>0</v>
      </c>
      <c r="DI35" s="118">
        <v>0</v>
      </c>
      <c r="DJ35" s="118">
        <v>0</v>
      </c>
      <c r="DK35" s="142">
        <v>0</v>
      </c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s="1" customFormat="1" ht="18.75" customHeight="1">
      <c r="A36" s="108">
        <v>221</v>
      </c>
      <c r="B36" s="108" t="s">
        <v>330</v>
      </c>
      <c r="C36" s="108" t="s">
        <v>82</v>
      </c>
      <c r="D36" s="117" t="s">
        <v>338</v>
      </c>
      <c r="E36" s="118">
        <v>281600</v>
      </c>
      <c r="F36" s="118">
        <v>281600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281600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118">
        <v>0</v>
      </c>
      <c r="AF36" s="118">
        <v>0</v>
      </c>
      <c r="AG36" s="118">
        <v>0</v>
      </c>
      <c r="AH36" s="118">
        <v>0</v>
      </c>
      <c r="AI36" s="118">
        <v>0</v>
      </c>
      <c r="AJ36" s="118">
        <v>0</v>
      </c>
      <c r="AK36" s="118">
        <v>0</v>
      </c>
      <c r="AL36" s="118">
        <v>0</v>
      </c>
      <c r="AM36" s="118">
        <v>0</v>
      </c>
      <c r="AN36" s="118">
        <v>0</v>
      </c>
      <c r="AO36" s="118">
        <v>0</v>
      </c>
      <c r="AP36" s="118">
        <v>0</v>
      </c>
      <c r="AQ36" s="118">
        <v>0</v>
      </c>
      <c r="AR36" s="118">
        <v>0</v>
      </c>
      <c r="AS36" s="118">
        <v>0</v>
      </c>
      <c r="AT36" s="118">
        <v>0</v>
      </c>
      <c r="AU36" s="118">
        <v>0</v>
      </c>
      <c r="AV36" s="118">
        <v>0</v>
      </c>
      <c r="AW36" s="118">
        <v>0</v>
      </c>
      <c r="AX36" s="118">
        <v>0</v>
      </c>
      <c r="AY36" s="118">
        <v>0</v>
      </c>
      <c r="AZ36" s="118">
        <v>0</v>
      </c>
      <c r="BA36" s="118">
        <v>0</v>
      </c>
      <c r="BB36" s="118">
        <v>0</v>
      </c>
      <c r="BC36" s="118">
        <v>0</v>
      </c>
      <c r="BD36" s="118">
        <v>0</v>
      </c>
      <c r="BE36" s="118">
        <v>0</v>
      </c>
      <c r="BF36" s="118"/>
      <c r="BG36" s="118">
        <v>0</v>
      </c>
      <c r="BH36" s="118">
        <v>0</v>
      </c>
      <c r="BI36" s="118">
        <v>0</v>
      </c>
      <c r="BJ36" s="118">
        <v>0</v>
      </c>
      <c r="BK36" s="118">
        <v>0</v>
      </c>
      <c r="BL36" s="118">
        <v>0</v>
      </c>
      <c r="BM36" s="118">
        <v>0</v>
      </c>
      <c r="BN36" s="118">
        <v>0</v>
      </c>
      <c r="BO36" s="118">
        <v>0</v>
      </c>
      <c r="BP36" s="118">
        <v>0</v>
      </c>
      <c r="BQ36" s="118">
        <v>0</v>
      </c>
      <c r="BR36" s="118">
        <v>0</v>
      </c>
      <c r="BS36" s="118">
        <v>0</v>
      </c>
      <c r="BT36" s="118">
        <v>0</v>
      </c>
      <c r="BU36" s="118">
        <v>0</v>
      </c>
      <c r="BV36" s="118">
        <v>0</v>
      </c>
      <c r="BW36" s="118">
        <v>0</v>
      </c>
      <c r="BX36" s="118">
        <v>0</v>
      </c>
      <c r="BY36" s="118">
        <v>0</v>
      </c>
      <c r="BZ36" s="118">
        <v>0</v>
      </c>
      <c r="CA36" s="118">
        <v>0</v>
      </c>
      <c r="CB36" s="118">
        <v>0</v>
      </c>
      <c r="CC36" s="118">
        <v>0</v>
      </c>
      <c r="CD36" s="118">
        <v>0</v>
      </c>
      <c r="CE36" s="118">
        <v>0</v>
      </c>
      <c r="CF36" s="118">
        <v>0</v>
      </c>
      <c r="CG36" s="118">
        <v>0</v>
      </c>
      <c r="CH36" s="118">
        <v>0</v>
      </c>
      <c r="CI36" s="118">
        <v>0</v>
      </c>
      <c r="CJ36" s="118">
        <v>0</v>
      </c>
      <c r="CK36" s="118">
        <v>0</v>
      </c>
      <c r="CL36" s="118">
        <v>0</v>
      </c>
      <c r="CM36" s="118">
        <v>0</v>
      </c>
      <c r="CN36" s="118">
        <v>0</v>
      </c>
      <c r="CO36" s="118">
        <v>0</v>
      </c>
      <c r="CP36" s="118">
        <v>0</v>
      </c>
      <c r="CQ36" s="118">
        <v>0</v>
      </c>
      <c r="CR36" s="118">
        <v>0</v>
      </c>
      <c r="CS36" s="118">
        <v>0</v>
      </c>
      <c r="CT36" s="118">
        <v>0</v>
      </c>
      <c r="CU36" s="118">
        <v>0</v>
      </c>
      <c r="CV36" s="118">
        <v>0</v>
      </c>
      <c r="CW36" s="118">
        <v>0</v>
      </c>
      <c r="CX36" s="118">
        <v>0</v>
      </c>
      <c r="CY36" s="118">
        <v>0</v>
      </c>
      <c r="CZ36" s="118">
        <v>0</v>
      </c>
      <c r="DA36" s="118">
        <v>0</v>
      </c>
      <c r="DB36" s="118">
        <v>0</v>
      </c>
      <c r="DC36" s="118">
        <v>0</v>
      </c>
      <c r="DD36" s="118">
        <v>0</v>
      </c>
      <c r="DE36" s="118">
        <v>0</v>
      </c>
      <c r="DF36" s="118">
        <v>0</v>
      </c>
      <c r="DG36" s="118">
        <v>0</v>
      </c>
      <c r="DH36" s="118">
        <v>0</v>
      </c>
      <c r="DI36" s="118">
        <v>0</v>
      </c>
      <c r="DJ36" s="118">
        <v>0</v>
      </c>
      <c r="DK36" s="142">
        <v>0</v>
      </c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E32" sqref="E32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339</v>
      </c>
      <c r="H1" s="69"/>
    </row>
    <row r="2" spans="1:8" ht="25.5" customHeight="1">
      <c r="A2" s="5" t="s">
        <v>340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341</v>
      </c>
      <c r="B4" s="99"/>
      <c r="C4" s="99"/>
      <c r="D4" s="99"/>
      <c r="E4" s="80" t="s">
        <v>134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342</v>
      </c>
      <c r="D5" s="20" t="s">
        <v>221</v>
      </c>
      <c r="E5" s="102" t="s">
        <v>58</v>
      </c>
      <c r="F5" s="103" t="s">
        <v>343</v>
      </c>
      <c r="G5" s="102" t="s">
        <v>344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E8+E19+E33</f>
        <v>6920120</v>
      </c>
      <c r="F7" s="80">
        <f>F8+F19+F33</f>
        <v>3963388</v>
      </c>
      <c r="G7" s="80">
        <f>G8+G19+G33</f>
        <v>1087132</v>
      </c>
      <c r="H7" s="70"/>
    </row>
    <row r="8" spans="1:8" ht="19.5" customHeight="1">
      <c r="A8" s="79"/>
      <c r="B8" s="79"/>
      <c r="C8" s="110"/>
      <c r="D8" s="79" t="s">
        <v>205</v>
      </c>
      <c r="E8" s="80">
        <f>SUM(E9:E18)</f>
        <v>3963388</v>
      </c>
      <c r="F8" s="80">
        <f>SUM(F9:F18)</f>
        <v>3963388</v>
      </c>
      <c r="G8" s="80">
        <f>SUM(G9:G18)</f>
        <v>0</v>
      </c>
      <c r="H8" s="70"/>
    </row>
    <row r="9" spans="1:8" ht="19.5" customHeight="1">
      <c r="A9" s="79" t="s">
        <v>345</v>
      </c>
      <c r="B9" s="79" t="s">
        <v>82</v>
      </c>
      <c r="C9" s="79" t="s">
        <v>84</v>
      </c>
      <c r="D9" s="79" t="s">
        <v>222</v>
      </c>
      <c r="E9" s="80">
        <f>F9+G9</f>
        <v>1245360</v>
      </c>
      <c r="F9" s="81">
        <v>1245360</v>
      </c>
      <c r="G9" s="80">
        <v>0</v>
      </c>
      <c r="H9" s="69"/>
    </row>
    <row r="10" spans="1:8" ht="19.5" customHeight="1">
      <c r="A10" s="79" t="s">
        <v>345</v>
      </c>
      <c r="B10" s="79" t="s">
        <v>93</v>
      </c>
      <c r="C10" s="79" t="s">
        <v>84</v>
      </c>
      <c r="D10" s="79" t="s">
        <v>223</v>
      </c>
      <c r="E10" s="80">
        <f aca="true" t="shared" si="0" ref="E10:E18">F10+G10</f>
        <v>684408</v>
      </c>
      <c r="F10" s="81">
        <v>684408</v>
      </c>
      <c r="G10" s="80"/>
      <c r="H10" s="65"/>
    </row>
    <row r="11" spans="1:8" ht="19.5" customHeight="1">
      <c r="A11" s="79" t="s">
        <v>345</v>
      </c>
      <c r="B11" s="79" t="s">
        <v>86</v>
      </c>
      <c r="C11" s="79" t="s">
        <v>84</v>
      </c>
      <c r="D11" s="79" t="s">
        <v>224</v>
      </c>
      <c r="E11" s="80">
        <f t="shared" si="0"/>
        <v>62982</v>
      </c>
      <c r="F11" s="81">
        <v>62982</v>
      </c>
      <c r="G11" s="80"/>
      <c r="H11" s="65"/>
    </row>
    <row r="12" spans="1:8" ht="19.5" customHeight="1">
      <c r="A12" s="79" t="s">
        <v>345</v>
      </c>
      <c r="B12" s="79" t="s">
        <v>104</v>
      </c>
      <c r="C12" s="79" t="s">
        <v>84</v>
      </c>
      <c r="D12" s="79" t="s">
        <v>226</v>
      </c>
      <c r="E12" s="80">
        <f t="shared" si="0"/>
        <v>353916</v>
      </c>
      <c r="F12" s="81">
        <v>353916</v>
      </c>
      <c r="G12" s="80"/>
      <c r="H12" s="65"/>
    </row>
    <row r="13" spans="1:8" ht="19.5" customHeight="1">
      <c r="A13" s="79" t="s">
        <v>345</v>
      </c>
      <c r="B13" s="79" t="s">
        <v>106</v>
      </c>
      <c r="C13" s="79" t="s">
        <v>84</v>
      </c>
      <c r="D13" s="79" t="s">
        <v>227</v>
      </c>
      <c r="E13" s="80">
        <f t="shared" si="0"/>
        <v>375467</v>
      </c>
      <c r="F13" s="81">
        <v>375467</v>
      </c>
      <c r="G13" s="80"/>
      <c r="H13" s="65"/>
    </row>
    <row r="14" spans="1:8" ht="19.5" customHeight="1">
      <c r="A14" s="79" t="s">
        <v>345</v>
      </c>
      <c r="B14" s="79" t="s">
        <v>346</v>
      </c>
      <c r="C14" s="79" t="s">
        <v>84</v>
      </c>
      <c r="D14" s="79" t="s">
        <v>229</v>
      </c>
      <c r="E14" s="80">
        <f t="shared" si="0"/>
        <v>164244</v>
      </c>
      <c r="F14" s="81">
        <v>164244</v>
      </c>
      <c r="G14" s="80"/>
      <c r="H14" s="65"/>
    </row>
    <row r="15" spans="1:8" ht="19.5" customHeight="1">
      <c r="A15" s="79" t="s">
        <v>345</v>
      </c>
      <c r="B15" s="79" t="s">
        <v>92</v>
      </c>
      <c r="C15" s="79" t="s">
        <v>84</v>
      </c>
      <c r="D15" s="79" t="s">
        <v>230</v>
      </c>
      <c r="E15" s="80">
        <f t="shared" si="0"/>
        <v>59111</v>
      </c>
      <c r="F15" s="81">
        <v>59111</v>
      </c>
      <c r="G15" s="80"/>
      <c r="H15" s="65"/>
    </row>
    <row r="16" spans="1:8" ht="19.5" customHeight="1">
      <c r="A16" s="79" t="s">
        <v>345</v>
      </c>
      <c r="B16" s="79" t="s">
        <v>347</v>
      </c>
      <c r="C16" s="79" t="s">
        <v>84</v>
      </c>
      <c r="D16" s="79" t="s">
        <v>231</v>
      </c>
      <c r="E16" s="80">
        <f t="shared" si="0"/>
        <v>3800</v>
      </c>
      <c r="F16" s="81">
        <v>3800</v>
      </c>
      <c r="G16" s="80"/>
      <c r="H16" s="65"/>
    </row>
    <row r="17" spans="1:8" ht="19.5" customHeight="1">
      <c r="A17" s="79" t="s">
        <v>345</v>
      </c>
      <c r="B17" s="79" t="s">
        <v>348</v>
      </c>
      <c r="C17" s="79" t="s">
        <v>84</v>
      </c>
      <c r="D17" s="79" t="s">
        <v>131</v>
      </c>
      <c r="E17" s="80">
        <f t="shared" si="0"/>
        <v>281600</v>
      </c>
      <c r="F17" s="81">
        <v>281600</v>
      </c>
      <c r="G17" s="80"/>
      <c r="H17" s="65"/>
    </row>
    <row r="18" spans="1:8" ht="19.5" customHeight="1">
      <c r="A18" s="79" t="s">
        <v>345</v>
      </c>
      <c r="B18" s="79" t="s">
        <v>83</v>
      </c>
      <c r="C18" s="79" t="s">
        <v>84</v>
      </c>
      <c r="D18" s="79" t="s">
        <v>196</v>
      </c>
      <c r="E18" s="80">
        <f t="shared" si="0"/>
        <v>732500</v>
      </c>
      <c r="F18" s="81">
        <v>732500</v>
      </c>
      <c r="G18" s="80"/>
      <c r="H18" s="65"/>
    </row>
    <row r="19" spans="1:8" ht="19.5" customHeight="1">
      <c r="A19" s="79"/>
      <c r="B19" s="79"/>
      <c r="C19" s="79"/>
      <c r="D19" s="79" t="s">
        <v>206</v>
      </c>
      <c r="E19" s="80">
        <f>SUM(E20:E32)</f>
        <v>1087132</v>
      </c>
      <c r="F19" s="80">
        <f>SUM(F20:F32)</f>
        <v>0</v>
      </c>
      <c r="G19" s="80">
        <f>SUM(G20:G32)</f>
        <v>1087132</v>
      </c>
      <c r="H19" s="65"/>
    </row>
    <row r="20" spans="1:8" ht="19.5" customHeight="1">
      <c r="A20" s="79" t="s">
        <v>349</v>
      </c>
      <c r="B20" s="79" t="s">
        <v>82</v>
      </c>
      <c r="C20" s="79" t="s">
        <v>84</v>
      </c>
      <c r="D20" s="79" t="s">
        <v>233</v>
      </c>
      <c r="E20" s="80">
        <f aca="true" t="shared" si="1" ref="E20:E22">F20+G20</f>
        <v>488000</v>
      </c>
      <c r="F20" s="80"/>
      <c r="G20" s="80">
        <v>488000</v>
      </c>
      <c r="H20" s="65"/>
    </row>
    <row r="21" spans="1:8" ht="19.5" customHeight="1">
      <c r="A21" s="79" t="s">
        <v>349</v>
      </c>
      <c r="B21" s="79" t="s">
        <v>93</v>
      </c>
      <c r="C21" s="79" t="s">
        <v>84</v>
      </c>
      <c r="D21" s="79" t="s">
        <v>234</v>
      </c>
      <c r="E21" s="80">
        <f t="shared" si="1"/>
        <v>9000</v>
      </c>
      <c r="F21" s="81"/>
      <c r="G21" s="80">
        <v>9000</v>
      </c>
      <c r="H21" s="65"/>
    </row>
    <row r="22" spans="1:8" ht="19.5" customHeight="1">
      <c r="A22" s="79" t="s">
        <v>349</v>
      </c>
      <c r="B22" s="79" t="s">
        <v>101</v>
      </c>
      <c r="C22" s="79" t="s">
        <v>84</v>
      </c>
      <c r="D22" s="79" t="s">
        <v>237</v>
      </c>
      <c r="E22" s="80">
        <f t="shared" si="1"/>
        <v>4000</v>
      </c>
      <c r="F22" s="81"/>
      <c r="G22" s="80">
        <v>4000</v>
      </c>
      <c r="H22" s="65"/>
    </row>
    <row r="23" spans="1:8" ht="19.5" customHeight="1">
      <c r="A23" s="79" t="s">
        <v>349</v>
      </c>
      <c r="B23" s="79" t="s">
        <v>88</v>
      </c>
      <c r="C23" s="79" t="s">
        <v>84</v>
      </c>
      <c r="D23" s="79" t="s">
        <v>238</v>
      </c>
      <c r="E23" s="80">
        <f>F23+G23</f>
        <v>8000</v>
      </c>
      <c r="F23" s="81"/>
      <c r="G23" s="80">
        <v>8000</v>
      </c>
      <c r="H23" s="65"/>
    </row>
    <row r="24" spans="1:8" ht="19.5" customHeight="1">
      <c r="A24" s="79" t="s">
        <v>349</v>
      </c>
      <c r="B24" s="79" t="s">
        <v>104</v>
      </c>
      <c r="C24" s="79" t="s">
        <v>84</v>
      </c>
      <c r="D24" s="79" t="s">
        <v>239</v>
      </c>
      <c r="E24" s="80">
        <f aca="true" t="shared" si="2" ref="E24:E32">F24+G24</f>
        <v>8000</v>
      </c>
      <c r="F24" s="81"/>
      <c r="G24" s="80">
        <v>8000</v>
      </c>
      <c r="H24" s="65"/>
    </row>
    <row r="25" spans="1:8" ht="19.5" customHeight="1">
      <c r="A25" s="79" t="s">
        <v>349</v>
      </c>
      <c r="B25" s="79" t="s">
        <v>92</v>
      </c>
      <c r="C25" s="79" t="s">
        <v>84</v>
      </c>
      <c r="D25" s="79" t="s">
        <v>242</v>
      </c>
      <c r="E25" s="80">
        <f t="shared" si="2"/>
        <v>140000</v>
      </c>
      <c r="F25" s="81"/>
      <c r="G25" s="80">
        <v>140000</v>
      </c>
      <c r="H25" s="65"/>
    </row>
    <row r="26" spans="1:8" ht="19.5" customHeight="1">
      <c r="A26" s="79" t="s">
        <v>349</v>
      </c>
      <c r="B26" s="79" t="s">
        <v>350</v>
      </c>
      <c r="C26" s="79" t="s">
        <v>84</v>
      </c>
      <c r="D26" s="79" t="s">
        <v>200</v>
      </c>
      <c r="E26" s="80">
        <f t="shared" si="2"/>
        <v>15000</v>
      </c>
      <c r="F26" s="81"/>
      <c r="G26" s="80">
        <v>15000</v>
      </c>
      <c r="H26" s="65"/>
    </row>
    <row r="27" spans="1:8" ht="19.5" customHeight="1">
      <c r="A27" s="79" t="s">
        <v>349</v>
      </c>
      <c r="B27" s="79" t="s">
        <v>351</v>
      </c>
      <c r="C27" s="79" t="s">
        <v>84</v>
      </c>
      <c r="D27" s="79" t="s">
        <v>201</v>
      </c>
      <c r="E27" s="80">
        <f t="shared" si="2"/>
        <v>10000</v>
      </c>
      <c r="F27" s="81"/>
      <c r="G27" s="80">
        <v>10000</v>
      </c>
      <c r="H27" s="65"/>
    </row>
    <row r="28" spans="1:8" ht="19.5" customHeight="1">
      <c r="A28" s="79" t="s">
        <v>349</v>
      </c>
      <c r="B28" s="79" t="s">
        <v>352</v>
      </c>
      <c r="C28" s="79" t="s">
        <v>84</v>
      </c>
      <c r="D28" s="79" t="s">
        <v>202</v>
      </c>
      <c r="E28" s="80">
        <f t="shared" si="2"/>
        <v>80000</v>
      </c>
      <c r="F28" s="81"/>
      <c r="G28" s="80">
        <v>80000</v>
      </c>
      <c r="H28" s="65"/>
    </row>
    <row r="29" spans="1:8" ht="19.5" customHeight="1">
      <c r="A29" s="79" t="s">
        <v>349</v>
      </c>
      <c r="B29" s="79" t="s">
        <v>353</v>
      </c>
      <c r="C29" s="79" t="s">
        <v>84</v>
      </c>
      <c r="D29" s="79" t="s">
        <v>251</v>
      </c>
      <c r="E29" s="80">
        <f t="shared" si="2"/>
        <v>57916</v>
      </c>
      <c r="F29" s="81"/>
      <c r="G29" s="80">
        <v>57916</v>
      </c>
      <c r="H29" s="65"/>
    </row>
    <row r="30" spans="1:7" ht="19.5" customHeight="1">
      <c r="A30" s="29" t="s">
        <v>349</v>
      </c>
      <c r="B30" s="79" t="s">
        <v>95</v>
      </c>
      <c r="C30" s="79" t="s">
        <v>84</v>
      </c>
      <c r="D30" s="79" t="s">
        <v>252</v>
      </c>
      <c r="E30" s="80">
        <f t="shared" si="2"/>
        <v>54500</v>
      </c>
      <c r="F30" s="81"/>
      <c r="G30" s="80">
        <v>54500</v>
      </c>
    </row>
    <row r="31" spans="1:7" ht="19.5" customHeight="1">
      <c r="A31" s="29" t="s">
        <v>349</v>
      </c>
      <c r="B31" s="79" t="s">
        <v>354</v>
      </c>
      <c r="C31" s="79" t="s">
        <v>84</v>
      </c>
      <c r="D31" s="79" t="s">
        <v>254</v>
      </c>
      <c r="E31" s="80">
        <f t="shared" si="2"/>
        <v>154800</v>
      </c>
      <c r="F31" s="81"/>
      <c r="G31" s="80">
        <v>154800</v>
      </c>
    </row>
    <row r="32" spans="1:7" ht="19.5" customHeight="1">
      <c r="A32" s="29" t="s">
        <v>349</v>
      </c>
      <c r="B32" s="79" t="s">
        <v>83</v>
      </c>
      <c r="C32" s="79" t="s">
        <v>84</v>
      </c>
      <c r="D32" s="79" t="s">
        <v>203</v>
      </c>
      <c r="E32" s="80">
        <f t="shared" si="2"/>
        <v>57916</v>
      </c>
      <c r="F32" s="81"/>
      <c r="G32" s="80">
        <v>57916</v>
      </c>
    </row>
    <row r="33" spans="1:7" ht="19.5" customHeight="1">
      <c r="A33" s="29"/>
      <c r="B33" s="79"/>
      <c r="C33" s="79"/>
      <c r="D33" s="79" t="s">
        <v>213</v>
      </c>
      <c r="E33" s="80">
        <f>E34+E35+E36</f>
        <v>1869600</v>
      </c>
      <c r="F33" s="80"/>
      <c r="G33" s="80"/>
    </row>
    <row r="34" spans="1:7" ht="19.5" customHeight="1">
      <c r="A34" s="29" t="s">
        <v>355</v>
      </c>
      <c r="B34" s="79" t="s">
        <v>101</v>
      </c>
      <c r="C34" s="79" t="s">
        <v>84</v>
      </c>
      <c r="D34" s="79" t="s">
        <v>260</v>
      </c>
      <c r="E34" s="80">
        <f>F34+G34</f>
        <v>1629360</v>
      </c>
      <c r="F34" s="81">
        <v>1629360</v>
      </c>
      <c r="G34" s="80"/>
    </row>
    <row r="35" spans="1:7" ht="19.5" customHeight="1">
      <c r="A35" s="29" t="s">
        <v>355</v>
      </c>
      <c r="B35" s="79" t="s">
        <v>356</v>
      </c>
      <c r="C35" s="79" t="s">
        <v>84</v>
      </c>
      <c r="D35" s="79" t="s">
        <v>264</v>
      </c>
      <c r="E35" s="80">
        <f>F35+G35</f>
        <v>240</v>
      </c>
      <c r="F35" s="81">
        <v>240</v>
      </c>
      <c r="G35" s="80"/>
    </row>
    <row r="36" spans="1:7" ht="19.5" customHeight="1">
      <c r="A36" s="29" t="s">
        <v>355</v>
      </c>
      <c r="B36" s="79" t="s">
        <v>83</v>
      </c>
      <c r="C36" s="79" t="s">
        <v>84</v>
      </c>
      <c r="D36" s="79" t="s">
        <v>267</v>
      </c>
      <c r="E36" s="80">
        <f>F36+G36</f>
        <v>240000</v>
      </c>
      <c r="F36" s="81">
        <v>240000</v>
      </c>
      <c r="G36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tabSelected="1" workbookViewId="0" topLeftCell="A1">
      <selection activeCell="G15" sqref="G15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357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358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359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SUM(F7:F24)</f>
        <v>1622265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81</v>
      </c>
      <c r="B7" s="91" t="s">
        <v>82</v>
      </c>
      <c r="C7" s="91" t="s">
        <v>83</v>
      </c>
      <c r="D7" s="92">
        <v>919123</v>
      </c>
      <c r="E7" s="93" t="s">
        <v>360</v>
      </c>
      <c r="F7" s="80">
        <v>30000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 t="s">
        <v>81</v>
      </c>
      <c r="B8" s="91" t="s">
        <v>86</v>
      </c>
      <c r="C8" s="91" t="s">
        <v>82</v>
      </c>
      <c r="D8" s="92">
        <v>919123</v>
      </c>
      <c r="E8" s="93" t="s">
        <v>361</v>
      </c>
      <c r="F8" s="80">
        <v>383160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 t="s">
        <v>81</v>
      </c>
      <c r="B9" s="91" t="s">
        <v>88</v>
      </c>
      <c r="C9" s="91" t="s">
        <v>83</v>
      </c>
      <c r="D9" s="92">
        <v>919123</v>
      </c>
      <c r="E9" s="93" t="s">
        <v>362</v>
      </c>
      <c r="F9" s="80">
        <v>35000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 t="s">
        <v>81</v>
      </c>
      <c r="B10" s="91" t="s">
        <v>92</v>
      </c>
      <c r="C10" s="91" t="s">
        <v>93</v>
      </c>
      <c r="D10" s="92">
        <v>919123</v>
      </c>
      <c r="E10" s="93" t="s">
        <v>363</v>
      </c>
      <c r="F10" s="80">
        <v>30000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91" t="s">
        <v>81</v>
      </c>
      <c r="B11" s="91" t="s">
        <v>95</v>
      </c>
      <c r="C11" s="91" t="s">
        <v>93</v>
      </c>
      <c r="D11" s="92">
        <v>919123</v>
      </c>
      <c r="E11" s="93" t="s">
        <v>364</v>
      </c>
      <c r="F11" s="80">
        <v>17693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91" t="s">
        <v>81</v>
      </c>
      <c r="B12" s="91" t="s">
        <v>95</v>
      </c>
      <c r="C12" s="91" t="s">
        <v>83</v>
      </c>
      <c r="D12" s="92">
        <v>919123</v>
      </c>
      <c r="E12" s="93" t="s">
        <v>365</v>
      </c>
      <c r="F12" s="80">
        <v>65000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91" t="s">
        <v>81</v>
      </c>
      <c r="B13" s="91" t="s">
        <v>98</v>
      </c>
      <c r="C13" s="91" t="s">
        <v>83</v>
      </c>
      <c r="D13" s="92">
        <v>919123</v>
      </c>
      <c r="E13" s="93" t="s">
        <v>366</v>
      </c>
      <c r="F13" s="80">
        <v>19530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91" t="s">
        <v>100</v>
      </c>
      <c r="B14" s="91" t="s">
        <v>83</v>
      </c>
      <c r="C14" s="91" t="s">
        <v>83</v>
      </c>
      <c r="D14" s="92">
        <v>919123</v>
      </c>
      <c r="E14" s="93" t="s">
        <v>367</v>
      </c>
      <c r="F14" s="80">
        <v>12000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91" t="s">
        <v>113</v>
      </c>
      <c r="B15" s="91" t="s">
        <v>86</v>
      </c>
      <c r="C15" s="91" t="s">
        <v>93</v>
      </c>
      <c r="D15" s="92">
        <v>919123</v>
      </c>
      <c r="E15" s="93" t="s">
        <v>368</v>
      </c>
      <c r="F15" s="80">
        <v>100000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91" t="s">
        <v>115</v>
      </c>
      <c r="B16" s="91" t="s">
        <v>82</v>
      </c>
      <c r="C16" s="91" t="s">
        <v>83</v>
      </c>
      <c r="D16" s="92">
        <v>919123</v>
      </c>
      <c r="E16" s="93" t="s">
        <v>369</v>
      </c>
      <c r="F16" s="80">
        <v>50000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91" t="s">
        <v>115</v>
      </c>
      <c r="B17" s="91" t="s">
        <v>101</v>
      </c>
      <c r="C17" s="91" t="s">
        <v>82</v>
      </c>
      <c r="D17" s="92">
        <v>919123</v>
      </c>
      <c r="E17" s="93" t="s">
        <v>370</v>
      </c>
      <c r="F17" s="80">
        <v>251596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91" t="s">
        <v>118</v>
      </c>
      <c r="B18" s="91" t="s">
        <v>82</v>
      </c>
      <c r="C18" s="91" t="s">
        <v>106</v>
      </c>
      <c r="D18" s="92">
        <v>919123</v>
      </c>
      <c r="E18" s="93" t="s">
        <v>371</v>
      </c>
      <c r="F18" s="80">
        <v>4500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91" t="s">
        <v>118</v>
      </c>
      <c r="B19" s="91" t="s">
        <v>93</v>
      </c>
      <c r="C19" s="91" t="s">
        <v>83</v>
      </c>
      <c r="D19" s="92">
        <v>919123</v>
      </c>
      <c r="E19" s="93" t="s">
        <v>372</v>
      </c>
      <c r="F19" s="80">
        <v>8500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91" t="s">
        <v>118</v>
      </c>
      <c r="B20" s="91" t="s">
        <v>101</v>
      </c>
      <c r="C20" s="91" t="s">
        <v>93</v>
      </c>
      <c r="D20" s="92">
        <v>919123</v>
      </c>
      <c r="E20" s="93" t="s">
        <v>373</v>
      </c>
      <c r="F20" s="80">
        <v>100000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27.75" customHeight="1">
      <c r="A21" s="91" t="s">
        <v>118</v>
      </c>
      <c r="B21" s="91" t="s">
        <v>101</v>
      </c>
      <c r="C21" s="91" t="s">
        <v>83</v>
      </c>
      <c r="D21" s="92">
        <v>919123</v>
      </c>
      <c r="E21" s="93" t="s">
        <v>374</v>
      </c>
      <c r="F21" s="80">
        <v>171215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91" t="s">
        <v>118</v>
      </c>
      <c r="B22" s="91" t="s">
        <v>104</v>
      </c>
      <c r="C22" s="91" t="s">
        <v>104</v>
      </c>
      <c r="D22" s="92">
        <v>919123</v>
      </c>
      <c r="E22" s="93" t="s">
        <v>375</v>
      </c>
      <c r="F22" s="80">
        <v>180000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91" t="s">
        <v>127</v>
      </c>
      <c r="B23" s="91" t="s">
        <v>82</v>
      </c>
      <c r="C23" s="91" t="s">
        <v>88</v>
      </c>
      <c r="D23" s="92">
        <v>919123</v>
      </c>
      <c r="E23" s="93" t="s">
        <v>376</v>
      </c>
      <c r="F23" s="80">
        <v>102871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91" t="s">
        <v>127</v>
      </c>
      <c r="B24" s="91" t="s">
        <v>82</v>
      </c>
      <c r="C24" s="91" t="s">
        <v>83</v>
      </c>
      <c r="D24" s="92">
        <v>919123</v>
      </c>
      <c r="E24" s="93" t="s">
        <v>377</v>
      </c>
      <c r="F24" s="80">
        <v>61200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zy。coco</cp:lastModifiedBy>
  <cp:lastPrinted>2019-02-13T03:43:45Z</cp:lastPrinted>
  <dcterms:created xsi:type="dcterms:W3CDTF">2017-02-22T01:19:27Z</dcterms:created>
  <dcterms:modified xsi:type="dcterms:W3CDTF">2021-02-04T01:26:26Z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