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部门经济分类" sheetId="6" r:id="rId6"/>
    <sheet name="3 事业政府经济分类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'3-2'!$A$1:$F$9</definedName>
    <definedName name="_xlnm.Print_Area" localSheetId="9">#N/A</definedName>
    <definedName name="_xlnm.Print_Area" localSheetId="10">'4'!$A$1:$H$10</definedName>
    <definedName name="_xlnm.Print_Area" localSheetId="11">'4-1'!$A$1:$H$7</definedName>
    <definedName name="_xlnm.Print_Area" localSheetId="12">'5'!$A$1:$H$7</definedName>
    <definedName name="_xlnm.Print_Area">#N/A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<sst xmlns="http://schemas.openxmlformats.org/spreadsheetml/2006/main" count="1349" uniqueCount="435">
  <si>
    <t>表1</t>
  </si>
  <si>
    <t>部门收支总表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</si>
  <si>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</si>
  <si>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</si>
  <si>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</si>
  <si>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</si>
  <si>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</si>
  <si>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</si>
  <si>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</si>
  <si>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</si>
  <si>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</si>
  <si>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</si>
  <si>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</si>
  <si>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</si>
  <si>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</si>
  <si>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</si>
  <si>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</si>
  <si>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</si>
  <si>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</si>
  <si>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</si>
  <si>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</si>
  <si>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</si>
  <si>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</si>
  <si>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</si>
  <si>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</si>
  <si>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</si>
  <si>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</si>
  <si>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</si>
  <si>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</si>
  <si>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</si>
  <si>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</si>
  <si>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</si>
  <si>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</si>
  <si>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</si>
  <si>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</si>
  <si>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</si>
  <si>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</si>
  <si>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</si>
  <si>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</si>
  <si>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</si>
  <si>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</si>
  <si>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</si>
  <si>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</si>
  <si>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</si>
  <si>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</si>
  <si>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</si>
  <si>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</si>
  <si>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</si>
  <si>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</si>
  <si>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</si>
  <si>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</si>
  <si>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</si>
  <si>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</si>
  <si>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</si>
  <si>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</si>
  <si>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</si>
  <si>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</si>
  <si>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</si>
  <si>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</si>
  <si>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</si>
  <si>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</si>
  <si>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</si>
  <si>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</si>
  <si>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</si>
  <si>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</si>
  <si>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</si>
  <si>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</si>
  <si>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</si>
  <si>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</si>
  <si>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</si>
  <si>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</si>
  <si>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</si>
  <si>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</si>
  <si>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</si>
  <si>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</si>
  <si>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</si>
  <si>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99</t>
  </si>
  <si>
    <t>208</t>
  </si>
  <si>
    <t>05</t>
  </si>
  <si>
    <t>221</t>
  </si>
  <si>
    <t>02</t>
  </si>
  <si>
    <t>住房公积金</t>
  </si>
  <si>
    <t>08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</si>
  <si>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</si>
  <si>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</si>
  <si>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</si>
  <si>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</si>
  <si>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</si>
  <si>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</si>
  <si>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</si>
  <si>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312601</t>
  </si>
  <si>
    <t>201</t>
  </si>
  <si>
    <t>06</t>
  </si>
  <si>
    <t>03</t>
  </si>
  <si>
    <t xml:space="preserve">  312601</t>
  </si>
  <si>
    <t xml:space="preserve">  机关服务</t>
  </si>
  <si>
    <t xml:space="preserve">  其他财政事务支出</t>
  </si>
  <si>
    <t>205</t>
  </si>
  <si>
    <t xml:space="preserve">  培训支出</t>
  </si>
  <si>
    <t xml:space="preserve">  机关事业单位基本养老保险缴费支出</t>
  </si>
  <si>
    <t>210</t>
  </si>
  <si>
    <t>11</t>
  </si>
  <si>
    <t xml:space="preserve">  事业单位医疗</t>
  </si>
  <si>
    <t xml:space="preserve">  住房公积金</t>
  </si>
  <si>
    <t>312602</t>
  </si>
  <si>
    <t>50</t>
  </si>
  <si>
    <t xml:space="preserve">  312602</t>
  </si>
  <si>
    <t xml:space="preserve">  事业运行</t>
  </si>
  <si>
    <t xml:space="preserve">  事业单位离退休</t>
  </si>
  <si>
    <t xml:space="preserve">  机关事业单位职业年金缴费支出</t>
  </si>
  <si>
    <t>312603</t>
  </si>
  <si>
    <t xml:space="preserve">  312603</t>
  </si>
  <si>
    <t>07</t>
  </si>
  <si>
    <t xml:space="preserve">  信息化建设</t>
  </si>
  <si>
    <t>312604</t>
  </si>
  <si>
    <t xml:space="preserve">  312604</t>
  </si>
  <si>
    <t xml:space="preserve">  行政运行</t>
  </si>
  <si>
    <t xml:space="preserve">  一般行政管理事务</t>
  </si>
  <si>
    <t xml:space="preserve">  行政单位医疗</t>
  </si>
  <si>
    <t xml:space="preserve">  公务员医疗补助</t>
  </si>
  <si>
    <t>312902</t>
  </si>
  <si>
    <t xml:space="preserve">  312902</t>
  </si>
  <si>
    <t>312904</t>
  </si>
  <si>
    <t xml:space="preserve">  312904</t>
  </si>
  <si>
    <t>312905</t>
  </si>
  <si>
    <t xml:space="preserve">  312905</t>
  </si>
  <si>
    <t>312906</t>
  </si>
  <si>
    <t xml:space="preserve">  312906</t>
  </si>
  <si>
    <t>312907</t>
  </si>
  <si>
    <t xml:space="preserve">  312907</t>
  </si>
  <si>
    <t>312908</t>
  </si>
  <si>
    <t xml:space="preserve">  312908</t>
  </si>
  <si>
    <t>312909</t>
  </si>
  <si>
    <t xml:space="preserve">  312909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</si>
  <si>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</si>
  <si>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</si>
  <si>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</si>
  <si>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</si>
  <si>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</si>
  <si>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</si>
  <si>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</si>
  <si>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</si>
  <si>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</si>
  <si>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</si>
  <si>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</si>
  <si>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</si>
  <si>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</si>
  <si>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</si>
  <si>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</si>
  <si>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</si>
  <si>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</si>
  <si>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</si>
  <si>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</si>
  <si>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</si>
  <si>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</si>
  <si>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</si>
  <si>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</si>
  <si>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</si>
  <si>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</si>
  <si>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</si>
  <si>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</si>
  <si>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</si>
  <si>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</si>
  <si>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</si>
  <si>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</si>
  <si>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</si>
  <si>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</si>
  <si>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</si>
  <si>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</si>
  <si>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</si>
  <si>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</si>
  <si>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</si>
  <si>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</si>
  <si>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</si>
  <si>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</si>
  <si>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</si>
  <si>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</si>
  <si>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对个人和家庭的补助</t>
  </si>
  <si>
    <t>其他支出</t>
  </si>
  <si>
    <t>科目名称</t>
  </si>
  <si>
    <t>基本工资</t>
  </si>
  <si>
    <t>津贴补贴</t>
  </si>
  <si>
    <t>奖金</t>
  </si>
  <si>
    <t>绩效工资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</si>
  <si>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</si>
  <si>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</si>
  <si>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</si>
  <si>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</si>
  <si>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</si>
  <si>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</si>
  <si>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</si>
  <si>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</si>
  <si>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</si>
  <si>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</si>
  <si>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</si>
  <si>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</si>
  <si>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</si>
  <si>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</si>
  <si>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</si>
  <si>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</si>
  <si>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</si>
  <si>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</si>
  <si>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</si>
  <si>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</si>
  <si>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</si>
  <si>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</si>
  <si>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</si>
  <si>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</si>
  <si>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抚恤金</t>
  </si>
  <si>
    <t>救济费</t>
  </si>
  <si>
    <t>助学金</t>
  </si>
  <si>
    <t>其他对个人和家庭的补助支出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</si>
  <si>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</si>
  <si>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</si>
  <si>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</si>
  <si>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</si>
  <si>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</si>
  <si>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</si>
  <si>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</si>
  <si>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</si>
  <si>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</si>
  <si>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</si>
  <si>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</si>
  <si>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</si>
  <si>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</si>
  <si>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</si>
  <si>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</si>
  <si>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预备费</t>
  </si>
  <si>
    <t>预留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</si>
  <si>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</si>
  <si>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</si>
  <si>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</si>
  <si>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</si>
  <si>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</si>
  <si>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</si>
  <si>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</si>
  <si>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</si>
  <si>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</si>
  <si>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</si>
  <si>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302</t>
  </si>
  <si>
    <t xml:space="preserve">  办公费</t>
  </si>
  <si>
    <t>303</t>
  </si>
  <si>
    <t>表3-2</t>
  </si>
  <si>
    <t>一般公共预算项目支出预算表</t>
  </si>
  <si>
    <t>单位名称（项目）</t>
  </si>
  <si>
    <t xml:space="preserve">  312301</t>
  </si>
  <si>
    <t xml:space="preserve">    信息化建设及运行维护经费</t>
  </si>
  <si>
    <t xml:space="preserve">    会计专业技术资格考试考务费</t>
  </si>
  <si>
    <t xml:space="preserve">    全省会计领军人才培养专项经费</t>
  </si>
  <si>
    <t xml:space="preserve">    政府采购评审专项经费</t>
  </si>
  <si>
    <t xml:space="preserve">    设备购置经费</t>
  </si>
  <si>
    <t xml:space="preserve">    电子显示系统</t>
  </si>
  <si>
    <t xml:space="preserve">    食堂综合维修改造等工程</t>
  </si>
  <si>
    <t xml:space="preserve">    物业管理费</t>
  </si>
  <si>
    <t xml:space="preserve">    公务用车运行维护费</t>
  </si>
  <si>
    <t xml:space="preserve">    设施设备维修</t>
  </si>
  <si>
    <t xml:space="preserve">    公务接待费</t>
  </si>
  <si>
    <t xml:space="preserve">    差旅费</t>
  </si>
  <si>
    <t xml:space="preserve">    《预算与会计》征订费</t>
  </si>
  <si>
    <t xml:space="preserve">    《财政志》编纂经费</t>
  </si>
  <si>
    <t xml:space="preserve">    《四川财政与会计》编印经费</t>
  </si>
  <si>
    <t xml:space="preserve">    科研课题及财政学会经费</t>
  </si>
  <si>
    <t xml:space="preserve">    通用项目应急机动经费</t>
  </si>
  <si>
    <t xml:space="preserve">    部门预算编报相关资料</t>
  </si>
  <si>
    <t xml:space="preserve">    事业单位分类改革调研</t>
  </si>
  <si>
    <t xml:space="preserve">    财政票据工本费</t>
  </si>
  <si>
    <t xml:space="preserve">    培训费</t>
  </si>
  <si>
    <t xml:space="preserve">    政府财务报告调研检查费</t>
  </si>
  <si>
    <t xml:space="preserve">    国库决算会审及支付凭证印刷费</t>
  </si>
  <si>
    <t xml:space="preserve">    党团建设定向补助及宣传费</t>
  </si>
  <si>
    <t xml:space="preserve">    注册会计师考务经费</t>
  </si>
  <si>
    <t xml:space="preserve">    会计师事务所执业质量检查经费</t>
  </si>
  <si>
    <t xml:space="preserve">    《四川资产评估》编印经费</t>
  </si>
  <si>
    <t xml:space="preserve">    资产评估机构发展资金</t>
  </si>
  <si>
    <t xml:space="preserve">    资产评估机构执业质量检查专项经费</t>
  </si>
  <si>
    <t xml:space="preserve">    PPP示范项目管理经费</t>
  </si>
  <si>
    <t xml:space="preserve">    地方债券发行管理经费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</si>
  <si>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</si>
  <si>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</si>
  <si>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</si>
  <si>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</si>
  <si>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</si>
  <si>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</si>
  <si>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</si>
  <si>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</si>
  <si>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</si>
  <si>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</si>
  <si>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</si>
  <si>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</si>
  <si>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</si>
  <si>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</si>
  <si>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</si>
  <si>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</si>
  <si>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</t>
  </si>
  <si>
    <t>2018年预算数</t>
  </si>
  <si>
    <t>住房公积金</t>
  </si>
  <si>
    <t>其他工资福利支出</t>
  </si>
  <si>
    <t>301</t>
  </si>
  <si>
    <t>13</t>
  </si>
  <si>
    <t>科目名称</t>
  </si>
  <si>
    <t>科目编码</t>
  </si>
  <si>
    <t>对个人和家庭的补助（509）</t>
  </si>
  <si>
    <t>社会福利和救助</t>
  </si>
  <si>
    <t>离退休费</t>
  </si>
  <si>
    <t>奖励金</t>
  </si>
  <si>
    <t>生活补助</t>
  </si>
  <si>
    <t>其他资本性支出</t>
  </si>
  <si>
    <t>赠与</t>
  </si>
  <si>
    <t>资本金注入</t>
  </si>
  <si>
    <t>政府性投资基金股权投资</t>
  </si>
  <si>
    <t>费用补贴</t>
  </si>
  <si>
    <t>利息补贴</t>
  </si>
  <si>
    <t>其他对企业补助</t>
  </si>
  <si>
    <t>国内债务发行费用</t>
  </si>
  <si>
    <t>国外债务发行费用</t>
  </si>
  <si>
    <t xml:space="preserve">对社会保障基金补助 </t>
  </si>
  <si>
    <t>补充全国社会保障基金</t>
  </si>
  <si>
    <t>赠与</t>
  </si>
  <si>
    <t>小计</t>
  </si>
  <si>
    <t>对社会保障基金补助 （510）</t>
  </si>
  <si>
    <t>债务利息及费用支出（511）</t>
  </si>
  <si>
    <t>其它支出（599）</t>
  </si>
  <si>
    <t>对企业补助（507）</t>
  </si>
  <si>
    <t>对企业资本性支出（一）</t>
  </si>
  <si>
    <t>对企业资本性支出（二）</t>
  </si>
  <si>
    <t>小计</t>
  </si>
  <si>
    <t>伙食补助费</t>
  </si>
  <si>
    <t>机关事业单位基本养老保险缴费</t>
  </si>
  <si>
    <t>其他社会保障缴费</t>
  </si>
  <si>
    <t>工资福利支出</t>
  </si>
  <si>
    <t>被装购置费</t>
  </si>
  <si>
    <t>其他交通费用</t>
  </si>
  <si>
    <t>退休费</t>
  </si>
  <si>
    <t>退职（役）费</t>
  </si>
  <si>
    <t>医疗费补助</t>
  </si>
  <si>
    <r>
      <t>对企业资本性支出（5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8）</t>
    </r>
  </si>
  <si>
    <t>对事业单位经常性补助（505）</t>
  </si>
  <si>
    <t>商品服务支出</t>
  </si>
  <si>
    <t>小计</t>
  </si>
  <si>
    <t>99</t>
  </si>
  <si>
    <t>302</t>
  </si>
  <si>
    <t>303</t>
  </si>
  <si>
    <t>01</t>
  </si>
  <si>
    <t xml:space="preserve">  离休费</t>
  </si>
  <si>
    <t>08</t>
  </si>
  <si>
    <t>一般公共预算支出预算表（部门经济分类）</t>
  </si>
  <si>
    <t>一般公共预算支出预算表（政府经济分类）</t>
  </si>
  <si>
    <r>
      <t>对事业单位资本性补助（50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）</t>
    </r>
  </si>
  <si>
    <t>资本性支出（一）</t>
  </si>
  <si>
    <t>工资福利支出（301）</t>
  </si>
  <si>
    <t>商品和服务支出（302）</t>
  </si>
  <si>
    <r>
      <t>对个人和家庭的补助（3</t>
    </r>
    <r>
      <rPr>
        <sz val="9"/>
        <color indexed="8"/>
        <rFont val="宋体"/>
        <family val="0"/>
      </rPr>
      <t>03）</t>
    </r>
  </si>
  <si>
    <r>
      <t>对企业补助（3</t>
    </r>
    <r>
      <rPr>
        <sz val="9"/>
        <color indexed="8"/>
        <rFont val="宋体"/>
        <family val="0"/>
      </rPr>
      <t>12）</t>
    </r>
  </si>
  <si>
    <r>
      <t>债务利息及费用支出（3</t>
    </r>
    <r>
      <rPr>
        <sz val="9"/>
        <color indexed="8"/>
        <rFont val="宋体"/>
        <family val="0"/>
      </rPr>
      <t>07）</t>
    </r>
  </si>
  <si>
    <r>
      <t>资本性支出（3</t>
    </r>
    <r>
      <rPr>
        <sz val="9"/>
        <color indexed="8"/>
        <rFont val="宋体"/>
        <family val="0"/>
      </rPr>
      <t>10）</t>
    </r>
  </si>
  <si>
    <r>
      <t>对社会保障基金补助 （</t>
    </r>
    <r>
      <rPr>
        <sz val="9"/>
        <color indexed="8"/>
        <rFont val="宋体"/>
        <family val="0"/>
      </rPr>
      <t>313）</t>
    </r>
  </si>
  <si>
    <r>
      <t>其他支出（3</t>
    </r>
    <r>
      <rPr>
        <sz val="9"/>
        <color indexed="8"/>
        <rFont val="宋体"/>
        <family val="0"/>
      </rPr>
      <t>09）</t>
    </r>
  </si>
  <si>
    <t>部门经济分类</t>
  </si>
  <si>
    <t>政府经济分类（事业）</t>
  </si>
  <si>
    <t>05</t>
  </si>
  <si>
    <t xml:space="preserve">  会议费</t>
  </si>
  <si>
    <t>会议费</t>
  </si>
  <si>
    <t>509</t>
  </si>
  <si>
    <t>对事业单位经常性补助</t>
  </si>
  <si>
    <t>505</t>
  </si>
  <si>
    <t>商品和服务支出</t>
  </si>
  <si>
    <t>大竹县公路运输管理所</t>
  </si>
  <si>
    <t>208</t>
  </si>
  <si>
    <t>05</t>
  </si>
  <si>
    <t>02</t>
  </si>
  <si>
    <t>609102</t>
  </si>
  <si>
    <t>事业单位离退休</t>
  </si>
  <si>
    <t>05</t>
  </si>
  <si>
    <t>609102</t>
  </si>
  <si>
    <t>机关事业单位基本养老保险缴费支出</t>
  </si>
  <si>
    <t>214</t>
  </si>
  <si>
    <t>01</t>
  </si>
  <si>
    <t>12</t>
  </si>
  <si>
    <t>公路运输管理</t>
  </si>
  <si>
    <t>221</t>
  </si>
  <si>
    <t>大竹县公路运输管理所</t>
  </si>
  <si>
    <t>大竹县公路运输管理所</t>
  </si>
  <si>
    <t>301</t>
  </si>
  <si>
    <t>02</t>
  </si>
  <si>
    <t xml:space="preserve">  津贴补贴</t>
  </si>
  <si>
    <t xml:space="preserve">  机关事业单位基本养老保险缴费</t>
  </si>
  <si>
    <t xml:space="preserve">  住房公积金</t>
  </si>
  <si>
    <t xml:space="preserve">  其他工资福利支出</t>
  </si>
  <si>
    <t>社会保障缴费</t>
  </si>
  <si>
    <t>住房公积金</t>
  </si>
  <si>
    <t>501</t>
  </si>
  <si>
    <t>02</t>
  </si>
  <si>
    <t>03</t>
  </si>
  <si>
    <t>99</t>
  </si>
  <si>
    <t>05</t>
  </si>
  <si>
    <t xml:space="preserve">  水费</t>
  </si>
  <si>
    <t>06</t>
  </si>
  <si>
    <t>07</t>
  </si>
  <si>
    <t>11</t>
  </si>
  <si>
    <t>13</t>
  </si>
  <si>
    <t>15</t>
  </si>
  <si>
    <t>16</t>
  </si>
  <si>
    <t>17</t>
  </si>
  <si>
    <t>28</t>
  </si>
  <si>
    <t>29</t>
  </si>
  <si>
    <t>39</t>
  </si>
  <si>
    <t xml:space="preserve">  电费</t>
  </si>
  <si>
    <t xml:space="preserve">  邮电费</t>
  </si>
  <si>
    <t xml:space="preserve">  差旅费</t>
  </si>
  <si>
    <t xml:space="preserve">  维修(护)费</t>
  </si>
  <si>
    <t>培训费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</si>
  <si>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</si>
  <si>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</si>
  <si>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</si>
  <si>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</si>
  <si>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其他交通费用（车改补贴）</t>
  </si>
  <si>
    <t>01</t>
  </si>
  <si>
    <t>09</t>
  </si>
  <si>
    <t xml:space="preserve">  其他商品和服务支出</t>
  </si>
  <si>
    <t>502</t>
  </si>
  <si>
    <t>办公经费</t>
  </si>
  <si>
    <t>维修(护)费</t>
  </si>
  <si>
    <t>公务接待费</t>
  </si>
  <si>
    <t>其他商品服务支出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</si>
  <si>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</si>
  <si>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</si>
  <si>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</si>
  <si>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</si>
  <si>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609102</t>
  </si>
  <si>
    <t>打击专项整治专项经费</t>
  </si>
  <si>
    <t>出管办工作经费</t>
  </si>
  <si>
    <t>货运源头治理专项经费</t>
  </si>
  <si>
    <t>其他对个人和家庭的补助支出</t>
  </si>
  <si>
    <t xml:space="preserve">     大竹县公路运输管理所    </t>
  </si>
  <si>
    <t>报送日期：  2018 年 2 月 6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</si>
</sst>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&quot;\&quot;#,##0.00_);\(&quot;\&quot;#,##0.00\)"/>
    <numFmt numFmtId="180" formatCode="#,##0.0000"/>
    <numFmt numFmtId="181" formatCode="0_ "/>
    <numFmt numFmtId="182" formatCode="0.00_);[Red]\(0.00\)"/>
  </numFmts>
  <fonts count="57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1" fontId="0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5" borderId="8" applyNumberFormat="0" applyAlignment="0" applyProtection="0"/>
    <xf numFmtId="0" fontId="55" fillId="35" borderId="5" applyNumberFormat="0" applyAlignment="0" applyProtection="0"/>
    <xf numFmtId="0" fontId="56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0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37" borderId="17" xfId="0" applyNumberFormat="1" applyFont="1" applyFill="1" applyBorder="1" applyAlignment="1">
      <alignment horizontal="center" vertical="center" wrapText="1"/>
    </xf>
    <xf numFmtId="0" fontId="2" fillId="37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13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80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78" fontId="2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horizontal="left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0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/>
    </xf>
    <xf numFmtId="178" fontId="0" fillId="0" borderId="14" xfId="0" applyNumberFormat="1" applyFont="1" applyFill="1" applyBorder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0" fontId="0" fillId="37" borderId="21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 horizontal="center" vertical="center" wrapText="1"/>
    </xf>
    <xf numFmtId="0" fontId="0" fillId="37" borderId="18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7" sqref="A17"/>
    </sheetView>
  </sheetViews>
  <sheetFormatPr defaultColWidth="8.66015625" defaultRowHeight="11.25"/>
  <cols>
    <col min="1" max="1" width="153.66015625" style="0" customWidth="1"/>
  </cols>
  <sheetData>
    <row r="1" ht="14.25">
      <c r="A1" s="121"/>
    </row>
    <row r="2" ht="34.5" customHeight="1"/>
    <row r="3" ht="63.75" customHeight="1">
      <c r="A3" s="122" t="s">
        <v>433</v>
      </c>
    </row>
    <row r="4" ht="107.25" customHeight="1">
      <c r="A4" s="123" t="s">
        <v>293</v>
      </c>
    </row>
    <row r="5" ht="409.5" customHeight="1" hidden="1">
      <c r="A5" s="124">
        <v>3.637978807091713E-12</v>
      </c>
    </row>
    <row r="6" ht="22.5">
      <c r="A6" s="125"/>
    </row>
    <row r="7" ht="30.75" customHeight="1">
      <c r="A7" s="125"/>
    </row>
    <row r="8" ht="78" customHeight="1"/>
    <row r="9" ht="63" customHeight="1">
      <c r="A9" s="126" t="s">
        <v>434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35"/>
      <c r="B1" s="35"/>
      <c r="C1" s="35"/>
      <c r="D1" s="35"/>
      <c r="E1" s="36"/>
      <c r="F1" s="35"/>
      <c r="G1" s="35"/>
      <c r="H1" s="37" t="s">
        <v>277</v>
      </c>
      <c r="I1" s="50"/>
    </row>
    <row r="2" spans="1:9" ht="25.5" customHeight="1">
      <c r="A2" s="153" t="s">
        <v>278</v>
      </c>
      <c r="B2" s="153"/>
      <c r="C2" s="153"/>
      <c r="D2" s="153"/>
      <c r="E2" s="153"/>
      <c r="F2" s="153"/>
      <c r="G2" s="153"/>
      <c r="H2" s="153"/>
      <c r="I2" s="50"/>
    </row>
    <row r="3" spans="1:9" ht="19.5" customHeight="1">
      <c r="A3" s="127" t="s">
        <v>381</v>
      </c>
      <c r="B3" s="38"/>
      <c r="C3" s="38"/>
      <c r="D3" s="38"/>
      <c r="E3" s="38"/>
      <c r="F3" s="38"/>
      <c r="G3" s="38"/>
      <c r="H3" s="6" t="s">
        <v>2</v>
      </c>
      <c r="I3" s="50"/>
    </row>
    <row r="4" spans="1:9" ht="19.5" customHeight="1">
      <c r="A4" s="203" t="s">
        <v>279</v>
      </c>
      <c r="B4" s="203" t="s">
        <v>280</v>
      </c>
      <c r="C4" s="157" t="s">
        <v>281</v>
      </c>
      <c r="D4" s="157"/>
      <c r="E4" s="157"/>
      <c r="F4" s="157"/>
      <c r="G4" s="157"/>
      <c r="H4" s="157"/>
      <c r="I4" s="50"/>
    </row>
    <row r="5" spans="1:9" ht="19.5" customHeight="1">
      <c r="A5" s="203"/>
      <c r="B5" s="203"/>
      <c r="C5" s="204" t="s">
        <v>52</v>
      </c>
      <c r="D5" s="167" t="s">
        <v>193</v>
      </c>
      <c r="E5" s="40" t="s">
        <v>282</v>
      </c>
      <c r="F5" s="41"/>
      <c r="G5" s="41"/>
      <c r="H5" s="206" t="s">
        <v>198</v>
      </c>
      <c r="I5" s="50"/>
    </row>
    <row r="6" spans="1:9" ht="33.75" customHeight="1">
      <c r="A6" s="168"/>
      <c r="B6" s="168"/>
      <c r="C6" s="205"/>
      <c r="D6" s="164"/>
      <c r="E6" s="42" t="s">
        <v>67</v>
      </c>
      <c r="F6" s="43" t="s">
        <v>283</v>
      </c>
      <c r="G6" s="44" t="s">
        <v>284</v>
      </c>
      <c r="H6" s="198"/>
      <c r="I6" s="50"/>
    </row>
    <row r="7" spans="1:9" ht="19.5" customHeight="1">
      <c r="A7" s="18"/>
      <c r="B7" s="66" t="s">
        <v>52</v>
      </c>
      <c r="C7" s="20"/>
      <c r="D7" s="46"/>
      <c r="E7" s="46"/>
      <c r="F7" s="46"/>
      <c r="G7" s="19"/>
      <c r="H7" s="47"/>
      <c r="I7" s="58"/>
    </row>
    <row r="8" spans="1:9" ht="19.5" customHeight="1">
      <c r="A8" s="18" t="s">
        <v>428</v>
      </c>
      <c r="B8" s="134" t="s">
        <v>381</v>
      </c>
      <c r="C8" s="67">
        <f>D8+E8+H8</f>
        <v>50000</v>
      </c>
      <c r="D8" s="68">
        <v>0</v>
      </c>
      <c r="E8" s="68">
        <f>SUM(F8:G8)</f>
        <v>0</v>
      </c>
      <c r="F8" s="68">
        <v>0</v>
      </c>
      <c r="G8" s="65"/>
      <c r="H8" s="69">
        <v>50000</v>
      </c>
      <c r="I8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9.33203125" style="0" customWidth="1"/>
    <col min="2" max="2" width="8.5" style="0" customWidth="1"/>
    <col min="3" max="3" width="7.83203125" style="0" customWidth="1"/>
    <col min="4" max="4" width="17" style="0" customWidth="1"/>
    <col min="5" max="5" width="65.16015625" style="0" customWidth="1"/>
    <col min="6" max="7" width="18.16015625" style="0" customWidth="1"/>
    <col min="8" max="8" width="22.332031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285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ht="19.5" customHeight="1">
      <c r="A2" s="153" t="s">
        <v>286</v>
      </c>
      <c r="B2" s="153"/>
      <c r="C2" s="153"/>
      <c r="D2" s="153"/>
      <c r="E2" s="153"/>
      <c r="F2" s="153"/>
      <c r="G2" s="153"/>
      <c r="H2" s="153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207" t="s">
        <v>381</v>
      </c>
      <c r="B3" s="207"/>
      <c r="C3" s="207"/>
      <c r="D3" s="207"/>
      <c r="E3" s="4"/>
      <c r="F3" s="5"/>
      <c r="G3" s="5"/>
      <c r="H3" s="6" t="s">
        <v>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7" t="s">
        <v>51</v>
      </c>
      <c r="B4" s="7"/>
      <c r="C4" s="7"/>
      <c r="D4" s="8"/>
      <c r="E4" s="9"/>
      <c r="F4" s="157" t="s">
        <v>287</v>
      </c>
      <c r="G4" s="157"/>
      <c r="H4" s="15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1" t="s">
        <v>62</v>
      </c>
      <c r="B5" s="12"/>
      <c r="C5" s="13"/>
      <c r="D5" s="202" t="s">
        <v>63</v>
      </c>
      <c r="E5" s="155" t="s">
        <v>89</v>
      </c>
      <c r="F5" s="155" t="s">
        <v>52</v>
      </c>
      <c r="G5" s="155" t="s">
        <v>85</v>
      </c>
      <c r="H5" s="157" t="s">
        <v>86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5" t="s">
        <v>72</v>
      </c>
      <c r="B6" s="16" t="s">
        <v>73</v>
      </c>
      <c r="C6" s="17" t="s">
        <v>74</v>
      </c>
      <c r="D6" s="208"/>
      <c r="E6" s="155"/>
      <c r="F6" s="155"/>
      <c r="G6" s="155"/>
      <c r="H6" s="157"/>
      <c r="I6" s="3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19.5" customHeight="1">
      <c r="A7" s="59"/>
      <c r="B7" s="17"/>
      <c r="C7" s="17"/>
      <c r="D7" s="152" t="s">
        <v>373</v>
      </c>
      <c r="E7" s="39"/>
      <c r="F7" s="10">
        <f>SUM(G7:H7)</f>
        <v>0</v>
      </c>
      <c r="G7" s="14"/>
      <c r="H7" s="142">
        <f>SUM(H8:H10)</f>
        <v>0</v>
      </c>
      <c r="I7" s="34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</row>
    <row r="8" spans="1:245" ht="19.5" customHeight="1">
      <c r="A8" s="60"/>
      <c r="B8" s="61"/>
      <c r="C8" s="61"/>
      <c r="D8" s="62"/>
      <c r="E8" s="14"/>
      <c r="F8" s="63"/>
      <c r="G8" s="14"/>
      <c r="H8" s="63"/>
      <c r="I8" s="34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19.5" customHeight="1">
      <c r="A9" s="60"/>
      <c r="B9" s="61"/>
      <c r="C9" s="61"/>
      <c r="D9" s="62"/>
      <c r="E9" s="14"/>
      <c r="F9" s="63"/>
      <c r="G9" s="14"/>
      <c r="H9" s="63"/>
      <c r="I9" s="34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60"/>
      <c r="B10" s="61"/>
      <c r="C10" s="61"/>
      <c r="D10" s="45"/>
      <c r="E10" s="64"/>
      <c r="F10" s="65"/>
      <c r="G10" s="65"/>
      <c r="H10" s="65"/>
      <c r="I10" s="3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26"/>
      <c r="B11" s="26"/>
      <c r="C11" s="26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6"/>
      <c r="B12" s="26"/>
      <c r="C12" s="26"/>
      <c r="D12" s="26"/>
      <c r="E12" s="26"/>
      <c r="F12" s="26"/>
      <c r="G12" s="26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6"/>
      <c r="B13" s="26"/>
      <c r="C13" s="26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6"/>
      <c r="B14" s="26"/>
      <c r="C14" s="26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6"/>
      <c r="B15" s="26"/>
      <c r="C15" s="26"/>
      <c r="D15" s="26"/>
      <c r="E15" s="26"/>
      <c r="F15" s="26"/>
      <c r="G15" s="26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6"/>
      <c r="B16" s="26"/>
      <c r="C16" s="26"/>
      <c r="D16" s="26"/>
      <c r="E16" s="27"/>
      <c r="F16" s="27"/>
      <c r="G16" s="27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6"/>
      <c r="B17" s="26"/>
      <c r="C17" s="26"/>
      <c r="D17" s="26"/>
      <c r="E17" s="27"/>
      <c r="F17" s="27"/>
      <c r="G17" s="27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6"/>
      <c r="B18" s="26"/>
      <c r="C18" s="26"/>
      <c r="D18" s="26"/>
      <c r="E18" s="26"/>
      <c r="F18" s="26"/>
      <c r="G18" s="26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6"/>
      <c r="B19" s="26"/>
      <c r="C19" s="26"/>
      <c r="D19" s="26"/>
      <c r="E19" s="28"/>
      <c r="F19" s="28"/>
      <c r="G19" s="28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9"/>
      <c r="B20" s="29"/>
      <c r="C20" s="29"/>
      <c r="D20" s="29"/>
      <c r="E20" s="30"/>
      <c r="F20" s="30"/>
      <c r="G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31"/>
      <c r="B21" s="31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29"/>
      <c r="B22" s="29"/>
      <c r="C22" s="29"/>
      <c r="D22" s="29"/>
      <c r="E22" s="29"/>
      <c r="F22" s="29"/>
      <c r="G22" s="29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3"/>
      <c r="E23" s="33"/>
      <c r="F23" s="29"/>
      <c r="G23" s="29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3"/>
      <c r="E24" s="33"/>
      <c r="F24" s="29"/>
      <c r="G24" s="29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29"/>
      <c r="G25" s="29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3"/>
      <c r="E26" s="33"/>
      <c r="F26" s="29"/>
      <c r="G26" s="29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3"/>
      <c r="E27" s="33"/>
      <c r="F27" s="29"/>
      <c r="G27" s="29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29"/>
      <c r="G28" s="29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3"/>
      <c r="E29" s="33"/>
      <c r="F29" s="29"/>
      <c r="G29" s="29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3"/>
      <c r="E30" s="33"/>
      <c r="F30" s="29"/>
      <c r="G30" s="29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29"/>
      <c r="G31" s="29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3"/>
      <c r="F32" s="29"/>
      <c r="G32" s="29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35"/>
      <c r="B1" s="35"/>
      <c r="C1" s="35"/>
      <c r="D1" s="35"/>
      <c r="E1" s="36"/>
      <c r="F1" s="35"/>
      <c r="G1" s="35"/>
      <c r="H1" s="37" t="s">
        <v>288</v>
      </c>
      <c r="I1" s="50"/>
    </row>
    <row r="2" spans="1:9" ht="25.5" customHeight="1">
      <c r="A2" s="153" t="s">
        <v>289</v>
      </c>
      <c r="B2" s="153"/>
      <c r="C2" s="153"/>
      <c r="D2" s="153"/>
      <c r="E2" s="153"/>
      <c r="F2" s="153"/>
      <c r="G2" s="153"/>
      <c r="H2" s="153"/>
      <c r="I2" s="50"/>
    </row>
    <row r="3" spans="1:9" ht="19.5" customHeight="1">
      <c r="A3" s="127" t="s">
        <v>381</v>
      </c>
      <c r="B3" s="38"/>
      <c r="C3" s="38"/>
      <c r="D3" s="38"/>
      <c r="E3" s="38"/>
      <c r="F3" s="38"/>
      <c r="G3" s="38"/>
      <c r="H3" s="6" t="s">
        <v>2</v>
      </c>
      <c r="I3" s="50"/>
    </row>
    <row r="4" spans="1:9" ht="19.5" customHeight="1">
      <c r="A4" s="203" t="s">
        <v>279</v>
      </c>
      <c r="B4" s="203" t="s">
        <v>280</v>
      </c>
      <c r="C4" s="157" t="s">
        <v>281</v>
      </c>
      <c r="D4" s="157"/>
      <c r="E4" s="157"/>
      <c r="F4" s="157"/>
      <c r="G4" s="157"/>
      <c r="H4" s="157"/>
      <c r="I4" s="50"/>
    </row>
    <row r="5" spans="1:9" ht="19.5" customHeight="1">
      <c r="A5" s="203"/>
      <c r="B5" s="203"/>
      <c r="C5" s="204" t="s">
        <v>52</v>
      </c>
      <c r="D5" s="167" t="s">
        <v>193</v>
      </c>
      <c r="E5" s="40" t="s">
        <v>282</v>
      </c>
      <c r="F5" s="41"/>
      <c r="G5" s="41"/>
      <c r="H5" s="206" t="s">
        <v>198</v>
      </c>
      <c r="I5" s="50"/>
    </row>
    <row r="6" spans="1:9" ht="33.75" customHeight="1">
      <c r="A6" s="168"/>
      <c r="B6" s="168"/>
      <c r="C6" s="205"/>
      <c r="D6" s="164"/>
      <c r="E6" s="42" t="s">
        <v>67</v>
      </c>
      <c r="F6" s="43" t="s">
        <v>283</v>
      </c>
      <c r="G6" s="44" t="s">
        <v>284</v>
      </c>
      <c r="H6" s="198"/>
      <c r="I6" s="50"/>
    </row>
    <row r="7" spans="1:9" ht="19.5" customHeight="1">
      <c r="A7" s="18" t="s">
        <v>428</v>
      </c>
      <c r="B7" s="134" t="s">
        <v>381</v>
      </c>
      <c r="C7" s="20"/>
      <c r="D7" s="46"/>
      <c r="E7" s="46"/>
      <c r="F7" s="46"/>
      <c r="G7" s="19"/>
      <c r="H7" s="47"/>
      <c r="I7" s="58"/>
    </row>
    <row r="8" spans="1:9" ht="19.5" customHeight="1">
      <c r="A8" s="48"/>
      <c r="B8" s="48"/>
      <c r="C8" s="48"/>
      <c r="D8" s="48"/>
      <c r="E8" s="49"/>
      <c r="F8" s="48"/>
      <c r="G8" s="48"/>
      <c r="H8" s="50"/>
      <c r="I8" s="50"/>
    </row>
    <row r="9" spans="1:9" ht="19.5" customHeight="1">
      <c r="A9" s="51"/>
      <c r="B9" s="51"/>
      <c r="C9" s="51"/>
      <c r="D9" s="51"/>
      <c r="E9" s="52"/>
      <c r="F9" s="53"/>
      <c r="G9" s="53"/>
      <c r="H9" s="50"/>
      <c r="I9" s="55"/>
    </row>
    <row r="10" spans="1:9" ht="19.5" customHeight="1">
      <c r="A10" s="51"/>
      <c r="B10" s="51"/>
      <c r="C10" s="51"/>
      <c r="D10" s="51"/>
      <c r="E10" s="54"/>
      <c r="F10" s="51"/>
      <c r="G10" s="51"/>
      <c r="H10" s="55"/>
      <c r="I10" s="55"/>
    </row>
    <row r="11" spans="1:9" ht="19.5" customHeight="1">
      <c r="A11" s="51"/>
      <c r="B11" s="51"/>
      <c r="C11" s="51"/>
      <c r="D11" s="51"/>
      <c r="E11" s="54"/>
      <c r="F11" s="51"/>
      <c r="G11" s="51"/>
      <c r="H11" s="55"/>
      <c r="I11" s="55"/>
    </row>
    <row r="12" spans="1:9" ht="19.5" customHeight="1">
      <c r="A12" s="51"/>
      <c r="B12" s="51"/>
      <c r="C12" s="51"/>
      <c r="D12" s="51"/>
      <c r="E12" s="52"/>
      <c r="F12" s="51"/>
      <c r="G12" s="51"/>
      <c r="H12" s="55"/>
      <c r="I12" s="55"/>
    </row>
    <row r="13" spans="1:9" ht="19.5" customHeight="1">
      <c r="A13" s="51"/>
      <c r="B13" s="51"/>
      <c r="C13" s="51"/>
      <c r="D13" s="51"/>
      <c r="E13" s="52"/>
      <c r="F13" s="51"/>
      <c r="G13" s="51"/>
      <c r="H13" s="55"/>
      <c r="I13" s="55"/>
    </row>
    <row r="14" spans="1:9" ht="19.5" customHeight="1">
      <c r="A14" s="51"/>
      <c r="B14" s="51"/>
      <c r="C14" s="51"/>
      <c r="D14" s="51"/>
      <c r="E14" s="54"/>
      <c r="F14" s="51"/>
      <c r="G14" s="51"/>
      <c r="H14" s="55"/>
      <c r="I14" s="55"/>
    </row>
    <row r="15" spans="1:9" ht="19.5" customHeight="1">
      <c r="A15" s="51"/>
      <c r="B15" s="51"/>
      <c r="C15" s="51"/>
      <c r="D15" s="51"/>
      <c r="E15" s="54"/>
      <c r="F15" s="51"/>
      <c r="G15" s="51"/>
      <c r="H15" s="55"/>
      <c r="I15" s="55"/>
    </row>
    <row r="16" spans="1:9" ht="19.5" customHeight="1">
      <c r="A16" s="51"/>
      <c r="B16" s="51"/>
      <c r="C16" s="51"/>
      <c r="D16" s="51"/>
      <c r="E16" s="52"/>
      <c r="F16" s="51"/>
      <c r="G16" s="51"/>
      <c r="H16" s="55"/>
      <c r="I16" s="55"/>
    </row>
    <row r="17" spans="1:9" ht="19.5" customHeight="1">
      <c r="A17" s="51"/>
      <c r="B17" s="51"/>
      <c r="C17" s="51"/>
      <c r="D17" s="51"/>
      <c r="E17" s="52"/>
      <c r="F17" s="51"/>
      <c r="G17" s="51"/>
      <c r="H17" s="55"/>
      <c r="I17" s="55"/>
    </row>
    <row r="18" spans="1:9" ht="19.5" customHeight="1">
      <c r="A18" s="51"/>
      <c r="B18" s="51"/>
      <c r="C18" s="51"/>
      <c r="D18" s="51"/>
      <c r="E18" s="56"/>
      <c r="F18" s="51"/>
      <c r="G18" s="51"/>
      <c r="H18" s="55"/>
      <c r="I18" s="55"/>
    </row>
    <row r="19" spans="1:9" ht="19.5" customHeight="1">
      <c r="A19" s="51"/>
      <c r="B19" s="51"/>
      <c r="C19" s="51"/>
      <c r="D19" s="51"/>
      <c r="E19" s="54"/>
      <c r="F19" s="51"/>
      <c r="G19" s="51"/>
      <c r="H19" s="55"/>
      <c r="I19" s="55"/>
    </row>
    <row r="20" spans="1:9" ht="19.5" customHeight="1">
      <c r="A20" s="54"/>
      <c r="B20" s="54"/>
      <c r="C20" s="54"/>
      <c r="D20" s="54"/>
      <c r="E20" s="54"/>
      <c r="F20" s="51"/>
      <c r="G20" s="51"/>
      <c r="H20" s="55"/>
      <c r="I20" s="55"/>
    </row>
    <row r="21" spans="1:9" ht="19.5" customHeight="1">
      <c r="A21" s="55"/>
      <c r="B21" s="55"/>
      <c r="C21" s="55"/>
      <c r="D21" s="55"/>
      <c r="E21" s="57"/>
      <c r="F21" s="55"/>
      <c r="G21" s="55"/>
      <c r="H21" s="55"/>
      <c r="I21" s="55"/>
    </row>
    <row r="22" spans="1:9" ht="19.5" customHeight="1">
      <c r="A22" s="55"/>
      <c r="B22" s="55"/>
      <c r="C22" s="55"/>
      <c r="D22" s="55"/>
      <c r="E22" s="57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7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7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7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7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7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7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7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7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tabSelected="1" zoomScalePageLayoutView="0" workbookViewId="0" topLeftCell="A1">
      <selection activeCell="G7" sqref="G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290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ht="19.5" customHeight="1">
      <c r="A2" s="153" t="s">
        <v>291</v>
      </c>
      <c r="B2" s="153"/>
      <c r="C2" s="153"/>
      <c r="D2" s="153"/>
      <c r="E2" s="153"/>
      <c r="F2" s="153"/>
      <c r="G2" s="153"/>
      <c r="H2" s="153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9.5" customHeight="1">
      <c r="A3" s="207" t="s">
        <v>381</v>
      </c>
      <c r="B3" s="207"/>
      <c r="C3" s="207"/>
      <c r="D3" s="207"/>
      <c r="E3" s="4"/>
      <c r="F3" s="5"/>
      <c r="G3" s="5"/>
      <c r="H3" s="6" t="s">
        <v>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19.5" customHeight="1">
      <c r="A4" s="7" t="s">
        <v>51</v>
      </c>
      <c r="B4" s="7"/>
      <c r="C4" s="7"/>
      <c r="D4" s="8"/>
      <c r="E4" s="9"/>
      <c r="F4" s="157" t="s">
        <v>292</v>
      </c>
      <c r="G4" s="157"/>
      <c r="H4" s="15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ht="19.5" customHeight="1">
      <c r="A5" s="11" t="s">
        <v>62</v>
      </c>
      <c r="B5" s="12"/>
      <c r="C5" s="13"/>
      <c r="D5" s="202" t="s">
        <v>63</v>
      </c>
      <c r="E5" s="203" t="s">
        <v>89</v>
      </c>
      <c r="F5" s="155" t="s">
        <v>52</v>
      </c>
      <c r="G5" s="155" t="s">
        <v>85</v>
      </c>
      <c r="H5" s="157" t="s">
        <v>86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245" ht="19.5" customHeight="1">
      <c r="A6" s="15" t="s">
        <v>72</v>
      </c>
      <c r="B6" s="16" t="s">
        <v>73</v>
      </c>
      <c r="C6" s="17" t="s">
        <v>74</v>
      </c>
      <c r="D6" s="208"/>
      <c r="E6" s="168"/>
      <c r="F6" s="164"/>
      <c r="G6" s="164"/>
      <c r="H6" s="196"/>
      <c r="I6" s="3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</row>
    <row r="7" spans="1:245" ht="19.5" customHeight="1">
      <c r="A7" s="18"/>
      <c r="B7" s="18"/>
      <c r="C7" s="18"/>
      <c r="D7" s="18" t="s">
        <v>428</v>
      </c>
      <c r="E7" s="134" t="s">
        <v>381</v>
      </c>
      <c r="F7" s="19"/>
      <c r="G7" s="20"/>
      <c r="H7" s="19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19.5" customHeight="1">
      <c r="A8" s="21"/>
      <c r="B8" s="21"/>
      <c r="C8" s="21"/>
      <c r="D8" s="22"/>
      <c r="E8" s="23"/>
      <c r="F8" s="23"/>
      <c r="G8" s="2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19.5" customHeight="1">
      <c r="A10" s="24"/>
      <c r="B10" s="24"/>
      <c r="C10" s="24"/>
      <c r="D10" s="24"/>
      <c r="E10" s="24"/>
      <c r="F10" s="24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19.5" customHeight="1">
      <c r="A11" s="24"/>
      <c r="B11" s="24"/>
      <c r="C11" s="24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4"/>
      <c r="B13" s="24"/>
      <c r="C13" s="24"/>
      <c r="D13" s="24"/>
      <c r="E13" s="24"/>
      <c r="F13" s="24"/>
      <c r="G13" s="24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4"/>
      <c r="B14" s="24"/>
      <c r="C14" s="24"/>
      <c r="D14" s="25"/>
      <c r="E14" s="25"/>
      <c r="F14" s="25"/>
      <c r="G14" s="25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6"/>
      <c r="B15" s="24"/>
      <c r="C15" s="24"/>
      <c r="D15" s="25"/>
      <c r="E15" s="25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6"/>
      <c r="B16" s="26"/>
      <c r="C16" s="24"/>
      <c r="D16" s="24"/>
      <c r="E16" s="26"/>
      <c r="F16" s="26"/>
      <c r="G16" s="26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6"/>
      <c r="B17" s="26"/>
      <c r="C17" s="24"/>
      <c r="D17" s="25"/>
      <c r="E17" s="25"/>
      <c r="F17" s="25"/>
      <c r="G17" s="25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4"/>
      <c r="B18" s="26"/>
      <c r="C18" s="24"/>
      <c r="D18" s="25"/>
      <c r="E18" s="25"/>
      <c r="F18" s="25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4"/>
      <c r="B19" s="26"/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6"/>
      <c r="B20" s="26"/>
      <c r="C20" s="26"/>
      <c r="D20" s="25"/>
      <c r="E20" s="25"/>
      <c r="F20" s="25"/>
      <c r="G20" s="25"/>
      <c r="H20" s="25"/>
      <c r="I20" s="26"/>
      <c r="J20" s="2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19.5" customHeight="1">
      <c r="A21" s="26"/>
      <c r="B21" s="26"/>
      <c r="C21" s="26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6"/>
      <c r="B22" s="26"/>
      <c r="C22" s="26"/>
      <c r="D22" s="26"/>
      <c r="E22" s="26"/>
      <c r="F22" s="26"/>
      <c r="G22" s="26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6"/>
      <c r="B23" s="26"/>
      <c r="C23" s="26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6"/>
      <c r="B24" s="26"/>
      <c r="C24" s="26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6"/>
      <c r="B25" s="26"/>
      <c r="C25" s="26"/>
      <c r="D25" s="26"/>
      <c r="E25" s="26"/>
      <c r="F25" s="26"/>
      <c r="G25" s="26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6"/>
      <c r="B26" s="26"/>
      <c r="C26" s="26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6"/>
      <c r="B27" s="26"/>
      <c r="C27" s="26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6"/>
      <c r="B28" s="26"/>
      <c r="C28" s="26"/>
      <c r="D28" s="26"/>
      <c r="E28" s="26"/>
      <c r="F28" s="26"/>
      <c r="G28" s="26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6"/>
      <c r="B29" s="26"/>
      <c r="C29" s="26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6"/>
      <c r="B30" s="26"/>
      <c r="C30" s="26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6"/>
      <c r="B31" s="26"/>
      <c r="C31" s="26"/>
      <c r="D31" s="26"/>
      <c r="E31" s="26"/>
      <c r="F31" s="26"/>
      <c r="G31" s="26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6"/>
      <c r="B32" s="26"/>
      <c r="C32" s="26"/>
      <c r="D32" s="26"/>
      <c r="E32" s="27"/>
      <c r="F32" s="27"/>
      <c r="G32" s="27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6"/>
      <c r="B33" s="26"/>
      <c r="C33" s="26"/>
      <c r="D33" s="26"/>
      <c r="E33" s="27"/>
      <c r="F33" s="27"/>
      <c r="G33" s="27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6"/>
      <c r="B34" s="26"/>
      <c r="C34" s="26"/>
      <c r="D34" s="26"/>
      <c r="E34" s="26"/>
      <c r="F34" s="26"/>
      <c r="G34" s="26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6"/>
      <c r="B35" s="26"/>
      <c r="C35" s="26"/>
      <c r="D35" s="26"/>
      <c r="E35" s="28"/>
      <c r="F35" s="28"/>
      <c r="G35" s="28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9"/>
      <c r="B36" s="29"/>
      <c r="C36" s="29"/>
      <c r="D36" s="29"/>
      <c r="E36" s="30"/>
      <c r="F36" s="30"/>
      <c r="G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</row>
    <row r="37" spans="1:245" ht="19.5" customHeight="1">
      <c r="A37" s="31"/>
      <c r="B37" s="31"/>
      <c r="C37" s="31"/>
      <c r="D37" s="31"/>
      <c r="E37" s="31"/>
      <c r="F37" s="31"/>
      <c r="G37" s="31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</row>
    <row r="38" spans="1:245" ht="19.5" customHeight="1">
      <c r="A38" s="29"/>
      <c r="B38" s="29"/>
      <c r="C38" s="29"/>
      <c r="D38" s="29"/>
      <c r="E38" s="29"/>
      <c r="F38" s="29"/>
      <c r="G38" s="29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</row>
    <row r="39" spans="1:245" ht="19.5" customHeight="1">
      <c r="A39" s="33"/>
      <c r="B39" s="33"/>
      <c r="C39" s="33"/>
      <c r="D39" s="33"/>
      <c r="E39" s="33"/>
      <c r="F39" s="29"/>
      <c r="G39" s="2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</row>
    <row r="40" spans="1:245" ht="19.5" customHeight="1">
      <c r="A40" s="33"/>
      <c r="B40" s="33"/>
      <c r="C40" s="33"/>
      <c r="D40" s="33"/>
      <c r="E40" s="33"/>
      <c r="F40" s="29"/>
      <c r="G40" s="2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</row>
    <row r="41" spans="1:245" ht="19.5" customHeight="1">
      <c r="A41" s="33"/>
      <c r="B41" s="33"/>
      <c r="C41" s="33"/>
      <c r="D41" s="33"/>
      <c r="E41" s="33"/>
      <c r="F41" s="29"/>
      <c r="G41" s="29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</row>
    <row r="42" spans="1:245" ht="19.5" customHeight="1">
      <c r="A42" s="33"/>
      <c r="B42" s="33"/>
      <c r="C42" s="33"/>
      <c r="D42" s="33"/>
      <c r="E42" s="33"/>
      <c r="F42" s="29"/>
      <c r="G42" s="29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</row>
    <row r="43" spans="1:245" ht="19.5" customHeight="1">
      <c r="A43" s="33"/>
      <c r="B43" s="33"/>
      <c r="C43" s="33"/>
      <c r="D43" s="33"/>
      <c r="E43" s="33"/>
      <c r="F43" s="29"/>
      <c r="G43" s="29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</row>
    <row r="44" spans="1:245" ht="19.5" customHeight="1">
      <c r="A44" s="33"/>
      <c r="B44" s="33"/>
      <c r="C44" s="33"/>
      <c r="D44" s="33"/>
      <c r="E44" s="33"/>
      <c r="F44" s="29"/>
      <c r="G44" s="29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ht="19.5" customHeight="1">
      <c r="A45" s="33"/>
      <c r="B45" s="33"/>
      <c r="C45" s="33"/>
      <c r="D45" s="33"/>
      <c r="E45" s="33"/>
      <c r="F45" s="29"/>
      <c r="G45" s="29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ht="19.5" customHeight="1">
      <c r="A46" s="33"/>
      <c r="B46" s="33"/>
      <c r="C46" s="33"/>
      <c r="D46" s="33"/>
      <c r="E46" s="33"/>
      <c r="F46" s="29"/>
      <c r="G46" s="29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</row>
    <row r="47" spans="1:245" ht="19.5" customHeight="1">
      <c r="A47" s="33"/>
      <c r="B47" s="33"/>
      <c r="C47" s="33"/>
      <c r="D47" s="33"/>
      <c r="E47" s="33"/>
      <c r="F47" s="29"/>
      <c r="G47" s="29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</row>
    <row r="48" spans="1:245" ht="19.5" customHeight="1">
      <c r="A48" s="33"/>
      <c r="B48" s="33"/>
      <c r="C48" s="33"/>
      <c r="D48" s="33"/>
      <c r="E48" s="33"/>
      <c r="F48" s="29"/>
      <c r="G48" s="29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zoomScalePageLayoutView="0" workbookViewId="0" topLeftCell="A1">
      <selection activeCell="D40" sqref="D40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0" customWidth="1"/>
  </cols>
  <sheetData>
    <row r="1" spans="1:28" ht="20.25" customHeight="1">
      <c r="A1" s="90"/>
      <c r="B1" s="90"/>
      <c r="C1" s="90"/>
      <c r="D1" s="37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20.25" customHeight="1">
      <c r="A2" s="153" t="s">
        <v>1</v>
      </c>
      <c r="B2" s="153"/>
      <c r="C2" s="153"/>
      <c r="D2" s="15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20.25" customHeight="1">
      <c r="A3" s="75" t="s">
        <v>366</v>
      </c>
      <c r="B3" s="75"/>
      <c r="C3" s="35"/>
      <c r="D3" s="6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20.25" customHeight="1">
      <c r="A4" s="91" t="s">
        <v>3</v>
      </c>
      <c r="B4" s="91"/>
      <c r="C4" s="154" t="s">
        <v>4</v>
      </c>
      <c r="D4" s="154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24.75" customHeight="1">
      <c r="A5" s="92" t="s">
        <v>5</v>
      </c>
      <c r="B5" s="92" t="s">
        <v>294</v>
      </c>
      <c r="C5" s="92" t="s">
        <v>5</v>
      </c>
      <c r="D5" s="92" t="s">
        <v>294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28" ht="20.25" customHeight="1">
      <c r="A6" s="103" t="s">
        <v>6</v>
      </c>
      <c r="B6" s="116">
        <v>6004664</v>
      </c>
      <c r="C6" s="103" t="s">
        <v>7</v>
      </c>
      <c r="D6" s="98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</row>
    <row r="7" spans="1:28" ht="20.25" customHeight="1">
      <c r="A7" s="103" t="s">
        <v>8</v>
      </c>
      <c r="B7" s="116"/>
      <c r="C7" s="103" t="s">
        <v>9</v>
      </c>
      <c r="D7" s="98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</row>
    <row r="8" spans="1:28" ht="20.25" customHeight="1">
      <c r="A8" s="103" t="s">
        <v>10</v>
      </c>
      <c r="B8" s="116">
        <v>0</v>
      </c>
      <c r="C8" s="103" t="s">
        <v>11</v>
      </c>
      <c r="D8" s="98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20.25" customHeight="1">
      <c r="A9" s="103" t="s">
        <v>12</v>
      </c>
      <c r="B9" s="116">
        <v>0</v>
      </c>
      <c r="C9" s="103" t="s">
        <v>13</v>
      </c>
      <c r="D9" s="98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20.25" customHeight="1">
      <c r="A10" s="103" t="s">
        <v>14</v>
      </c>
      <c r="B10" s="116">
        <v>0</v>
      </c>
      <c r="C10" s="103" t="s">
        <v>15</v>
      </c>
      <c r="D10" s="98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20.25" customHeight="1">
      <c r="A11" s="103" t="s">
        <v>16</v>
      </c>
      <c r="B11" s="116">
        <v>0</v>
      </c>
      <c r="C11" s="103" t="s">
        <v>17</v>
      </c>
      <c r="D11" s="98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20.25" customHeight="1">
      <c r="A12" s="103"/>
      <c r="B12" s="116"/>
      <c r="C12" s="103" t="s">
        <v>18</v>
      </c>
      <c r="D12" s="116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20.25" customHeight="1">
      <c r="A13" s="101"/>
      <c r="B13" s="116"/>
      <c r="C13" s="103" t="s">
        <v>19</v>
      </c>
      <c r="D13" s="116">
        <v>933528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20.25" customHeight="1">
      <c r="A14" s="101"/>
      <c r="B14" s="116"/>
      <c r="C14" s="103" t="s">
        <v>20</v>
      </c>
      <c r="D14" s="11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20.25" customHeight="1">
      <c r="A15" s="101"/>
      <c r="B15" s="116"/>
      <c r="C15" s="103" t="s">
        <v>21</v>
      </c>
      <c r="D15" s="11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20.25" customHeight="1">
      <c r="A16" s="101"/>
      <c r="B16" s="116"/>
      <c r="C16" s="103" t="s">
        <v>22</v>
      </c>
      <c r="D16" s="11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20.25" customHeight="1">
      <c r="A17" s="101"/>
      <c r="B17" s="116"/>
      <c r="C17" s="103" t="s">
        <v>23</v>
      </c>
      <c r="D17" s="6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20.25" customHeight="1">
      <c r="A18" s="101"/>
      <c r="B18" s="116"/>
      <c r="C18" s="103" t="s">
        <v>24</v>
      </c>
      <c r="D18" s="116">
        <v>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20.25" customHeight="1">
      <c r="A19" s="101"/>
      <c r="B19" s="116"/>
      <c r="C19" s="103" t="s">
        <v>25</v>
      </c>
      <c r="D19" s="116">
        <v>4801881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20.25" customHeight="1" hidden="1">
      <c r="A20" s="101"/>
      <c r="B20" s="116"/>
      <c r="C20" s="103" t="s">
        <v>26</v>
      </c>
      <c r="D20" s="116">
        <v>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20.25" customHeight="1" hidden="1">
      <c r="A21" s="101"/>
      <c r="B21" s="116"/>
      <c r="C21" s="103" t="s">
        <v>27</v>
      </c>
      <c r="D21" s="116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20.25" customHeight="1" hidden="1">
      <c r="A22" s="101"/>
      <c r="B22" s="116"/>
      <c r="C22" s="103" t="s">
        <v>28</v>
      </c>
      <c r="D22" s="116">
        <v>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20.25" customHeight="1" hidden="1">
      <c r="A23" s="101"/>
      <c r="B23" s="116"/>
      <c r="C23" s="103" t="s">
        <v>29</v>
      </c>
      <c r="D23" s="116">
        <v>0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20.25" customHeight="1">
      <c r="A24" s="101"/>
      <c r="B24" s="116"/>
      <c r="C24" s="103" t="s">
        <v>30</v>
      </c>
      <c r="D24" s="11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ht="20.25" customHeight="1">
      <c r="A25" s="101"/>
      <c r="B25" s="116"/>
      <c r="C25" s="103" t="s">
        <v>31</v>
      </c>
      <c r="D25" s="116">
        <v>269255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28" ht="20.25" customHeight="1" hidden="1">
      <c r="A26" s="103"/>
      <c r="B26" s="116"/>
      <c r="C26" s="103" t="s">
        <v>32</v>
      </c>
      <c r="D26" s="116">
        <v>0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</row>
    <row r="27" spans="1:28" ht="20.25" customHeight="1" hidden="1">
      <c r="A27" s="103"/>
      <c r="B27" s="116"/>
      <c r="C27" s="103" t="s">
        <v>33</v>
      </c>
      <c r="D27" s="116">
        <v>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ht="20.25" customHeight="1" hidden="1">
      <c r="A28" s="103"/>
      <c r="B28" s="116"/>
      <c r="C28" s="103" t="s">
        <v>34</v>
      </c>
      <c r="D28" s="116">
        <v>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ht="20.25" customHeight="1" hidden="1">
      <c r="A29" s="103"/>
      <c r="B29" s="116"/>
      <c r="C29" s="103" t="s">
        <v>35</v>
      </c>
      <c r="D29" s="11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</row>
    <row r="30" spans="1:28" ht="20.25" customHeight="1" hidden="1">
      <c r="A30" s="103"/>
      <c r="B30" s="116"/>
      <c r="C30" s="103" t="s">
        <v>36</v>
      </c>
      <c r="D30" s="116">
        <v>0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</row>
    <row r="31" spans="1:28" ht="20.25" customHeight="1" hidden="1">
      <c r="A31" s="103"/>
      <c r="B31" s="116"/>
      <c r="C31" s="103" t="s">
        <v>37</v>
      </c>
      <c r="D31" s="116">
        <v>0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</row>
    <row r="32" spans="1:28" ht="20.25" customHeight="1" hidden="1">
      <c r="A32" s="103"/>
      <c r="B32" s="116"/>
      <c r="C32" s="103" t="s">
        <v>38</v>
      </c>
      <c r="D32" s="116">
        <v>0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</row>
    <row r="33" spans="1:28" ht="20.25" customHeight="1" hidden="1">
      <c r="A33" s="103"/>
      <c r="B33" s="116"/>
      <c r="C33" s="103" t="s">
        <v>39</v>
      </c>
      <c r="D33" s="116">
        <v>0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</row>
    <row r="34" spans="1:28" ht="20.25" customHeight="1">
      <c r="A34" s="103"/>
      <c r="B34" s="116"/>
      <c r="C34" s="103"/>
      <c r="D34" s="120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</row>
    <row r="35" spans="1:28" ht="20.25" customHeight="1">
      <c r="A35" s="92" t="s">
        <v>40</v>
      </c>
      <c r="B35" s="120">
        <f>SUM(B6:B34)</f>
        <v>6004664</v>
      </c>
      <c r="C35" s="92" t="s">
        <v>41</v>
      </c>
      <c r="D35" s="120">
        <f>SUM(D6:D33)</f>
        <v>6004664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</row>
    <row r="36" spans="1:28" ht="20.25" customHeight="1">
      <c r="A36" s="103" t="s">
        <v>42</v>
      </c>
      <c r="B36" s="116">
        <v>0</v>
      </c>
      <c r="C36" s="103" t="s">
        <v>43</v>
      </c>
      <c r="D36" s="116">
        <v>0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</row>
    <row r="37" spans="1:28" ht="20.25" customHeight="1">
      <c r="A37" s="103" t="s">
        <v>44</v>
      </c>
      <c r="B37" s="116"/>
      <c r="C37" s="103" t="s">
        <v>45</v>
      </c>
      <c r="D37" s="116">
        <v>0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28" ht="20.25" customHeight="1">
      <c r="A38" s="103"/>
      <c r="B38" s="116"/>
      <c r="C38" s="103" t="s">
        <v>46</v>
      </c>
      <c r="D38" s="116">
        <v>0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</row>
    <row r="39" spans="1:28" ht="20.25" customHeight="1">
      <c r="A39" s="103"/>
      <c r="B39" s="120"/>
      <c r="C39" s="103"/>
      <c r="D39" s="12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20.25" customHeight="1">
      <c r="A40" s="92" t="s">
        <v>47</v>
      </c>
      <c r="B40" s="120">
        <f>SUM(B35:B37)</f>
        <v>6004664</v>
      </c>
      <c r="C40" s="92" t="s">
        <v>48</v>
      </c>
      <c r="D40" s="120">
        <f>SUM(D35,D36,D38)</f>
        <v>6004664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20.25" customHeight="1">
      <c r="A41" s="109"/>
      <c r="B41" s="110"/>
      <c r="C41" s="111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</sheetData>
  <sheetProtection/>
  <mergeCells count="2">
    <mergeCell ref="A2:D2"/>
    <mergeCell ref="C4:D4"/>
  </mergeCells>
  <printOptions horizontalCentered="1" verticalCentered="1"/>
  <pageMargins left="0.15748031496062992" right="0.15748031496062992" top="0.5905511811023623" bottom="0.35" header="0.5905511811023623" footer="0.17"/>
  <pageSetup horizontalDpi="300" verticalDpi="300" orientation="landscape" paperSize="9" scale="90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5.66015625" style="0" customWidth="1"/>
    <col min="2" max="2" width="4.83203125" style="0" customWidth="1"/>
    <col min="3" max="3" width="4.6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9" width="18.66015625" style="0" customWidth="1"/>
    <col min="10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7"/>
      <c r="T1" s="88" t="s">
        <v>49</v>
      </c>
    </row>
    <row r="2" spans="1:20" ht="19.5" customHeight="1">
      <c r="A2" s="153" t="s">
        <v>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127" t="s">
        <v>366</v>
      </c>
      <c r="B3" s="4"/>
      <c r="C3" s="4"/>
      <c r="D3" s="4"/>
      <c r="E3" s="4"/>
      <c r="F3" s="38"/>
      <c r="G3" s="38"/>
      <c r="H3" s="38"/>
      <c r="I3" s="38"/>
      <c r="J3" s="81"/>
      <c r="K3" s="81"/>
      <c r="L3" s="81"/>
      <c r="M3" s="81"/>
      <c r="N3" s="81"/>
      <c r="O3" s="81"/>
      <c r="P3" s="81"/>
      <c r="Q3" s="81"/>
      <c r="R3" s="81"/>
      <c r="S3" s="29"/>
      <c r="T3" s="6" t="s">
        <v>2</v>
      </c>
    </row>
    <row r="4" spans="1:20" ht="19.5" customHeight="1">
      <c r="A4" s="11" t="s">
        <v>51</v>
      </c>
      <c r="B4" s="11"/>
      <c r="C4" s="11"/>
      <c r="D4" s="11"/>
      <c r="E4" s="11"/>
      <c r="F4" s="155" t="s">
        <v>52</v>
      </c>
      <c r="G4" s="157" t="s">
        <v>53</v>
      </c>
      <c r="H4" s="155" t="s">
        <v>54</v>
      </c>
      <c r="I4" s="155" t="s">
        <v>55</v>
      </c>
      <c r="J4" s="155" t="s">
        <v>56</v>
      </c>
      <c r="K4" s="155" t="s">
        <v>57</v>
      </c>
      <c r="L4" s="155"/>
      <c r="M4" s="156" t="s">
        <v>58</v>
      </c>
      <c r="N4" s="119" t="s">
        <v>59</v>
      </c>
      <c r="O4" s="119"/>
      <c r="P4" s="119"/>
      <c r="Q4" s="119"/>
      <c r="R4" s="119"/>
      <c r="S4" s="155" t="s">
        <v>60</v>
      </c>
      <c r="T4" s="155" t="s">
        <v>61</v>
      </c>
    </row>
    <row r="5" spans="1:20" ht="19.5" customHeight="1">
      <c r="A5" s="11" t="s">
        <v>62</v>
      </c>
      <c r="B5" s="11"/>
      <c r="C5" s="11"/>
      <c r="D5" s="155" t="s">
        <v>63</v>
      </c>
      <c r="E5" s="155" t="s">
        <v>64</v>
      </c>
      <c r="F5" s="155"/>
      <c r="G5" s="157"/>
      <c r="H5" s="155"/>
      <c r="I5" s="155"/>
      <c r="J5" s="155"/>
      <c r="K5" s="158" t="s">
        <v>65</v>
      </c>
      <c r="L5" s="155" t="s">
        <v>66</v>
      </c>
      <c r="M5" s="156"/>
      <c r="N5" s="155" t="s">
        <v>67</v>
      </c>
      <c r="O5" s="155" t="s">
        <v>68</v>
      </c>
      <c r="P5" s="155" t="s">
        <v>69</v>
      </c>
      <c r="Q5" s="155" t="s">
        <v>70</v>
      </c>
      <c r="R5" s="155" t="s">
        <v>71</v>
      </c>
      <c r="S5" s="155"/>
      <c r="T5" s="155"/>
    </row>
    <row r="6" spans="1:20" ht="30.75" customHeight="1">
      <c r="A6" s="143" t="s">
        <v>72</v>
      </c>
      <c r="B6" s="60" t="s">
        <v>73</v>
      </c>
      <c r="C6" s="143" t="s">
        <v>74</v>
      </c>
      <c r="D6" s="155"/>
      <c r="E6" s="155"/>
      <c r="F6" s="155"/>
      <c r="G6" s="157"/>
      <c r="H6" s="155"/>
      <c r="I6" s="155"/>
      <c r="J6" s="155"/>
      <c r="K6" s="158"/>
      <c r="L6" s="155"/>
      <c r="M6" s="156"/>
      <c r="N6" s="155"/>
      <c r="O6" s="155"/>
      <c r="P6" s="155"/>
      <c r="Q6" s="155"/>
      <c r="R6" s="155"/>
      <c r="S6" s="155"/>
      <c r="T6" s="155"/>
    </row>
    <row r="7" spans="1:20" ht="24" customHeight="1">
      <c r="A7" s="66"/>
      <c r="B7" s="66"/>
      <c r="C7" s="66"/>
      <c r="D7" s="66"/>
      <c r="E7" s="45" t="s">
        <v>52</v>
      </c>
      <c r="F7" s="19">
        <f aca="true" t="shared" si="0" ref="F7:T7">SUM(F8:F11)</f>
        <v>6004664</v>
      </c>
      <c r="G7" s="19">
        <f t="shared" si="0"/>
        <v>0</v>
      </c>
      <c r="H7" s="19">
        <f t="shared" si="0"/>
        <v>6004664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</row>
    <row r="8" spans="1:20" ht="24" customHeight="1">
      <c r="A8" s="66" t="s">
        <v>367</v>
      </c>
      <c r="B8" s="66" t="s">
        <v>368</v>
      </c>
      <c r="C8" s="66" t="s">
        <v>369</v>
      </c>
      <c r="D8" s="66" t="s">
        <v>370</v>
      </c>
      <c r="E8" s="80" t="s">
        <v>371</v>
      </c>
      <c r="F8" s="19">
        <v>484768</v>
      </c>
      <c r="G8" s="19"/>
      <c r="H8" s="19">
        <v>484768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4" customHeight="1">
      <c r="A9" s="66" t="s">
        <v>367</v>
      </c>
      <c r="B9" s="66" t="s">
        <v>359</v>
      </c>
      <c r="C9" s="66" t="s">
        <v>372</v>
      </c>
      <c r="D9" s="66" t="s">
        <v>373</v>
      </c>
      <c r="E9" s="80" t="s">
        <v>374</v>
      </c>
      <c r="F9" s="19">
        <v>448760</v>
      </c>
      <c r="G9" s="19"/>
      <c r="H9" s="19">
        <v>448760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4" customHeight="1">
      <c r="A10" s="66" t="s">
        <v>375</v>
      </c>
      <c r="B10" s="66" t="s">
        <v>376</v>
      </c>
      <c r="C10" s="66" t="s">
        <v>377</v>
      </c>
      <c r="D10" s="66" t="s">
        <v>373</v>
      </c>
      <c r="E10" s="80" t="s">
        <v>378</v>
      </c>
      <c r="F10" s="19">
        <v>4801881</v>
      </c>
      <c r="G10" s="19"/>
      <c r="H10" s="19">
        <v>4801881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4" customHeight="1">
      <c r="A11" s="66" t="s">
        <v>379</v>
      </c>
      <c r="B11" s="66" t="s">
        <v>80</v>
      </c>
      <c r="C11" s="66" t="s">
        <v>75</v>
      </c>
      <c r="D11" s="66" t="s">
        <v>373</v>
      </c>
      <c r="E11" s="80" t="s">
        <v>81</v>
      </c>
      <c r="F11" s="19">
        <v>269255</v>
      </c>
      <c r="G11" s="19"/>
      <c r="H11" s="19">
        <v>269255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70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showGridLines="0" showZeros="0" zoomScalePageLayoutView="0" workbookViewId="0" topLeftCell="A1">
      <selection activeCell="G10" sqref="G10:H10"/>
    </sheetView>
  </sheetViews>
  <sheetFormatPr defaultColWidth="9.16015625" defaultRowHeight="12.75" customHeight="1"/>
  <cols>
    <col min="1" max="3" width="10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9.16015625" style="0" customWidth="1"/>
  </cols>
  <sheetData>
    <row r="1" spans="1:10" ht="19.5" customHeight="1">
      <c r="A1" s="35"/>
      <c r="B1" s="113"/>
      <c r="C1" s="113"/>
      <c r="D1" s="113"/>
      <c r="E1" s="113"/>
      <c r="F1" s="113"/>
      <c r="G1" s="113"/>
      <c r="H1" s="113"/>
      <c r="I1" s="113"/>
      <c r="J1" s="118" t="s">
        <v>83</v>
      </c>
    </row>
    <row r="2" spans="1:10" ht="19.5" customHeight="1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9.5" customHeight="1">
      <c r="A3" s="127" t="s">
        <v>380</v>
      </c>
      <c r="B3" s="75"/>
      <c r="C3" s="75"/>
      <c r="D3" s="75"/>
      <c r="E3" s="75"/>
      <c r="F3" s="114"/>
      <c r="G3" s="114"/>
      <c r="H3" s="114"/>
      <c r="I3" s="114"/>
      <c r="J3" s="6" t="s">
        <v>2</v>
      </c>
    </row>
    <row r="4" spans="1:10" ht="19.5" customHeight="1">
      <c r="A4" s="91" t="s">
        <v>51</v>
      </c>
      <c r="B4" s="91"/>
      <c r="C4" s="91"/>
      <c r="D4" s="91"/>
      <c r="E4" s="91"/>
      <c r="F4" s="160" t="s">
        <v>52</v>
      </c>
      <c r="G4" s="160" t="s">
        <v>85</v>
      </c>
      <c r="H4" s="159" t="s">
        <v>86</v>
      </c>
      <c r="I4" s="159" t="s">
        <v>87</v>
      </c>
      <c r="J4" s="159" t="s">
        <v>88</v>
      </c>
    </row>
    <row r="5" spans="1:10" ht="19.5" customHeight="1">
      <c r="A5" s="91" t="s">
        <v>62</v>
      </c>
      <c r="B5" s="91"/>
      <c r="C5" s="91"/>
      <c r="D5" s="159" t="s">
        <v>63</v>
      </c>
      <c r="E5" s="159" t="s">
        <v>89</v>
      </c>
      <c r="F5" s="160"/>
      <c r="G5" s="160"/>
      <c r="H5" s="159"/>
      <c r="I5" s="159"/>
      <c r="J5" s="159"/>
    </row>
    <row r="6" spans="1:10" ht="20.25" customHeight="1">
      <c r="A6" s="144" t="s">
        <v>72</v>
      </c>
      <c r="B6" s="144" t="s">
        <v>73</v>
      </c>
      <c r="C6" s="145" t="s">
        <v>74</v>
      </c>
      <c r="D6" s="159"/>
      <c r="E6" s="159"/>
      <c r="F6" s="160"/>
      <c r="G6" s="160"/>
      <c r="H6" s="159"/>
      <c r="I6" s="159"/>
      <c r="J6" s="159"/>
    </row>
    <row r="7" spans="1:10" ht="25.5" customHeight="1">
      <c r="A7" s="74"/>
      <c r="B7" s="74"/>
      <c r="C7" s="74"/>
      <c r="D7" s="74"/>
      <c r="E7" s="74" t="s">
        <v>52</v>
      </c>
      <c r="F7" s="146">
        <f>SUM(F8:F11)</f>
        <v>6004664</v>
      </c>
      <c r="G7" s="146">
        <f>SUM(G8:G11)</f>
        <v>5104664</v>
      </c>
      <c r="H7" s="146">
        <f>SUM(H8:H11)</f>
        <v>900000</v>
      </c>
      <c r="I7" s="146">
        <f>SUM(I8:I11)</f>
        <v>0</v>
      </c>
      <c r="J7" s="146">
        <f>SUM(J8:J11)</f>
        <v>0</v>
      </c>
    </row>
    <row r="8" spans="1:10" ht="25.5" customHeight="1">
      <c r="A8" s="66" t="s">
        <v>367</v>
      </c>
      <c r="B8" s="66" t="s">
        <v>368</v>
      </c>
      <c r="C8" s="66" t="s">
        <v>369</v>
      </c>
      <c r="D8" s="66" t="s">
        <v>370</v>
      </c>
      <c r="E8" s="80" t="s">
        <v>371</v>
      </c>
      <c r="F8" s="19">
        <v>484768</v>
      </c>
      <c r="G8" s="77">
        <v>484768</v>
      </c>
      <c r="H8" s="138"/>
      <c r="I8" s="98"/>
      <c r="J8" s="98"/>
    </row>
    <row r="9" spans="1:10" ht="25.5" customHeight="1">
      <c r="A9" s="66" t="s">
        <v>367</v>
      </c>
      <c r="B9" s="66" t="s">
        <v>359</v>
      </c>
      <c r="C9" s="66" t="s">
        <v>372</v>
      </c>
      <c r="D9" s="66" t="s">
        <v>373</v>
      </c>
      <c r="E9" s="80" t="s">
        <v>374</v>
      </c>
      <c r="F9" s="19">
        <v>448760</v>
      </c>
      <c r="G9" s="77">
        <v>448760</v>
      </c>
      <c r="H9" s="146"/>
      <c r="I9" s="98"/>
      <c r="J9" s="98"/>
    </row>
    <row r="10" spans="1:10" ht="25.5" customHeight="1">
      <c r="A10" s="66" t="s">
        <v>375</v>
      </c>
      <c r="B10" s="66" t="s">
        <v>376</v>
      </c>
      <c r="C10" s="66" t="s">
        <v>377</v>
      </c>
      <c r="D10" s="66" t="s">
        <v>373</v>
      </c>
      <c r="E10" s="80" t="s">
        <v>378</v>
      </c>
      <c r="F10" s="19">
        <v>4801881</v>
      </c>
      <c r="G10" s="77">
        <v>3901881</v>
      </c>
      <c r="H10" s="146">
        <v>900000</v>
      </c>
      <c r="I10" s="98"/>
      <c r="J10" s="98"/>
    </row>
    <row r="11" spans="1:10" ht="25.5" customHeight="1">
      <c r="A11" s="66" t="s">
        <v>379</v>
      </c>
      <c r="B11" s="66" t="s">
        <v>80</v>
      </c>
      <c r="C11" s="66" t="s">
        <v>75</v>
      </c>
      <c r="D11" s="66" t="s">
        <v>373</v>
      </c>
      <c r="E11" s="80" t="s">
        <v>81</v>
      </c>
      <c r="F11" s="19">
        <v>269255</v>
      </c>
      <c r="G11" s="77">
        <v>269255</v>
      </c>
      <c r="H11" s="146"/>
      <c r="I11" s="98"/>
      <c r="J11" s="98"/>
    </row>
    <row r="12" spans="1:10" ht="19.5" customHeight="1" hidden="1">
      <c r="A12" s="115"/>
      <c r="B12" s="115"/>
      <c r="C12" s="115"/>
      <c r="D12" s="73" t="s">
        <v>90</v>
      </c>
      <c r="E12" s="73"/>
      <c r="F12" s="117">
        <f aca="true" t="shared" si="0" ref="F12:F63">SUM(G12:J12)</f>
        <v>1332.07</v>
      </c>
      <c r="G12" s="117">
        <v>364.69</v>
      </c>
      <c r="H12" s="117">
        <v>967.38</v>
      </c>
      <c r="I12" s="117">
        <v>0</v>
      </c>
      <c r="J12" s="102">
        <v>0</v>
      </c>
    </row>
    <row r="13" spans="1:10" ht="19.5" customHeight="1" hidden="1">
      <c r="A13" s="115" t="s">
        <v>91</v>
      </c>
      <c r="B13" s="115" t="s">
        <v>92</v>
      </c>
      <c r="C13" s="115" t="s">
        <v>93</v>
      </c>
      <c r="D13" s="73" t="s">
        <v>94</v>
      </c>
      <c r="E13" s="73" t="s">
        <v>95</v>
      </c>
      <c r="F13" s="117">
        <f t="shared" si="0"/>
        <v>267.18</v>
      </c>
      <c r="G13" s="117">
        <v>267.18</v>
      </c>
      <c r="H13" s="117">
        <v>0</v>
      </c>
      <c r="I13" s="117">
        <v>0</v>
      </c>
      <c r="J13" s="102">
        <v>0</v>
      </c>
    </row>
    <row r="14" spans="1:10" ht="19.5" customHeight="1" hidden="1">
      <c r="A14" s="115" t="s">
        <v>91</v>
      </c>
      <c r="B14" s="115" t="s">
        <v>92</v>
      </c>
      <c r="C14" s="115" t="s">
        <v>76</v>
      </c>
      <c r="D14" s="73" t="s">
        <v>94</v>
      </c>
      <c r="E14" s="73" t="s">
        <v>96</v>
      </c>
      <c r="F14" s="117">
        <f t="shared" si="0"/>
        <v>967.38</v>
      </c>
      <c r="G14" s="117">
        <v>0</v>
      </c>
      <c r="H14" s="117">
        <v>967.38</v>
      </c>
      <c r="I14" s="117">
        <v>0</v>
      </c>
      <c r="J14" s="102">
        <v>0</v>
      </c>
    </row>
    <row r="15" spans="1:10" ht="19.5" customHeight="1" hidden="1">
      <c r="A15" s="115" t="s">
        <v>97</v>
      </c>
      <c r="B15" s="115" t="s">
        <v>82</v>
      </c>
      <c r="C15" s="115" t="s">
        <v>93</v>
      </c>
      <c r="D15" s="73" t="s">
        <v>94</v>
      </c>
      <c r="E15" s="73" t="s">
        <v>98</v>
      </c>
      <c r="F15" s="117">
        <f t="shared" si="0"/>
        <v>1</v>
      </c>
      <c r="G15" s="117">
        <v>1</v>
      </c>
      <c r="H15" s="117">
        <v>0</v>
      </c>
      <c r="I15" s="117">
        <v>0</v>
      </c>
      <c r="J15" s="102">
        <v>0</v>
      </c>
    </row>
    <row r="16" spans="1:10" ht="19.5" customHeight="1" hidden="1">
      <c r="A16" s="115" t="s">
        <v>77</v>
      </c>
      <c r="B16" s="115" t="s">
        <v>78</v>
      </c>
      <c r="C16" s="115" t="s">
        <v>78</v>
      </c>
      <c r="D16" s="73" t="s">
        <v>94</v>
      </c>
      <c r="E16" s="73" t="s">
        <v>99</v>
      </c>
      <c r="F16" s="117">
        <f t="shared" si="0"/>
        <v>44.08</v>
      </c>
      <c r="G16" s="117">
        <v>44.08</v>
      </c>
      <c r="H16" s="117">
        <v>0</v>
      </c>
      <c r="I16" s="117">
        <v>0</v>
      </c>
      <c r="J16" s="102">
        <v>0</v>
      </c>
    </row>
    <row r="17" spans="1:10" ht="19.5" customHeight="1" hidden="1">
      <c r="A17" s="115" t="s">
        <v>100</v>
      </c>
      <c r="B17" s="115" t="s">
        <v>101</v>
      </c>
      <c r="C17" s="115" t="s">
        <v>80</v>
      </c>
      <c r="D17" s="73" t="s">
        <v>94</v>
      </c>
      <c r="E17" s="73" t="s">
        <v>102</v>
      </c>
      <c r="F17" s="117">
        <f t="shared" si="0"/>
        <v>22.59</v>
      </c>
      <c r="G17" s="117">
        <v>22.59</v>
      </c>
      <c r="H17" s="117">
        <v>0</v>
      </c>
      <c r="I17" s="117">
        <v>0</v>
      </c>
      <c r="J17" s="102">
        <v>0</v>
      </c>
    </row>
    <row r="18" spans="1:10" ht="19.5" customHeight="1" hidden="1">
      <c r="A18" s="115" t="s">
        <v>79</v>
      </c>
      <c r="B18" s="115" t="s">
        <v>80</v>
      </c>
      <c r="C18" s="115" t="s">
        <v>75</v>
      </c>
      <c r="D18" s="73" t="s">
        <v>94</v>
      </c>
      <c r="E18" s="73" t="s">
        <v>103</v>
      </c>
      <c r="F18" s="117">
        <f t="shared" si="0"/>
        <v>29.84</v>
      </c>
      <c r="G18" s="117">
        <v>29.84</v>
      </c>
      <c r="H18" s="117">
        <v>0</v>
      </c>
      <c r="I18" s="117">
        <v>0</v>
      </c>
      <c r="J18" s="102">
        <v>0</v>
      </c>
    </row>
    <row r="19" spans="1:10" ht="19.5" customHeight="1" hidden="1">
      <c r="A19" s="115"/>
      <c r="B19" s="115"/>
      <c r="C19" s="115"/>
      <c r="D19" s="73" t="s">
        <v>104</v>
      </c>
      <c r="E19" s="73"/>
      <c r="F19" s="117">
        <f t="shared" si="0"/>
        <v>371.47</v>
      </c>
      <c r="G19" s="117">
        <v>229.42</v>
      </c>
      <c r="H19" s="117">
        <v>142.05</v>
      </c>
      <c r="I19" s="117">
        <v>0</v>
      </c>
      <c r="J19" s="102">
        <v>0</v>
      </c>
    </row>
    <row r="20" spans="1:10" ht="19.5" customHeight="1" hidden="1">
      <c r="A20" s="115" t="s">
        <v>91</v>
      </c>
      <c r="B20" s="115" t="s">
        <v>92</v>
      </c>
      <c r="C20" s="115" t="s">
        <v>105</v>
      </c>
      <c r="D20" s="73" t="s">
        <v>106</v>
      </c>
      <c r="E20" s="73" t="s">
        <v>107</v>
      </c>
      <c r="F20" s="117">
        <f t="shared" si="0"/>
        <v>164.72</v>
      </c>
      <c r="G20" s="117">
        <v>164.72</v>
      </c>
      <c r="H20" s="117">
        <v>0</v>
      </c>
      <c r="I20" s="117">
        <v>0</v>
      </c>
      <c r="J20" s="102">
        <v>0</v>
      </c>
    </row>
    <row r="21" spans="1:10" ht="19.5" customHeight="1" hidden="1">
      <c r="A21" s="115" t="s">
        <v>91</v>
      </c>
      <c r="B21" s="115" t="s">
        <v>92</v>
      </c>
      <c r="C21" s="115" t="s">
        <v>76</v>
      </c>
      <c r="D21" s="73" t="s">
        <v>106</v>
      </c>
      <c r="E21" s="73" t="s">
        <v>96</v>
      </c>
      <c r="F21" s="117">
        <f t="shared" si="0"/>
        <v>142.05</v>
      </c>
      <c r="G21" s="117">
        <v>0</v>
      </c>
      <c r="H21" s="117">
        <v>142.05</v>
      </c>
      <c r="I21" s="117">
        <v>0</v>
      </c>
      <c r="J21" s="102">
        <v>0</v>
      </c>
    </row>
    <row r="22" spans="1:10" ht="19.5" customHeight="1" hidden="1">
      <c r="A22" s="115" t="s">
        <v>97</v>
      </c>
      <c r="B22" s="115" t="s">
        <v>82</v>
      </c>
      <c r="C22" s="115" t="s">
        <v>93</v>
      </c>
      <c r="D22" s="73" t="s">
        <v>106</v>
      </c>
      <c r="E22" s="73" t="s">
        <v>98</v>
      </c>
      <c r="F22" s="117">
        <f t="shared" si="0"/>
        <v>1</v>
      </c>
      <c r="G22" s="117">
        <v>1</v>
      </c>
      <c r="H22" s="117">
        <v>0</v>
      </c>
      <c r="I22" s="117">
        <v>0</v>
      </c>
      <c r="J22" s="102">
        <v>0</v>
      </c>
    </row>
    <row r="23" spans="1:10" ht="19.5" customHeight="1" hidden="1">
      <c r="A23" s="115" t="s">
        <v>77</v>
      </c>
      <c r="B23" s="115" t="s">
        <v>78</v>
      </c>
      <c r="C23" s="115" t="s">
        <v>80</v>
      </c>
      <c r="D23" s="73" t="s">
        <v>106</v>
      </c>
      <c r="E23" s="73" t="s">
        <v>108</v>
      </c>
      <c r="F23" s="117">
        <f t="shared" si="0"/>
        <v>18.18</v>
      </c>
      <c r="G23" s="117">
        <v>18.18</v>
      </c>
      <c r="H23" s="117">
        <v>0</v>
      </c>
      <c r="I23" s="117">
        <v>0</v>
      </c>
      <c r="J23" s="102">
        <v>0</v>
      </c>
    </row>
    <row r="24" spans="1:10" ht="19.5" customHeight="1" hidden="1">
      <c r="A24" s="115" t="s">
        <v>77</v>
      </c>
      <c r="B24" s="115" t="s">
        <v>78</v>
      </c>
      <c r="C24" s="115" t="s">
        <v>78</v>
      </c>
      <c r="D24" s="73" t="s">
        <v>106</v>
      </c>
      <c r="E24" s="73" t="s">
        <v>99</v>
      </c>
      <c r="F24" s="117">
        <f t="shared" si="0"/>
        <v>14.41</v>
      </c>
      <c r="G24" s="117">
        <v>14.41</v>
      </c>
      <c r="H24" s="117">
        <v>0</v>
      </c>
      <c r="I24" s="117">
        <v>0</v>
      </c>
      <c r="J24" s="102">
        <v>0</v>
      </c>
    </row>
    <row r="25" spans="1:10" ht="19.5" customHeight="1" hidden="1">
      <c r="A25" s="115" t="s">
        <v>77</v>
      </c>
      <c r="B25" s="115" t="s">
        <v>78</v>
      </c>
      <c r="C25" s="115" t="s">
        <v>92</v>
      </c>
      <c r="D25" s="73" t="s">
        <v>106</v>
      </c>
      <c r="E25" s="73" t="s">
        <v>109</v>
      </c>
      <c r="F25" s="117">
        <f t="shared" si="0"/>
        <v>5.76</v>
      </c>
      <c r="G25" s="117">
        <v>5.76</v>
      </c>
      <c r="H25" s="117">
        <v>0</v>
      </c>
      <c r="I25" s="117">
        <v>0</v>
      </c>
      <c r="J25" s="102">
        <v>0</v>
      </c>
    </row>
    <row r="26" spans="1:10" ht="19.5" customHeight="1" hidden="1">
      <c r="A26" s="115" t="s">
        <v>100</v>
      </c>
      <c r="B26" s="115" t="s">
        <v>101</v>
      </c>
      <c r="C26" s="115" t="s">
        <v>80</v>
      </c>
      <c r="D26" s="73" t="s">
        <v>106</v>
      </c>
      <c r="E26" s="73" t="s">
        <v>102</v>
      </c>
      <c r="F26" s="117">
        <f t="shared" si="0"/>
        <v>12.28</v>
      </c>
      <c r="G26" s="117">
        <v>12.28</v>
      </c>
      <c r="H26" s="117">
        <v>0</v>
      </c>
      <c r="I26" s="117">
        <v>0</v>
      </c>
      <c r="J26" s="102">
        <v>0</v>
      </c>
    </row>
    <row r="27" spans="1:10" ht="19.5" customHeight="1" hidden="1">
      <c r="A27" s="115" t="s">
        <v>79</v>
      </c>
      <c r="B27" s="115" t="s">
        <v>80</v>
      </c>
      <c r="C27" s="115" t="s">
        <v>75</v>
      </c>
      <c r="D27" s="73" t="s">
        <v>106</v>
      </c>
      <c r="E27" s="73" t="s">
        <v>103</v>
      </c>
      <c r="F27" s="117">
        <f t="shared" si="0"/>
        <v>13.07</v>
      </c>
      <c r="G27" s="117">
        <v>13.07</v>
      </c>
      <c r="H27" s="117">
        <v>0</v>
      </c>
      <c r="I27" s="117">
        <v>0</v>
      </c>
      <c r="J27" s="102">
        <v>0</v>
      </c>
    </row>
    <row r="28" spans="1:10" ht="19.5" customHeight="1" hidden="1">
      <c r="A28" s="115"/>
      <c r="B28" s="115"/>
      <c r="C28" s="115"/>
      <c r="D28" s="73" t="s">
        <v>110</v>
      </c>
      <c r="E28" s="73"/>
      <c r="F28" s="117">
        <f t="shared" si="0"/>
        <v>3385.4300000000003</v>
      </c>
      <c r="G28" s="117">
        <v>242.76</v>
      </c>
      <c r="H28" s="117">
        <v>3142.67</v>
      </c>
      <c r="I28" s="117">
        <v>0</v>
      </c>
      <c r="J28" s="102">
        <v>0</v>
      </c>
    </row>
    <row r="29" spans="1:10" ht="19.5" customHeight="1" hidden="1">
      <c r="A29" s="115" t="s">
        <v>91</v>
      </c>
      <c r="B29" s="115" t="s">
        <v>92</v>
      </c>
      <c r="C29" s="115" t="s">
        <v>93</v>
      </c>
      <c r="D29" s="73" t="s">
        <v>111</v>
      </c>
      <c r="E29" s="73" t="s">
        <v>95</v>
      </c>
      <c r="F29" s="117">
        <f t="shared" si="0"/>
        <v>182.31</v>
      </c>
      <c r="G29" s="117">
        <v>182.31</v>
      </c>
      <c r="H29" s="117">
        <v>0</v>
      </c>
      <c r="I29" s="117">
        <v>0</v>
      </c>
      <c r="J29" s="102">
        <v>0</v>
      </c>
    </row>
    <row r="30" spans="1:10" ht="19.5" customHeight="1" hidden="1">
      <c r="A30" s="115" t="s">
        <v>91</v>
      </c>
      <c r="B30" s="115" t="s">
        <v>92</v>
      </c>
      <c r="C30" s="115" t="s">
        <v>112</v>
      </c>
      <c r="D30" s="73" t="s">
        <v>111</v>
      </c>
      <c r="E30" s="73" t="s">
        <v>113</v>
      </c>
      <c r="F30" s="117">
        <f t="shared" si="0"/>
        <v>3083.57</v>
      </c>
      <c r="G30" s="117">
        <v>0</v>
      </c>
      <c r="H30" s="117">
        <v>3083.57</v>
      </c>
      <c r="I30" s="117">
        <v>0</v>
      </c>
      <c r="J30" s="102">
        <v>0</v>
      </c>
    </row>
    <row r="31" spans="1:10" ht="19.5" customHeight="1" hidden="1">
      <c r="A31" s="115" t="s">
        <v>91</v>
      </c>
      <c r="B31" s="115" t="s">
        <v>92</v>
      </c>
      <c r="C31" s="115" t="s">
        <v>76</v>
      </c>
      <c r="D31" s="73" t="s">
        <v>111</v>
      </c>
      <c r="E31" s="73" t="s">
        <v>96</v>
      </c>
      <c r="F31" s="117">
        <f t="shared" si="0"/>
        <v>59.1</v>
      </c>
      <c r="G31" s="117">
        <v>0</v>
      </c>
      <c r="H31" s="117">
        <v>59.1</v>
      </c>
      <c r="I31" s="117">
        <v>0</v>
      </c>
      <c r="J31" s="102">
        <v>0</v>
      </c>
    </row>
    <row r="32" spans="1:10" ht="19.5" customHeight="1" hidden="1">
      <c r="A32" s="115" t="s">
        <v>97</v>
      </c>
      <c r="B32" s="115" t="s">
        <v>82</v>
      </c>
      <c r="C32" s="115" t="s">
        <v>93</v>
      </c>
      <c r="D32" s="73" t="s">
        <v>111</v>
      </c>
      <c r="E32" s="73" t="s">
        <v>98</v>
      </c>
      <c r="F32" s="117">
        <f t="shared" si="0"/>
        <v>1</v>
      </c>
      <c r="G32" s="117">
        <v>1</v>
      </c>
      <c r="H32" s="117">
        <v>0</v>
      </c>
      <c r="I32" s="117">
        <v>0</v>
      </c>
      <c r="J32" s="102">
        <v>0</v>
      </c>
    </row>
    <row r="33" spans="1:10" ht="19.5" customHeight="1" hidden="1">
      <c r="A33" s="115" t="s">
        <v>77</v>
      </c>
      <c r="B33" s="115" t="s">
        <v>78</v>
      </c>
      <c r="C33" s="115" t="s">
        <v>78</v>
      </c>
      <c r="D33" s="73" t="s">
        <v>111</v>
      </c>
      <c r="E33" s="73" t="s">
        <v>99</v>
      </c>
      <c r="F33" s="117">
        <f t="shared" si="0"/>
        <v>21.83</v>
      </c>
      <c r="G33" s="117">
        <v>21.83</v>
      </c>
      <c r="H33" s="117">
        <v>0</v>
      </c>
      <c r="I33" s="117">
        <v>0</v>
      </c>
      <c r="J33" s="102">
        <v>0</v>
      </c>
    </row>
    <row r="34" spans="1:10" ht="19.5" customHeight="1" hidden="1">
      <c r="A34" s="115" t="s">
        <v>77</v>
      </c>
      <c r="B34" s="115" t="s">
        <v>78</v>
      </c>
      <c r="C34" s="115" t="s">
        <v>92</v>
      </c>
      <c r="D34" s="73" t="s">
        <v>111</v>
      </c>
      <c r="E34" s="73" t="s">
        <v>109</v>
      </c>
      <c r="F34" s="117">
        <f t="shared" si="0"/>
        <v>8.74</v>
      </c>
      <c r="G34" s="117">
        <v>8.74</v>
      </c>
      <c r="H34" s="117">
        <v>0</v>
      </c>
      <c r="I34" s="117">
        <v>0</v>
      </c>
      <c r="J34" s="102">
        <v>0</v>
      </c>
    </row>
    <row r="35" spans="1:10" ht="19.5" customHeight="1" hidden="1">
      <c r="A35" s="115" t="s">
        <v>100</v>
      </c>
      <c r="B35" s="115" t="s">
        <v>101</v>
      </c>
      <c r="C35" s="115" t="s">
        <v>80</v>
      </c>
      <c r="D35" s="73" t="s">
        <v>111</v>
      </c>
      <c r="E35" s="73" t="s">
        <v>102</v>
      </c>
      <c r="F35" s="117">
        <f t="shared" si="0"/>
        <v>13.37</v>
      </c>
      <c r="G35" s="117">
        <v>13.37</v>
      </c>
      <c r="H35" s="117">
        <v>0</v>
      </c>
      <c r="I35" s="117">
        <v>0</v>
      </c>
      <c r="J35" s="102">
        <v>0</v>
      </c>
    </row>
    <row r="36" spans="1:10" ht="19.5" customHeight="1" hidden="1">
      <c r="A36" s="115" t="s">
        <v>79</v>
      </c>
      <c r="B36" s="115" t="s">
        <v>80</v>
      </c>
      <c r="C36" s="115" t="s">
        <v>75</v>
      </c>
      <c r="D36" s="73" t="s">
        <v>111</v>
      </c>
      <c r="E36" s="73" t="s">
        <v>103</v>
      </c>
      <c r="F36" s="117">
        <f t="shared" si="0"/>
        <v>15.51</v>
      </c>
      <c r="G36" s="117">
        <v>15.51</v>
      </c>
      <c r="H36" s="117">
        <v>0</v>
      </c>
      <c r="I36" s="117">
        <v>0</v>
      </c>
      <c r="J36" s="102">
        <v>0</v>
      </c>
    </row>
    <row r="37" spans="1:10" ht="19.5" customHeight="1" hidden="1">
      <c r="A37" s="115"/>
      <c r="B37" s="115"/>
      <c r="C37" s="115"/>
      <c r="D37" s="73" t="s">
        <v>114</v>
      </c>
      <c r="E37" s="73"/>
      <c r="F37" s="117">
        <f t="shared" si="0"/>
        <v>311.55</v>
      </c>
      <c r="G37" s="117">
        <v>250.55</v>
      </c>
      <c r="H37" s="117">
        <v>61</v>
      </c>
      <c r="I37" s="117">
        <v>0</v>
      </c>
      <c r="J37" s="102">
        <v>0</v>
      </c>
    </row>
    <row r="38" spans="1:10" ht="19.5" customHeight="1" hidden="1">
      <c r="A38" s="115" t="s">
        <v>91</v>
      </c>
      <c r="B38" s="115" t="s">
        <v>92</v>
      </c>
      <c r="C38" s="115" t="s">
        <v>75</v>
      </c>
      <c r="D38" s="73" t="s">
        <v>115</v>
      </c>
      <c r="E38" s="73" t="s">
        <v>116</v>
      </c>
      <c r="F38" s="117">
        <f t="shared" si="0"/>
        <v>191.35</v>
      </c>
      <c r="G38" s="117">
        <v>191.35</v>
      </c>
      <c r="H38" s="117">
        <v>0</v>
      </c>
      <c r="I38" s="117">
        <v>0</v>
      </c>
      <c r="J38" s="102">
        <v>0</v>
      </c>
    </row>
    <row r="39" spans="1:10" ht="19.5" customHeight="1" hidden="1">
      <c r="A39" s="115" t="s">
        <v>91</v>
      </c>
      <c r="B39" s="115" t="s">
        <v>92</v>
      </c>
      <c r="C39" s="115" t="s">
        <v>80</v>
      </c>
      <c r="D39" s="73" t="s">
        <v>115</v>
      </c>
      <c r="E39" s="73" t="s">
        <v>117</v>
      </c>
      <c r="F39" s="117">
        <f t="shared" si="0"/>
        <v>51</v>
      </c>
      <c r="G39" s="117">
        <v>0</v>
      </c>
      <c r="H39" s="117">
        <v>51</v>
      </c>
      <c r="I39" s="117">
        <v>0</v>
      </c>
      <c r="J39" s="102">
        <v>0</v>
      </c>
    </row>
    <row r="40" spans="1:10" ht="19.5" customHeight="1" hidden="1">
      <c r="A40" s="115" t="s">
        <v>91</v>
      </c>
      <c r="B40" s="115" t="s">
        <v>92</v>
      </c>
      <c r="C40" s="115" t="s">
        <v>112</v>
      </c>
      <c r="D40" s="73" t="s">
        <v>115</v>
      </c>
      <c r="E40" s="73" t="s">
        <v>113</v>
      </c>
      <c r="F40" s="117">
        <f t="shared" si="0"/>
        <v>10</v>
      </c>
      <c r="G40" s="117">
        <v>0</v>
      </c>
      <c r="H40" s="117">
        <v>10</v>
      </c>
      <c r="I40" s="117">
        <v>0</v>
      </c>
      <c r="J40" s="102">
        <v>0</v>
      </c>
    </row>
    <row r="41" spans="1:10" ht="19.5" customHeight="1" hidden="1">
      <c r="A41" s="115" t="s">
        <v>97</v>
      </c>
      <c r="B41" s="115" t="s">
        <v>82</v>
      </c>
      <c r="C41" s="115" t="s">
        <v>93</v>
      </c>
      <c r="D41" s="73" t="s">
        <v>115</v>
      </c>
      <c r="E41" s="73" t="s">
        <v>98</v>
      </c>
      <c r="F41" s="117">
        <f t="shared" si="0"/>
        <v>1</v>
      </c>
      <c r="G41" s="117">
        <v>1</v>
      </c>
      <c r="H41" s="117">
        <v>0</v>
      </c>
      <c r="I41" s="117">
        <v>0</v>
      </c>
      <c r="J41" s="102">
        <v>0</v>
      </c>
    </row>
    <row r="42" spans="1:10" ht="19.5" customHeight="1" hidden="1">
      <c r="A42" s="115" t="s">
        <v>77</v>
      </c>
      <c r="B42" s="115" t="s">
        <v>78</v>
      </c>
      <c r="C42" s="115" t="s">
        <v>78</v>
      </c>
      <c r="D42" s="73" t="s">
        <v>115</v>
      </c>
      <c r="E42" s="73" t="s">
        <v>99</v>
      </c>
      <c r="F42" s="117">
        <f t="shared" si="0"/>
        <v>23.48</v>
      </c>
      <c r="G42" s="117">
        <v>23.48</v>
      </c>
      <c r="H42" s="117">
        <v>0</v>
      </c>
      <c r="I42" s="117">
        <v>0</v>
      </c>
      <c r="J42" s="102">
        <v>0</v>
      </c>
    </row>
    <row r="43" spans="1:10" ht="19.5" customHeight="1" hidden="1">
      <c r="A43" s="115" t="s">
        <v>100</v>
      </c>
      <c r="B43" s="115" t="s">
        <v>101</v>
      </c>
      <c r="C43" s="115" t="s">
        <v>75</v>
      </c>
      <c r="D43" s="73" t="s">
        <v>115</v>
      </c>
      <c r="E43" s="73" t="s">
        <v>118</v>
      </c>
      <c r="F43" s="117">
        <f t="shared" si="0"/>
        <v>13.53</v>
      </c>
      <c r="G43" s="117">
        <v>13.53</v>
      </c>
      <c r="H43" s="117">
        <v>0</v>
      </c>
      <c r="I43" s="117">
        <v>0</v>
      </c>
      <c r="J43" s="102">
        <v>0</v>
      </c>
    </row>
    <row r="44" spans="1:10" ht="19.5" customHeight="1" hidden="1">
      <c r="A44" s="115" t="s">
        <v>100</v>
      </c>
      <c r="B44" s="115" t="s">
        <v>101</v>
      </c>
      <c r="C44" s="115" t="s">
        <v>93</v>
      </c>
      <c r="D44" s="73" t="s">
        <v>115</v>
      </c>
      <c r="E44" s="73" t="s">
        <v>119</v>
      </c>
      <c r="F44" s="117">
        <f t="shared" si="0"/>
        <v>3.31</v>
      </c>
      <c r="G44" s="117">
        <v>3.31</v>
      </c>
      <c r="H44" s="117">
        <v>0</v>
      </c>
      <c r="I44" s="117">
        <v>0</v>
      </c>
      <c r="J44" s="102">
        <v>0</v>
      </c>
    </row>
    <row r="45" spans="1:10" ht="19.5" customHeight="1" hidden="1">
      <c r="A45" s="115" t="s">
        <v>79</v>
      </c>
      <c r="B45" s="115" t="s">
        <v>80</v>
      </c>
      <c r="C45" s="115" t="s">
        <v>75</v>
      </c>
      <c r="D45" s="73" t="s">
        <v>115</v>
      </c>
      <c r="E45" s="73" t="s">
        <v>103</v>
      </c>
      <c r="F45" s="117">
        <f t="shared" si="0"/>
        <v>17.88</v>
      </c>
      <c r="G45" s="117">
        <v>17.88</v>
      </c>
      <c r="H45" s="117">
        <v>0</v>
      </c>
      <c r="I45" s="117">
        <v>0</v>
      </c>
      <c r="J45" s="102">
        <v>0</v>
      </c>
    </row>
    <row r="46" spans="1:10" ht="19.5" customHeight="1" hidden="1">
      <c r="A46" s="115"/>
      <c r="B46" s="115"/>
      <c r="C46" s="115"/>
      <c r="D46" s="73" t="s">
        <v>120</v>
      </c>
      <c r="E46" s="73"/>
      <c r="F46" s="117">
        <f t="shared" si="0"/>
        <v>1251.23</v>
      </c>
      <c r="G46" s="117">
        <v>142.93</v>
      </c>
      <c r="H46" s="117">
        <v>1108.3</v>
      </c>
      <c r="I46" s="117">
        <v>0</v>
      </c>
      <c r="J46" s="102">
        <v>0</v>
      </c>
    </row>
    <row r="47" spans="1:10" ht="19.5" customHeight="1" hidden="1">
      <c r="A47" s="115" t="s">
        <v>91</v>
      </c>
      <c r="B47" s="115" t="s">
        <v>92</v>
      </c>
      <c r="C47" s="115" t="s">
        <v>75</v>
      </c>
      <c r="D47" s="73" t="s">
        <v>121</v>
      </c>
      <c r="E47" s="73" t="s">
        <v>116</v>
      </c>
      <c r="F47" s="117">
        <f t="shared" si="0"/>
        <v>108.34</v>
      </c>
      <c r="G47" s="117">
        <v>108.34</v>
      </c>
      <c r="H47" s="117">
        <v>0</v>
      </c>
      <c r="I47" s="117">
        <v>0</v>
      </c>
      <c r="J47" s="102">
        <v>0</v>
      </c>
    </row>
    <row r="48" spans="1:10" ht="19.5" customHeight="1" hidden="1">
      <c r="A48" s="115" t="s">
        <v>91</v>
      </c>
      <c r="B48" s="115" t="s">
        <v>92</v>
      </c>
      <c r="C48" s="115" t="s">
        <v>80</v>
      </c>
      <c r="D48" s="73" t="s">
        <v>121</v>
      </c>
      <c r="E48" s="73" t="s">
        <v>117</v>
      </c>
      <c r="F48" s="117">
        <f t="shared" si="0"/>
        <v>8.3</v>
      </c>
      <c r="G48" s="117">
        <v>0</v>
      </c>
      <c r="H48" s="117">
        <v>8.3</v>
      </c>
      <c r="I48" s="117">
        <v>0</v>
      </c>
      <c r="J48" s="102">
        <v>0</v>
      </c>
    </row>
    <row r="49" spans="1:10" ht="19.5" customHeight="1" hidden="1">
      <c r="A49" s="115" t="s">
        <v>91</v>
      </c>
      <c r="B49" s="115" t="s">
        <v>92</v>
      </c>
      <c r="C49" s="115" t="s">
        <v>76</v>
      </c>
      <c r="D49" s="73" t="s">
        <v>121</v>
      </c>
      <c r="E49" s="73" t="s">
        <v>96</v>
      </c>
      <c r="F49" s="117">
        <f t="shared" si="0"/>
        <v>1100</v>
      </c>
      <c r="G49" s="117">
        <v>0</v>
      </c>
      <c r="H49" s="117">
        <v>1100</v>
      </c>
      <c r="I49" s="117">
        <v>0</v>
      </c>
      <c r="J49" s="102">
        <v>0</v>
      </c>
    </row>
    <row r="50" spans="1:10" ht="19.5" customHeight="1" hidden="1">
      <c r="A50" s="115" t="s">
        <v>97</v>
      </c>
      <c r="B50" s="115" t="s">
        <v>82</v>
      </c>
      <c r="C50" s="115" t="s">
        <v>93</v>
      </c>
      <c r="D50" s="73" t="s">
        <v>121</v>
      </c>
      <c r="E50" s="73" t="s">
        <v>98</v>
      </c>
      <c r="F50" s="117">
        <f t="shared" si="0"/>
        <v>1</v>
      </c>
      <c r="G50" s="117">
        <v>1</v>
      </c>
      <c r="H50" s="117">
        <v>0</v>
      </c>
      <c r="I50" s="117">
        <v>0</v>
      </c>
      <c r="J50" s="102">
        <v>0</v>
      </c>
    </row>
    <row r="51" spans="1:10" ht="19.5" customHeight="1" hidden="1">
      <c r="A51" s="115" t="s">
        <v>77</v>
      </c>
      <c r="B51" s="115" t="s">
        <v>78</v>
      </c>
      <c r="C51" s="115" t="s">
        <v>78</v>
      </c>
      <c r="D51" s="73" t="s">
        <v>121</v>
      </c>
      <c r="E51" s="73" t="s">
        <v>99</v>
      </c>
      <c r="F51" s="117">
        <f t="shared" si="0"/>
        <v>12.53</v>
      </c>
      <c r="G51" s="117">
        <v>12.53</v>
      </c>
      <c r="H51" s="117">
        <v>0</v>
      </c>
      <c r="I51" s="117">
        <v>0</v>
      </c>
      <c r="J51" s="102">
        <v>0</v>
      </c>
    </row>
    <row r="52" spans="1:10" ht="19.5" customHeight="1" hidden="1">
      <c r="A52" s="115" t="s">
        <v>100</v>
      </c>
      <c r="B52" s="115" t="s">
        <v>101</v>
      </c>
      <c r="C52" s="115" t="s">
        <v>75</v>
      </c>
      <c r="D52" s="73" t="s">
        <v>121</v>
      </c>
      <c r="E52" s="73" t="s">
        <v>118</v>
      </c>
      <c r="F52" s="117">
        <f t="shared" si="0"/>
        <v>8.11</v>
      </c>
      <c r="G52" s="117">
        <v>8.11</v>
      </c>
      <c r="H52" s="117">
        <v>0</v>
      </c>
      <c r="I52" s="117">
        <v>0</v>
      </c>
      <c r="J52" s="102">
        <v>0</v>
      </c>
    </row>
    <row r="53" spans="1:10" ht="19.5" customHeight="1" hidden="1">
      <c r="A53" s="115" t="s">
        <v>100</v>
      </c>
      <c r="B53" s="115" t="s">
        <v>101</v>
      </c>
      <c r="C53" s="115" t="s">
        <v>93</v>
      </c>
      <c r="D53" s="73" t="s">
        <v>121</v>
      </c>
      <c r="E53" s="73" t="s">
        <v>119</v>
      </c>
      <c r="F53" s="117">
        <f t="shared" si="0"/>
        <v>2.21</v>
      </c>
      <c r="G53" s="117">
        <v>2.21</v>
      </c>
      <c r="H53" s="117">
        <v>0</v>
      </c>
      <c r="I53" s="117">
        <v>0</v>
      </c>
      <c r="J53" s="102">
        <v>0</v>
      </c>
    </row>
    <row r="54" spans="1:10" ht="19.5" customHeight="1" hidden="1">
      <c r="A54" s="115" t="s">
        <v>79</v>
      </c>
      <c r="B54" s="115" t="s">
        <v>80</v>
      </c>
      <c r="C54" s="115" t="s">
        <v>75</v>
      </c>
      <c r="D54" s="73" t="s">
        <v>121</v>
      </c>
      <c r="E54" s="73" t="s">
        <v>103</v>
      </c>
      <c r="F54" s="117">
        <f t="shared" si="0"/>
        <v>10.74</v>
      </c>
      <c r="G54" s="117">
        <v>10.74</v>
      </c>
      <c r="H54" s="117">
        <v>0</v>
      </c>
      <c r="I54" s="117">
        <v>0</v>
      </c>
      <c r="J54" s="102">
        <v>0</v>
      </c>
    </row>
    <row r="55" spans="1:10" ht="19.5" customHeight="1" hidden="1">
      <c r="A55" s="115"/>
      <c r="B55" s="115"/>
      <c r="C55" s="115"/>
      <c r="D55" s="73" t="s">
        <v>122</v>
      </c>
      <c r="E55" s="73"/>
      <c r="F55" s="117">
        <f t="shared" si="0"/>
        <v>494.77</v>
      </c>
      <c r="G55" s="117">
        <v>362.37</v>
      </c>
      <c r="H55" s="117">
        <v>132.4</v>
      </c>
      <c r="I55" s="117">
        <v>0</v>
      </c>
      <c r="J55" s="102">
        <v>0</v>
      </c>
    </row>
    <row r="56" spans="1:10" ht="19.5" customHeight="1" hidden="1">
      <c r="A56" s="115" t="s">
        <v>91</v>
      </c>
      <c r="B56" s="115" t="s">
        <v>92</v>
      </c>
      <c r="C56" s="115" t="s">
        <v>75</v>
      </c>
      <c r="D56" s="73" t="s">
        <v>123</v>
      </c>
      <c r="E56" s="73" t="s">
        <v>116</v>
      </c>
      <c r="F56" s="117">
        <f t="shared" si="0"/>
        <v>275.8</v>
      </c>
      <c r="G56" s="117">
        <v>275.8</v>
      </c>
      <c r="H56" s="117">
        <v>0</v>
      </c>
      <c r="I56" s="117">
        <v>0</v>
      </c>
      <c r="J56" s="102">
        <v>0</v>
      </c>
    </row>
    <row r="57" spans="1:10" ht="19.5" customHeight="1" hidden="1">
      <c r="A57" s="115" t="s">
        <v>91</v>
      </c>
      <c r="B57" s="115" t="s">
        <v>92</v>
      </c>
      <c r="C57" s="115" t="s">
        <v>80</v>
      </c>
      <c r="D57" s="73" t="s">
        <v>123</v>
      </c>
      <c r="E57" s="73" t="s">
        <v>117</v>
      </c>
      <c r="F57" s="117">
        <f t="shared" si="0"/>
        <v>89.4</v>
      </c>
      <c r="G57" s="117">
        <v>0</v>
      </c>
      <c r="H57" s="117">
        <v>89.4</v>
      </c>
      <c r="I57" s="117">
        <v>0</v>
      </c>
      <c r="J57" s="102">
        <v>0</v>
      </c>
    </row>
    <row r="58" spans="1:10" ht="19.5" customHeight="1" hidden="1">
      <c r="A58" s="115" t="s">
        <v>91</v>
      </c>
      <c r="B58" s="115" t="s">
        <v>92</v>
      </c>
      <c r="C58" s="115" t="s">
        <v>112</v>
      </c>
      <c r="D58" s="73" t="s">
        <v>123</v>
      </c>
      <c r="E58" s="73" t="s">
        <v>113</v>
      </c>
      <c r="F58" s="117">
        <f t="shared" si="0"/>
        <v>43</v>
      </c>
      <c r="G58" s="117">
        <v>0</v>
      </c>
      <c r="H58" s="117">
        <v>43</v>
      </c>
      <c r="I58" s="117">
        <v>0</v>
      </c>
      <c r="J58" s="102">
        <v>0</v>
      </c>
    </row>
    <row r="59" spans="1:10" ht="19.5" customHeight="1" hidden="1">
      <c r="A59" s="115" t="s">
        <v>97</v>
      </c>
      <c r="B59" s="115" t="s">
        <v>82</v>
      </c>
      <c r="C59" s="115" t="s">
        <v>93</v>
      </c>
      <c r="D59" s="73" t="s">
        <v>123</v>
      </c>
      <c r="E59" s="73" t="s">
        <v>98</v>
      </c>
      <c r="F59" s="117">
        <f t="shared" si="0"/>
        <v>1</v>
      </c>
      <c r="G59" s="117">
        <v>1</v>
      </c>
      <c r="H59" s="117">
        <v>0</v>
      </c>
      <c r="I59" s="117">
        <v>0</v>
      </c>
      <c r="J59" s="102">
        <v>0</v>
      </c>
    </row>
    <row r="60" spans="1:10" ht="19.5" customHeight="1" hidden="1">
      <c r="A60" s="115" t="s">
        <v>77</v>
      </c>
      <c r="B60" s="115" t="s">
        <v>78</v>
      </c>
      <c r="C60" s="115" t="s">
        <v>78</v>
      </c>
      <c r="D60" s="73" t="s">
        <v>123</v>
      </c>
      <c r="E60" s="73" t="s">
        <v>99</v>
      </c>
      <c r="F60" s="117">
        <f t="shared" si="0"/>
        <v>34.62</v>
      </c>
      <c r="G60" s="117">
        <v>34.62</v>
      </c>
      <c r="H60" s="117">
        <v>0</v>
      </c>
      <c r="I60" s="117">
        <v>0</v>
      </c>
      <c r="J60" s="102">
        <v>0</v>
      </c>
    </row>
    <row r="61" spans="1:10" ht="19.5" customHeight="1" hidden="1">
      <c r="A61" s="115" t="s">
        <v>100</v>
      </c>
      <c r="B61" s="115" t="s">
        <v>101</v>
      </c>
      <c r="C61" s="115" t="s">
        <v>75</v>
      </c>
      <c r="D61" s="73" t="s">
        <v>123</v>
      </c>
      <c r="E61" s="73" t="s">
        <v>118</v>
      </c>
      <c r="F61" s="117">
        <f t="shared" si="0"/>
        <v>20.04</v>
      </c>
      <c r="G61" s="117">
        <v>20.04</v>
      </c>
      <c r="H61" s="117">
        <v>0</v>
      </c>
      <c r="I61" s="117">
        <v>0</v>
      </c>
      <c r="J61" s="102">
        <v>0</v>
      </c>
    </row>
    <row r="62" spans="1:10" ht="19.5" customHeight="1" hidden="1">
      <c r="A62" s="115" t="s">
        <v>100</v>
      </c>
      <c r="B62" s="115" t="s">
        <v>101</v>
      </c>
      <c r="C62" s="115" t="s">
        <v>93</v>
      </c>
      <c r="D62" s="73" t="s">
        <v>123</v>
      </c>
      <c r="E62" s="73" t="s">
        <v>119</v>
      </c>
      <c r="F62" s="117">
        <f t="shared" si="0"/>
        <v>4.42</v>
      </c>
      <c r="G62" s="117">
        <v>4.42</v>
      </c>
      <c r="H62" s="117">
        <v>0</v>
      </c>
      <c r="I62" s="117">
        <v>0</v>
      </c>
      <c r="J62" s="102">
        <v>0</v>
      </c>
    </row>
    <row r="63" spans="1:10" ht="19.5" customHeight="1" hidden="1">
      <c r="A63" s="115" t="s">
        <v>79</v>
      </c>
      <c r="B63" s="115" t="s">
        <v>80</v>
      </c>
      <c r="C63" s="115" t="s">
        <v>75</v>
      </c>
      <c r="D63" s="73" t="s">
        <v>123</v>
      </c>
      <c r="E63" s="73" t="s">
        <v>103</v>
      </c>
      <c r="F63" s="117">
        <f t="shared" si="0"/>
        <v>26.49</v>
      </c>
      <c r="G63" s="117">
        <v>26.49</v>
      </c>
      <c r="H63" s="117">
        <v>0</v>
      </c>
      <c r="I63" s="117">
        <v>0</v>
      </c>
      <c r="J63" s="102">
        <v>0</v>
      </c>
    </row>
    <row r="64" spans="1:10" ht="19.5" customHeight="1" hidden="1">
      <c r="A64" s="115"/>
      <c r="B64" s="115"/>
      <c r="C64" s="115"/>
      <c r="D64" s="73" t="s">
        <v>124</v>
      </c>
      <c r="E64" s="73"/>
      <c r="F64" s="117">
        <f aca="true" t="shared" si="1" ref="F64:F93">SUM(G64:J64)</f>
        <v>98.67</v>
      </c>
      <c r="G64" s="117">
        <v>83.62</v>
      </c>
      <c r="H64" s="117">
        <v>15.05</v>
      </c>
      <c r="I64" s="117">
        <v>0</v>
      </c>
      <c r="J64" s="102">
        <v>0</v>
      </c>
    </row>
    <row r="65" spans="1:10" ht="19.5" customHeight="1" hidden="1">
      <c r="A65" s="115" t="s">
        <v>91</v>
      </c>
      <c r="B65" s="115" t="s">
        <v>92</v>
      </c>
      <c r="C65" s="115" t="s">
        <v>75</v>
      </c>
      <c r="D65" s="73" t="s">
        <v>125</v>
      </c>
      <c r="E65" s="73" t="s">
        <v>116</v>
      </c>
      <c r="F65" s="117">
        <f t="shared" si="1"/>
        <v>62.75</v>
      </c>
      <c r="G65" s="117">
        <v>62.75</v>
      </c>
      <c r="H65" s="117">
        <v>0</v>
      </c>
      <c r="I65" s="117">
        <v>0</v>
      </c>
      <c r="J65" s="102">
        <v>0</v>
      </c>
    </row>
    <row r="66" spans="1:10" ht="19.5" customHeight="1" hidden="1">
      <c r="A66" s="115" t="s">
        <v>91</v>
      </c>
      <c r="B66" s="115" t="s">
        <v>92</v>
      </c>
      <c r="C66" s="115" t="s">
        <v>80</v>
      </c>
      <c r="D66" s="73" t="s">
        <v>125</v>
      </c>
      <c r="E66" s="73" t="s">
        <v>117</v>
      </c>
      <c r="F66" s="117">
        <f t="shared" si="1"/>
        <v>15.05</v>
      </c>
      <c r="G66" s="117">
        <v>0</v>
      </c>
      <c r="H66" s="117">
        <v>15.05</v>
      </c>
      <c r="I66" s="117">
        <v>0</v>
      </c>
      <c r="J66" s="102">
        <v>0</v>
      </c>
    </row>
    <row r="67" spans="1:10" ht="19.5" customHeight="1" hidden="1">
      <c r="A67" s="115" t="s">
        <v>97</v>
      </c>
      <c r="B67" s="115" t="s">
        <v>82</v>
      </c>
      <c r="C67" s="115" t="s">
        <v>93</v>
      </c>
      <c r="D67" s="73" t="s">
        <v>125</v>
      </c>
      <c r="E67" s="73" t="s">
        <v>98</v>
      </c>
      <c r="F67" s="117">
        <f t="shared" si="1"/>
        <v>1</v>
      </c>
      <c r="G67" s="117">
        <v>1</v>
      </c>
      <c r="H67" s="117">
        <v>0</v>
      </c>
      <c r="I67" s="117">
        <v>0</v>
      </c>
      <c r="J67" s="102">
        <v>0</v>
      </c>
    </row>
    <row r="68" spans="1:10" ht="19.5" customHeight="1" hidden="1">
      <c r="A68" s="115" t="s">
        <v>77</v>
      </c>
      <c r="B68" s="115" t="s">
        <v>78</v>
      </c>
      <c r="C68" s="115" t="s">
        <v>78</v>
      </c>
      <c r="D68" s="73" t="s">
        <v>125</v>
      </c>
      <c r="E68" s="73" t="s">
        <v>99</v>
      </c>
      <c r="F68" s="117">
        <f t="shared" si="1"/>
        <v>8.22</v>
      </c>
      <c r="G68" s="117">
        <v>8.22</v>
      </c>
      <c r="H68" s="117">
        <v>0</v>
      </c>
      <c r="I68" s="117">
        <v>0</v>
      </c>
      <c r="J68" s="102">
        <v>0</v>
      </c>
    </row>
    <row r="69" spans="1:10" ht="19.5" customHeight="1" hidden="1">
      <c r="A69" s="115" t="s">
        <v>100</v>
      </c>
      <c r="B69" s="115" t="s">
        <v>101</v>
      </c>
      <c r="C69" s="115" t="s">
        <v>75</v>
      </c>
      <c r="D69" s="73" t="s">
        <v>125</v>
      </c>
      <c r="E69" s="73" t="s">
        <v>118</v>
      </c>
      <c r="F69" s="117">
        <f t="shared" si="1"/>
        <v>4.55</v>
      </c>
      <c r="G69" s="117">
        <v>4.55</v>
      </c>
      <c r="H69" s="117">
        <v>0</v>
      </c>
      <c r="I69" s="117">
        <v>0</v>
      </c>
      <c r="J69" s="102">
        <v>0</v>
      </c>
    </row>
    <row r="70" spans="1:10" ht="19.5" customHeight="1" hidden="1">
      <c r="A70" s="115" t="s">
        <v>100</v>
      </c>
      <c r="B70" s="115" t="s">
        <v>101</v>
      </c>
      <c r="C70" s="115" t="s">
        <v>93</v>
      </c>
      <c r="D70" s="73" t="s">
        <v>125</v>
      </c>
      <c r="E70" s="73" t="s">
        <v>119</v>
      </c>
      <c r="F70" s="117">
        <f t="shared" si="1"/>
        <v>1.1</v>
      </c>
      <c r="G70" s="117">
        <v>1.1</v>
      </c>
      <c r="H70" s="117">
        <v>0</v>
      </c>
      <c r="I70" s="117">
        <v>0</v>
      </c>
      <c r="J70" s="102">
        <v>0</v>
      </c>
    </row>
    <row r="71" spans="1:10" ht="19.5" customHeight="1" hidden="1">
      <c r="A71" s="115" t="s">
        <v>79</v>
      </c>
      <c r="B71" s="115" t="s">
        <v>80</v>
      </c>
      <c r="C71" s="115" t="s">
        <v>75</v>
      </c>
      <c r="D71" s="73" t="s">
        <v>125</v>
      </c>
      <c r="E71" s="73" t="s">
        <v>103</v>
      </c>
      <c r="F71" s="117">
        <f t="shared" si="1"/>
        <v>6</v>
      </c>
      <c r="G71" s="117">
        <v>6</v>
      </c>
      <c r="H71" s="117">
        <v>0</v>
      </c>
      <c r="I71" s="117">
        <v>0</v>
      </c>
      <c r="J71" s="102">
        <v>0</v>
      </c>
    </row>
    <row r="72" spans="1:10" ht="19.5" customHeight="1" hidden="1">
      <c r="A72" s="115"/>
      <c r="B72" s="115"/>
      <c r="C72" s="115"/>
      <c r="D72" s="73" t="s">
        <v>126</v>
      </c>
      <c r="E72" s="73"/>
      <c r="F72" s="117">
        <f t="shared" si="1"/>
        <v>619.9300000000001</v>
      </c>
      <c r="G72" s="117">
        <v>143.93</v>
      </c>
      <c r="H72" s="117">
        <v>476</v>
      </c>
      <c r="I72" s="117">
        <v>0</v>
      </c>
      <c r="J72" s="102">
        <v>0</v>
      </c>
    </row>
    <row r="73" spans="1:10" ht="19.5" customHeight="1" hidden="1">
      <c r="A73" s="115" t="s">
        <v>91</v>
      </c>
      <c r="B73" s="115" t="s">
        <v>92</v>
      </c>
      <c r="C73" s="115" t="s">
        <v>105</v>
      </c>
      <c r="D73" s="73" t="s">
        <v>127</v>
      </c>
      <c r="E73" s="73" t="s">
        <v>107</v>
      </c>
      <c r="F73" s="117">
        <f t="shared" si="1"/>
        <v>101.57</v>
      </c>
      <c r="G73" s="117">
        <v>101.57</v>
      </c>
      <c r="H73" s="117">
        <v>0</v>
      </c>
      <c r="I73" s="117">
        <v>0</v>
      </c>
      <c r="J73" s="102">
        <v>0</v>
      </c>
    </row>
    <row r="74" spans="1:10" ht="19.5" customHeight="1" hidden="1">
      <c r="A74" s="115" t="s">
        <v>91</v>
      </c>
      <c r="B74" s="115" t="s">
        <v>92</v>
      </c>
      <c r="C74" s="115" t="s">
        <v>76</v>
      </c>
      <c r="D74" s="73" t="s">
        <v>127</v>
      </c>
      <c r="E74" s="73" t="s">
        <v>96</v>
      </c>
      <c r="F74" s="117">
        <f t="shared" si="1"/>
        <v>476</v>
      </c>
      <c r="G74" s="117">
        <v>0</v>
      </c>
      <c r="H74" s="117">
        <v>476</v>
      </c>
      <c r="I74" s="117">
        <v>0</v>
      </c>
      <c r="J74" s="102">
        <v>0</v>
      </c>
    </row>
    <row r="75" spans="1:10" ht="19.5" customHeight="1" hidden="1">
      <c r="A75" s="115" t="s">
        <v>77</v>
      </c>
      <c r="B75" s="115" t="s">
        <v>78</v>
      </c>
      <c r="C75" s="115" t="s">
        <v>78</v>
      </c>
      <c r="D75" s="73" t="s">
        <v>127</v>
      </c>
      <c r="E75" s="73" t="s">
        <v>99</v>
      </c>
      <c r="F75" s="117">
        <f t="shared" si="1"/>
        <v>26.11</v>
      </c>
      <c r="G75" s="117">
        <v>26.11</v>
      </c>
      <c r="H75" s="117">
        <v>0</v>
      </c>
      <c r="I75" s="117">
        <v>0</v>
      </c>
      <c r="J75" s="102">
        <v>0</v>
      </c>
    </row>
    <row r="76" spans="1:10" ht="19.5" customHeight="1" hidden="1">
      <c r="A76" s="115" t="s">
        <v>77</v>
      </c>
      <c r="B76" s="115" t="s">
        <v>78</v>
      </c>
      <c r="C76" s="115" t="s">
        <v>92</v>
      </c>
      <c r="D76" s="73" t="s">
        <v>127</v>
      </c>
      <c r="E76" s="73" t="s">
        <v>109</v>
      </c>
      <c r="F76" s="117">
        <f t="shared" si="1"/>
        <v>10.45</v>
      </c>
      <c r="G76" s="117">
        <v>10.45</v>
      </c>
      <c r="H76" s="117">
        <v>0</v>
      </c>
      <c r="I76" s="117">
        <v>0</v>
      </c>
      <c r="J76" s="102">
        <v>0</v>
      </c>
    </row>
    <row r="77" spans="1:10" ht="19.5" customHeight="1" hidden="1">
      <c r="A77" s="115" t="s">
        <v>100</v>
      </c>
      <c r="B77" s="115" t="s">
        <v>101</v>
      </c>
      <c r="C77" s="115" t="s">
        <v>80</v>
      </c>
      <c r="D77" s="73" t="s">
        <v>127</v>
      </c>
      <c r="E77" s="73" t="s">
        <v>102</v>
      </c>
      <c r="F77" s="117">
        <f t="shared" si="1"/>
        <v>5.8</v>
      </c>
      <c r="G77" s="117">
        <v>5.8</v>
      </c>
      <c r="H77" s="117">
        <v>0</v>
      </c>
      <c r="I77" s="117">
        <v>0</v>
      </c>
      <c r="J77" s="102">
        <v>0</v>
      </c>
    </row>
    <row r="78" spans="1:10" ht="19.5" customHeight="1" hidden="1">
      <c r="A78" s="115"/>
      <c r="B78" s="115"/>
      <c r="C78" s="115"/>
      <c r="D78" s="73" t="s">
        <v>128</v>
      </c>
      <c r="E78" s="73"/>
      <c r="F78" s="117">
        <f t="shared" si="1"/>
        <v>141.23</v>
      </c>
      <c r="G78" s="117">
        <v>58.23</v>
      </c>
      <c r="H78" s="117">
        <v>83</v>
      </c>
      <c r="I78" s="117">
        <v>0</v>
      </c>
      <c r="J78" s="102">
        <v>0</v>
      </c>
    </row>
    <row r="79" spans="1:10" ht="19.5" customHeight="1" hidden="1">
      <c r="A79" s="115" t="s">
        <v>91</v>
      </c>
      <c r="B79" s="115" t="s">
        <v>92</v>
      </c>
      <c r="C79" s="115" t="s">
        <v>105</v>
      </c>
      <c r="D79" s="73" t="s">
        <v>129</v>
      </c>
      <c r="E79" s="73" t="s">
        <v>107</v>
      </c>
      <c r="F79" s="117">
        <f t="shared" si="1"/>
        <v>40.04</v>
      </c>
      <c r="G79" s="117">
        <v>40.04</v>
      </c>
      <c r="H79" s="117">
        <v>0</v>
      </c>
      <c r="I79" s="117">
        <v>0</v>
      </c>
      <c r="J79" s="102">
        <v>0</v>
      </c>
    </row>
    <row r="80" spans="1:10" ht="19.5" customHeight="1" hidden="1">
      <c r="A80" s="115" t="s">
        <v>91</v>
      </c>
      <c r="B80" s="115" t="s">
        <v>92</v>
      </c>
      <c r="C80" s="115" t="s">
        <v>76</v>
      </c>
      <c r="D80" s="73" t="s">
        <v>129</v>
      </c>
      <c r="E80" s="73" t="s">
        <v>96</v>
      </c>
      <c r="F80" s="117">
        <f t="shared" si="1"/>
        <v>83</v>
      </c>
      <c r="G80" s="117">
        <v>0</v>
      </c>
      <c r="H80" s="117">
        <v>83</v>
      </c>
      <c r="I80" s="117">
        <v>0</v>
      </c>
      <c r="J80" s="102">
        <v>0</v>
      </c>
    </row>
    <row r="81" spans="1:10" ht="19.5" customHeight="1" hidden="1">
      <c r="A81" s="115" t="s">
        <v>77</v>
      </c>
      <c r="B81" s="115" t="s">
        <v>78</v>
      </c>
      <c r="C81" s="115" t="s">
        <v>78</v>
      </c>
      <c r="D81" s="73" t="s">
        <v>129</v>
      </c>
      <c r="E81" s="73" t="s">
        <v>99</v>
      </c>
      <c r="F81" s="117">
        <f t="shared" si="1"/>
        <v>10.28</v>
      </c>
      <c r="G81" s="117">
        <v>10.28</v>
      </c>
      <c r="H81" s="117">
        <v>0</v>
      </c>
      <c r="I81" s="117">
        <v>0</v>
      </c>
      <c r="J81" s="102">
        <v>0</v>
      </c>
    </row>
    <row r="82" spans="1:10" ht="19.5" customHeight="1" hidden="1">
      <c r="A82" s="115" t="s">
        <v>77</v>
      </c>
      <c r="B82" s="115" t="s">
        <v>78</v>
      </c>
      <c r="C82" s="115" t="s">
        <v>92</v>
      </c>
      <c r="D82" s="73" t="s">
        <v>129</v>
      </c>
      <c r="E82" s="73" t="s">
        <v>109</v>
      </c>
      <c r="F82" s="117">
        <f t="shared" si="1"/>
        <v>4.11</v>
      </c>
      <c r="G82" s="117">
        <v>4.11</v>
      </c>
      <c r="H82" s="117">
        <v>0</v>
      </c>
      <c r="I82" s="117">
        <v>0</v>
      </c>
      <c r="J82" s="102">
        <v>0</v>
      </c>
    </row>
    <row r="83" spans="1:10" ht="19.5" customHeight="1" hidden="1">
      <c r="A83" s="115" t="s">
        <v>100</v>
      </c>
      <c r="B83" s="115" t="s">
        <v>101</v>
      </c>
      <c r="C83" s="115" t="s">
        <v>80</v>
      </c>
      <c r="D83" s="73" t="s">
        <v>129</v>
      </c>
      <c r="E83" s="73" t="s">
        <v>102</v>
      </c>
      <c r="F83" s="117">
        <f t="shared" si="1"/>
        <v>3.8</v>
      </c>
      <c r="G83" s="117">
        <v>3.8</v>
      </c>
      <c r="H83" s="117">
        <v>0</v>
      </c>
      <c r="I83" s="117">
        <v>0</v>
      </c>
      <c r="J83" s="102">
        <v>0</v>
      </c>
    </row>
    <row r="84" spans="1:10" ht="19.5" customHeight="1" hidden="1">
      <c r="A84" s="115"/>
      <c r="B84" s="115"/>
      <c r="C84" s="115"/>
      <c r="D84" s="73" t="s">
        <v>130</v>
      </c>
      <c r="E84" s="73"/>
      <c r="F84" s="117">
        <f t="shared" si="1"/>
        <v>90.72</v>
      </c>
      <c r="G84" s="117">
        <v>60.74</v>
      </c>
      <c r="H84" s="117">
        <v>29.98</v>
      </c>
      <c r="I84" s="117">
        <v>0</v>
      </c>
      <c r="J84" s="102">
        <v>0</v>
      </c>
    </row>
    <row r="85" spans="1:10" ht="19.5" customHeight="1" hidden="1">
      <c r="A85" s="115" t="s">
        <v>91</v>
      </c>
      <c r="B85" s="115" t="s">
        <v>92</v>
      </c>
      <c r="C85" s="115" t="s">
        <v>105</v>
      </c>
      <c r="D85" s="73" t="s">
        <v>131</v>
      </c>
      <c r="E85" s="73" t="s">
        <v>107</v>
      </c>
      <c r="F85" s="117">
        <f t="shared" si="1"/>
        <v>44.1</v>
      </c>
      <c r="G85" s="117">
        <v>44.1</v>
      </c>
      <c r="H85" s="117">
        <v>0</v>
      </c>
      <c r="I85" s="117">
        <v>0</v>
      </c>
      <c r="J85" s="102">
        <v>0</v>
      </c>
    </row>
    <row r="86" spans="1:10" ht="19.5" customHeight="1" hidden="1">
      <c r="A86" s="115" t="s">
        <v>91</v>
      </c>
      <c r="B86" s="115" t="s">
        <v>92</v>
      </c>
      <c r="C86" s="115" t="s">
        <v>76</v>
      </c>
      <c r="D86" s="73" t="s">
        <v>131</v>
      </c>
      <c r="E86" s="73" t="s">
        <v>96</v>
      </c>
      <c r="F86" s="117">
        <f t="shared" si="1"/>
        <v>29.98</v>
      </c>
      <c r="G86" s="117">
        <v>0</v>
      </c>
      <c r="H86" s="117">
        <v>29.98</v>
      </c>
      <c r="I86" s="117">
        <v>0</v>
      </c>
      <c r="J86" s="102">
        <v>0</v>
      </c>
    </row>
    <row r="87" spans="1:10" ht="19.5" customHeight="1" hidden="1">
      <c r="A87" s="115" t="s">
        <v>97</v>
      </c>
      <c r="B87" s="115" t="s">
        <v>82</v>
      </c>
      <c r="C87" s="115" t="s">
        <v>93</v>
      </c>
      <c r="D87" s="73" t="s">
        <v>131</v>
      </c>
      <c r="E87" s="73" t="s">
        <v>98</v>
      </c>
      <c r="F87" s="117">
        <f t="shared" si="1"/>
        <v>0.5</v>
      </c>
      <c r="G87" s="117">
        <v>0.5</v>
      </c>
      <c r="H87" s="117">
        <v>0</v>
      </c>
      <c r="I87" s="117">
        <v>0</v>
      </c>
      <c r="J87" s="102">
        <v>0</v>
      </c>
    </row>
    <row r="88" spans="1:10" ht="19.5" customHeight="1" hidden="1">
      <c r="A88" s="115" t="s">
        <v>77</v>
      </c>
      <c r="B88" s="115" t="s">
        <v>78</v>
      </c>
      <c r="C88" s="115" t="s">
        <v>78</v>
      </c>
      <c r="D88" s="73" t="s">
        <v>131</v>
      </c>
      <c r="E88" s="73" t="s">
        <v>99</v>
      </c>
      <c r="F88" s="117">
        <f t="shared" si="1"/>
        <v>5.59</v>
      </c>
      <c r="G88" s="117">
        <v>5.59</v>
      </c>
      <c r="H88" s="117">
        <v>0</v>
      </c>
      <c r="I88" s="117">
        <v>0</v>
      </c>
      <c r="J88" s="102">
        <v>0</v>
      </c>
    </row>
    <row r="89" spans="1:10" ht="19.5" customHeight="1" hidden="1">
      <c r="A89" s="115" t="s">
        <v>77</v>
      </c>
      <c r="B89" s="115" t="s">
        <v>78</v>
      </c>
      <c r="C89" s="115" t="s">
        <v>92</v>
      </c>
      <c r="D89" s="73" t="s">
        <v>131</v>
      </c>
      <c r="E89" s="73" t="s">
        <v>109</v>
      </c>
      <c r="F89" s="117">
        <f t="shared" si="1"/>
        <v>2.24</v>
      </c>
      <c r="G89" s="117">
        <v>2.24</v>
      </c>
      <c r="H89" s="117">
        <v>0</v>
      </c>
      <c r="I89" s="117">
        <v>0</v>
      </c>
      <c r="J89" s="102">
        <v>0</v>
      </c>
    </row>
    <row r="90" spans="1:10" ht="19.5" customHeight="1" hidden="1">
      <c r="A90" s="115" t="s">
        <v>100</v>
      </c>
      <c r="B90" s="115" t="s">
        <v>101</v>
      </c>
      <c r="C90" s="115" t="s">
        <v>80</v>
      </c>
      <c r="D90" s="73" t="s">
        <v>131</v>
      </c>
      <c r="E90" s="73" t="s">
        <v>102</v>
      </c>
      <c r="F90" s="117">
        <f t="shared" si="1"/>
        <v>3.56</v>
      </c>
      <c r="G90" s="117">
        <v>3.56</v>
      </c>
      <c r="H90" s="117">
        <v>0</v>
      </c>
      <c r="I90" s="117">
        <v>0</v>
      </c>
      <c r="J90" s="102">
        <v>0</v>
      </c>
    </row>
    <row r="91" spans="1:10" ht="19.5" customHeight="1" hidden="1">
      <c r="A91" s="115" t="s">
        <v>79</v>
      </c>
      <c r="B91" s="115" t="s">
        <v>80</v>
      </c>
      <c r="C91" s="115" t="s">
        <v>75</v>
      </c>
      <c r="D91" s="73" t="s">
        <v>131</v>
      </c>
      <c r="E91" s="73" t="s">
        <v>103</v>
      </c>
      <c r="F91" s="117">
        <f t="shared" si="1"/>
        <v>4.75</v>
      </c>
      <c r="G91" s="117">
        <v>4.75</v>
      </c>
      <c r="H91" s="117">
        <v>0</v>
      </c>
      <c r="I91" s="117">
        <v>0</v>
      </c>
      <c r="J91" s="102">
        <v>0</v>
      </c>
    </row>
    <row r="92" spans="1:10" ht="19.5" customHeight="1" hidden="1">
      <c r="A92" s="115"/>
      <c r="B92" s="115"/>
      <c r="C92" s="115"/>
      <c r="D92" s="73" t="s">
        <v>132</v>
      </c>
      <c r="E92" s="73"/>
      <c r="F92" s="117">
        <f t="shared" si="1"/>
        <v>87.22</v>
      </c>
      <c r="G92" s="117">
        <v>0</v>
      </c>
      <c r="H92" s="117">
        <v>87.22</v>
      </c>
      <c r="I92" s="117">
        <v>0</v>
      </c>
      <c r="J92" s="102">
        <v>0</v>
      </c>
    </row>
    <row r="93" spans="1:10" ht="19.5" customHeight="1" hidden="1">
      <c r="A93" s="115" t="s">
        <v>91</v>
      </c>
      <c r="B93" s="115" t="s">
        <v>92</v>
      </c>
      <c r="C93" s="115" t="s">
        <v>76</v>
      </c>
      <c r="D93" s="73" t="s">
        <v>133</v>
      </c>
      <c r="E93" s="73" t="s">
        <v>96</v>
      </c>
      <c r="F93" s="117">
        <f t="shared" si="1"/>
        <v>87.22</v>
      </c>
      <c r="G93" s="117">
        <v>0</v>
      </c>
      <c r="H93" s="117">
        <v>87.22</v>
      </c>
      <c r="I93" s="117">
        <v>0</v>
      </c>
      <c r="J93" s="10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93" r:id="rId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4">
      <selection activeCell="D26" sqref="D2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37" t="s">
        <v>134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ht="20.25" customHeight="1">
      <c r="A2" s="153" t="s">
        <v>135</v>
      </c>
      <c r="B2" s="153"/>
      <c r="C2" s="153"/>
      <c r="D2" s="153"/>
      <c r="E2" s="153"/>
      <c r="F2" s="153"/>
      <c r="G2" s="153"/>
      <c r="H2" s="15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20.25" customHeight="1">
      <c r="A3" s="127" t="s">
        <v>366</v>
      </c>
      <c r="B3" s="75"/>
      <c r="C3" s="35"/>
      <c r="D3" s="35"/>
      <c r="E3" s="35"/>
      <c r="F3" s="35"/>
      <c r="G3" s="35"/>
      <c r="H3" s="6" t="s">
        <v>2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20.25" customHeight="1">
      <c r="A4" s="91" t="s">
        <v>3</v>
      </c>
      <c r="B4" s="91"/>
      <c r="C4" s="91" t="s">
        <v>4</v>
      </c>
      <c r="D4" s="91"/>
      <c r="E4" s="91"/>
      <c r="F4" s="91"/>
      <c r="G4" s="91"/>
      <c r="H4" s="9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20.25" customHeight="1">
      <c r="A5" s="92" t="s">
        <v>5</v>
      </c>
      <c r="B5" s="93" t="s">
        <v>294</v>
      </c>
      <c r="C5" s="92" t="s">
        <v>5</v>
      </c>
      <c r="D5" s="92" t="s">
        <v>52</v>
      </c>
      <c r="E5" s="93" t="s">
        <v>136</v>
      </c>
      <c r="F5" s="94" t="s">
        <v>137</v>
      </c>
      <c r="G5" s="92" t="s">
        <v>138</v>
      </c>
      <c r="H5" s="94" t="s">
        <v>139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ht="20.25" customHeight="1">
      <c r="A6" s="95" t="s">
        <v>140</v>
      </c>
      <c r="B6" s="96">
        <f>B7+B8</f>
        <v>6004664</v>
      </c>
      <c r="C6" s="97" t="s">
        <v>141</v>
      </c>
      <c r="D6" s="135">
        <v>6004664</v>
      </c>
      <c r="E6" s="135">
        <v>6004664</v>
      </c>
      <c r="F6" s="135">
        <f>SUM(F7:F34)</f>
        <v>0</v>
      </c>
      <c r="G6" s="96">
        <f>SUM(G7:G34)</f>
        <v>0</v>
      </c>
      <c r="H6" s="96">
        <f>SUM(H7:H34)</f>
        <v>0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ht="20.25" customHeight="1">
      <c r="A7" s="95" t="s">
        <v>142</v>
      </c>
      <c r="B7" s="98">
        <v>6004664</v>
      </c>
      <c r="C7" s="97" t="s">
        <v>143</v>
      </c>
      <c r="D7" s="136"/>
      <c r="E7" s="137"/>
      <c r="F7" s="137">
        <v>0</v>
      </c>
      <c r="G7" s="99">
        <v>0</v>
      </c>
      <c r="H7" s="96">
        <v>0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0.25" customHeight="1">
      <c r="A8" s="95" t="s">
        <v>144</v>
      </c>
      <c r="B8" s="98"/>
      <c r="C8" s="97" t="s">
        <v>145</v>
      </c>
      <c r="D8" s="136"/>
      <c r="E8" s="137"/>
      <c r="F8" s="137">
        <v>0</v>
      </c>
      <c r="G8" s="99">
        <v>0</v>
      </c>
      <c r="H8" s="96">
        <v>0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ht="20.25" customHeight="1">
      <c r="A9" s="95" t="s">
        <v>146</v>
      </c>
      <c r="B9" s="98"/>
      <c r="C9" s="97" t="s">
        <v>147</v>
      </c>
      <c r="D9" s="136"/>
      <c r="E9" s="137"/>
      <c r="F9" s="137">
        <v>0</v>
      </c>
      <c r="G9" s="99">
        <v>0</v>
      </c>
      <c r="H9" s="96">
        <v>0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ht="20.25" customHeight="1">
      <c r="A10" s="95" t="s">
        <v>148</v>
      </c>
      <c r="B10" s="100"/>
      <c r="C10" s="97" t="s">
        <v>149</v>
      </c>
      <c r="D10" s="136"/>
      <c r="E10" s="137"/>
      <c r="F10" s="137">
        <v>0</v>
      </c>
      <c r="G10" s="99">
        <v>0</v>
      </c>
      <c r="H10" s="96">
        <v>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ht="20.25" customHeight="1">
      <c r="A11" s="95" t="s">
        <v>142</v>
      </c>
      <c r="B11" s="96"/>
      <c r="C11" s="97" t="s">
        <v>150</v>
      </c>
      <c r="D11" s="136"/>
      <c r="E11" s="137"/>
      <c r="F11" s="137">
        <v>0</v>
      </c>
      <c r="G11" s="99">
        <v>0</v>
      </c>
      <c r="H11" s="96">
        <v>0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34" ht="20.25" customHeight="1">
      <c r="A12" s="95" t="s">
        <v>144</v>
      </c>
      <c r="B12" s="96"/>
      <c r="C12" s="97" t="s">
        <v>151</v>
      </c>
      <c r="D12" s="136"/>
      <c r="E12" s="137"/>
      <c r="F12" s="137">
        <v>0</v>
      </c>
      <c r="G12" s="99">
        <v>0</v>
      </c>
      <c r="H12" s="96">
        <v>0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</row>
    <row r="13" spans="1:34" ht="20.25" customHeight="1">
      <c r="A13" s="95" t="s">
        <v>146</v>
      </c>
      <c r="B13" s="96">
        <v>0</v>
      </c>
      <c r="C13" s="97" t="s">
        <v>152</v>
      </c>
      <c r="D13" s="136"/>
      <c r="E13" s="137"/>
      <c r="F13" s="137">
        <v>0</v>
      </c>
      <c r="G13" s="99">
        <v>0</v>
      </c>
      <c r="H13" s="96">
        <v>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ht="20.25" customHeight="1">
      <c r="A14" s="95" t="s">
        <v>153</v>
      </c>
      <c r="B14" s="98">
        <v>0</v>
      </c>
      <c r="C14" s="97" t="s">
        <v>154</v>
      </c>
      <c r="D14" s="137">
        <v>933528</v>
      </c>
      <c r="E14" s="137">
        <v>933528</v>
      </c>
      <c r="F14" s="137">
        <v>0</v>
      </c>
      <c r="G14" s="99">
        <v>0</v>
      </c>
      <c r="H14" s="96">
        <v>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ht="20.25" customHeight="1">
      <c r="A15" s="101"/>
      <c r="B15" s="102"/>
      <c r="C15" s="103" t="s">
        <v>155</v>
      </c>
      <c r="D15" s="136"/>
      <c r="E15" s="137"/>
      <c r="F15" s="137">
        <v>0</v>
      </c>
      <c r="G15" s="99">
        <v>0</v>
      </c>
      <c r="H15" s="96">
        <v>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1:34" ht="20.25" customHeight="1">
      <c r="A16" s="101"/>
      <c r="B16" s="98"/>
      <c r="C16" s="103" t="s">
        <v>156</v>
      </c>
      <c r="D16" s="136"/>
      <c r="E16" s="137"/>
      <c r="F16" s="137">
        <v>0</v>
      </c>
      <c r="G16" s="99">
        <v>0</v>
      </c>
      <c r="H16" s="96">
        <v>0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ht="20.25" customHeight="1">
      <c r="A17" s="101"/>
      <c r="B17" s="98"/>
      <c r="C17" s="103" t="s">
        <v>157</v>
      </c>
      <c r="D17" s="136">
        <f aca="true" t="shared" si="0" ref="D17:D23">SUM(E17:H17)</f>
        <v>0</v>
      </c>
      <c r="E17" s="137">
        <v>0</v>
      </c>
      <c r="F17" s="137">
        <v>0</v>
      </c>
      <c r="G17" s="99">
        <v>0</v>
      </c>
      <c r="H17" s="96">
        <v>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1:34" ht="20.25" customHeight="1">
      <c r="A18" s="101"/>
      <c r="B18" s="98"/>
      <c r="C18" s="103" t="s">
        <v>158</v>
      </c>
      <c r="D18" s="138"/>
      <c r="E18" s="137"/>
      <c r="F18" s="138"/>
      <c r="G18" s="99">
        <v>0</v>
      </c>
      <c r="H18" s="96">
        <v>0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34" ht="20.25" customHeight="1">
      <c r="A19" s="101"/>
      <c r="B19" s="98"/>
      <c r="C19" s="103" t="s">
        <v>159</v>
      </c>
      <c r="D19" s="136">
        <f t="shared" si="0"/>
        <v>0</v>
      </c>
      <c r="E19" s="137">
        <v>0</v>
      </c>
      <c r="F19" s="137">
        <v>0</v>
      </c>
      <c r="G19" s="99">
        <v>0</v>
      </c>
      <c r="H19" s="96">
        <v>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ht="20.25" customHeight="1">
      <c r="A20" s="101"/>
      <c r="B20" s="98"/>
      <c r="C20" s="103" t="s">
        <v>160</v>
      </c>
      <c r="D20" s="136">
        <v>4801881</v>
      </c>
      <c r="E20" s="137">
        <v>4801881</v>
      </c>
      <c r="F20" s="137">
        <v>0</v>
      </c>
      <c r="G20" s="99">
        <v>0</v>
      </c>
      <c r="H20" s="96">
        <v>0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ht="20.25" customHeight="1">
      <c r="A21" s="101"/>
      <c r="B21" s="98"/>
      <c r="C21" s="103" t="s">
        <v>161</v>
      </c>
      <c r="D21" s="136">
        <f t="shared" si="0"/>
        <v>0</v>
      </c>
      <c r="E21" s="137">
        <v>0</v>
      </c>
      <c r="F21" s="137">
        <v>0</v>
      </c>
      <c r="G21" s="99">
        <v>0</v>
      </c>
      <c r="H21" s="96">
        <v>0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ht="20.25" customHeight="1">
      <c r="A22" s="101"/>
      <c r="B22" s="98"/>
      <c r="C22" s="103" t="s">
        <v>162</v>
      </c>
      <c r="D22" s="136">
        <f t="shared" si="0"/>
        <v>0</v>
      </c>
      <c r="E22" s="137">
        <v>0</v>
      </c>
      <c r="F22" s="137">
        <v>0</v>
      </c>
      <c r="G22" s="99">
        <v>0</v>
      </c>
      <c r="H22" s="96">
        <v>0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  <row r="23" spans="1:34" ht="20.25" customHeight="1">
      <c r="A23" s="101"/>
      <c r="B23" s="98"/>
      <c r="C23" s="103" t="s">
        <v>163</v>
      </c>
      <c r="D23" s="136">
        <f t="shared" si="0"/>
        <v>0</v>
      </c>
      <c r="E23" s="137">
        <v>0</v>
      </c>
      <c r="F23" s="137">
        <v>0</v>
      </c>
      <c r="G23" s="99">
        <v>0</v>
      </c>
      <c r="H23" s="96">
        <v>0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</row>
    <row r="24" spans="1:34" ht="20.25" customHeight="1">
      <c r="A24" s="101"/>
      <c r="B24" s="98"/>
      <c r="C24" s="103" t="s">
        <v>164</v>
      </c>
      <c r="D24" s="136"/>
      <c r="E24" s="137"/>
      <c r="F24" s="137">
        <v>0</v>
      </c>
      <c r="G24" s="99">
        <v>0</v>
      </c>
      <c r="H24" s="96">
        <v>0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</row>
    <row r="25" spans="1:34" ht="20.25" customHeight="1">
      <c r="A25" s="101"/>
      <c r="B25" s="98"/>
      <c r="C25" s="103" t="s">
        <v>165</v>
      </c>
      <c r="D25" s="137"/>
      <c r="E25" s="137"/>
      <c r="F25" s="138"/>
      <c r="G25" s="99">
        <v>0</v>
      </c>
      <c r="H25" s="96">
        <v>0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</row>
    <row r="26" spans="1:34" ht="20.25" customHeight="1">
      <c r="A26" s="103"/>
      <c r="B26" s="98"/>
      <c r="C26" s="103" t="s">
        <v>166</v>
      </c>
      <c r="D26" s="137">
        <v>269255</v>
      </c>
      <c r="E26" s="137">
        <v>269255</v>
      </c>
      <c r="F26" s="137">
        <v>0</v>
      </c>
      <c r="G26" s="99">
        <v>0</v>
      </c>
      <c r="H26" s="96">
        <v>0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1:34" ht="20.25" customHeight="1">
      <c r="A27" s="103"/>
      <c r="B27" s="98"/>
      <c r="C27" s="103" t="s">
        <v>167</v>
      </c>
      <c r="D27" s="136"/>
      <c r="E27" s="137"/>
      <c r="F27" s="137">
        <v>0</v>
      </c>
      <c r="G27" s="99">
        <v>0</v>
      </c>
      <c r="H27" s="96">
        <v>0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1:34" ht="20.25" customHeight="1">
      <c r="A28" s="103"/>
      <c r="B28" s="98"/>
      <c r="C28" s="103" t="s">
        <v>168</v>
      </c>
      <c r="D28" s="136"/>
      <c r="E28" s="137"/>
      <c r="F28" s="137">
        <v>0</v>
      </c>
      <c r="G28" s="99">
        <v>0</v>
      </c>
      <c r="H28" s="96">
        <v>0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1:34" ht="20.25" customHeight="1">
      <c r="A29" s="103"/>
      <c r="B29" s="98"/>
      <c r="C29" s="103" t="s">
        <v>169</v>
      </c>
      <c r="D29" s="136">
        <f aca="true" t="shared" si="1" ref="D29:D34">SUM(E29:H29)</f>
        <v>0</v>
      </c>
      <c r="E29" s="137">
        <v>0</v>
      </c>
      <c r="F29" s="137">
        <v>0</v>
      </c>
      <c r="G29" s="99">
        <v>0</v>
      </c>
      <c r="H29" s="96">
        <v>0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</row>
    <row r="30" spans="1:34" ht="20.25" customHeight="1">
      <c r="A30" s="103"/>
      <c r="B30" s="98"/>
      <c r="C30" s="103" t="s">
        <v>170</v>
      </c>
      <c r="D30" s="136">
        <f t="shared" si="1"/>
        <v>0</v>
      </c>
      <c r="E30" s="137">
        <v>0</v>
      </c>
      <c r="F30" s="137">
        <v>0</v>
      </c>
      <c r="G30" s="99">
        <v>0</v>
      </c>
      <c r="H30" s="96">
        <v>0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</row>
    <row r="31" spans="1:34" ht="20.25" customHeight="1">
      <c r="A31" s="103"/>
      <c r="B31" s="98"/>
      <c r="C31" s="103" t="s">
        <v>171</v>
      </c>
      <c r="D31" s="136">
        <f t="shared" si="1"/>
        <v>0</v>
      </c>
      <c r="E31" s="137">
        <v>0</v>
      </c>
      <c r="F31" s="137">
        <v>0</v>
      </c>
      <c r="G31" s="99">
        <v>0</v>
      </c>
      <c r="H31" s="96">
        <v>0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4" ht="20.25" customHeight="1">
      <c r="A32" s="103"/>
      <c r="B32" s="98"/>
      <c r="C32" s="103" t="s">
        <v>172</v>
      </c>
      <c r="D32" s="136">
        <f t="shared" si="1"/>
        <v>0</v>
      </c>
      <c r="E32" s="137">
        <v>0</v>
      </c>
      <c r="F32" s="137">
        <v>0</v>
      </c>
      <c r="G32" s="99">
        <v>0</v>
      </c>
      <c r="H32" s="96">
        <v>0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1:34" ht="20.25" customHeight="1">
      <c r="A33" s="103"/>
      <c r="B33" s="98"/>
      <c r="C33" s="103" t="s">
        <v>173</v>
      </c>
      <c r="D33" s="136">
        <f t="shared" si="1"/>
        <v>0</v>
      </c>
      <c r="E33" s="137">
        <v>0</v>
      </c>
      <c r="F33" s="137">
        <v>0</v>
      </c>
      <c r="G33" s="99">
        <v>0</v>
      </c>
      <c r="H33" s="96">
        <v>0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4" ht="20.25" customHeight="1">
      <c r="A34" s="103"/>
      <c r="B34" s="98"/>
      <c r="C34" s="103" t="s">
        <v>174</v>
      </c>
      <c r="D34" s="136">
        <f t="shared" si="1"/>
        <v>0</v>
      </c>
      <c r="E34" s="139">
        <v>0</v>
      </c>
      <c r="F34" s="139">
        <v>0</v>
      </c>
      <c r="G34" s="104">
        <v>0</v>
      </c>
      <c r="H34" s="98">
        <v>0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20.25" customHeight="1">
      <c r="A35" s="92"/>
      <c r="B35" s="105"/>
      <c r="C35" s="92"/>
      <c r="D35" s="107"/>
      <c r="E35" s="140"/>
      <c r="F35" s="140"/>
      <c r="G35" s="106"/>
      <c r="H35" s="106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20.25" customHeight="1">
      <c r="A36" s="103"/>
      <c r="B36" s="98"/>
      <c r="C36" s="103" t="s">
        <v>175</v>
      </c>
      <c r="D36" s="136">
        <f>SUM(E36:H36)</f>
        <v>0</v>
      </c>
      <c r="E36" s="139">
        <v>0</v>
      </c>
      <c r="F36" s="139">
        <v>0</v>
      </c>
      <c r="G36" s="104">
        <v>0</v>
      </c>
      <c r="H36" s="98">
        <v>0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1:34" ht="20.25" customHeight="1">
      <c r="A37" s="103"/>
      <c r="B37" s="107"/>
      <c r="C37" s="103"/>
      <c r="D37" s="107"/>
      <c r="E37" s="141"/>
      <c r="F37" s="141"/>
      <c r="G37" s="108"/>
      <c r="H37" s="10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2" t="s">
        <v>47</v>
      </c>
      <c r="B38" s="107">
        <f>SUM(B6,B10)</f>
        <v>6004664</v>
      </c>
      <c r="C38" s="92" t="s">
        <v>48</v>
      </c>
      <c r="D38" s="136">
        <f>SUM(E38:H38)</f>
        <v>6004664</v>
      </c>
      <c r="E38" s="107">
        <f>SUM(E7:E36)</f>
        <v>6004664</v>
      </c>
      <c r="F38" s="107">
        <f>SUM(F7:F36)</f>
        <v>0</v>
      </c>
      <c r="G38" s="105">
        <f>SUM(G7:G36)</f>
        <v>0</v>
      </c>
      <c r="H38" s="105">
        <f>SUM(H7:H36)</f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09"/>
      <c r="B39" s="110"/>
      <c r="C39" s="111"/>
      <c r="D39" s="111"/>
      <c r="E39" s="111"/>
      <c r="F39" s="111"/>
      <c r="G39" s="11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15748031496062992" right="0.15748031496062992" top="0.5905511811023623" bottom="0.5905511811023623" header="0.5905511811023623" footer="0.3937007874015748"/>
  <pageSetup horizontalDpi="300" verticalDpi="300" orientation="landscape" paperSize="9" scale="66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G15"/>
  <sheetViews>
    <sheetView showGridLines="0" showZeros="0" zoomScalePageLayoutView="0" workbookViewId="0" topLeftCell="A1">
      <selection activeCell="F20" sqref="F2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6" width="18.66015625" style="0" customWidth="1"/>
    <col min="7" max="7" width="15.16015625" style="0" customWidth="1"/>
    <col min="8" max="8" width="16" style="0" customWidth="1"/>
    <col min="9" max="10" width="14.66015625" style="0" customWidth="1"/>
    <col min="11" max="11" width="13" style="0" customWidth="1"/>
    <col min="12" max="14" width="12.5" style="0" customWidth="1"/>
    <col min="15" max="15" width="14.83203125" style="0" customWidth="1"/>
    <col min="16" max="17" width="12.16015625" style="0" customWidth="1"/>
    <col min="18" max="20" width="10.66015625" style="0" customWidth="1"/>
    <col min="21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1" width="10.66015625" style="0" customWidth="1"/>
    <col min="32" max="34" width="8.66015625" style="0" customWidth="1"/>
    <col min="35" max="40" width="10.66015625" style="0" customWidth="1"/>
    <col min="41" max="41" width="12" style="0" customWidth="1"/>
    <col min="42" max="42" width="16.66015625" style="0" customWidth="1"/>
    <col min="43" max="52" width="10.66015625" style="0" customWidth="1"/>
    <col min="53" max="54" width="7.66015625" style="0" customWidth="1"/>
    <col min="55" max="55" width="10.66015625" style="0" customWidth="1"/>
    <col min="56" max="63" width="7.66015625" style="0" customWidth="1"/>
    <col min="64" max="64" width="9.66015625" style="0" customWidth="1"/>
    <col min="65" max="67" width="10.66015625" style="0" customWidth="1"/>
    <col min="68" max="68" width="16" style="0" customWidth="1"/>
    <col min="69" max="74" width="10.66015625" style="0" customWidth="1"/>
    <col min="75" max="75" width="10.66015625" style="132" customWidth="1"/>
    <col min="76" max="83" width="10.66015625" style="0" customWidth="1"/>
    <col min="84" max="84" width="11" style="0" customWidth="1"/>
    <col min="85" max="85" width="10.66015625" style="0" customWidth="1"/>
  </cols>
  <sheetData>
    <row r="1" spans="1:8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87"/>
      <c r="AC1" s="87"/>
      <c r="CF1" s="88" t="s">
        <v>176</v>
      </c>
    </row>
    <row r="2" spans="1:84" ht="19.5" customHeight="1">
      <c r="A2" s="153" t="s">
        <v>345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</row>
    <row r="3" spans="1:85" ht="15.75" customHeight="1">
      <c r="A3" s="162" t="s">
        <v>366</v>
      </c>
      <c r="B3" s="162"/>
      <c r="C3" s="162"/>
      <c r="D3" s="162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"/>
      <c r="BX3" s="29"/>
      <c r="BY3" s="29"/>
      <c r="BZ3" s="29"/>
      <c r="CA3" s="29"/>
      <c r="CB3" s="29"/>
      <c r="CC3" s="29"/>
      <c r="CD3" s="29"/>
      <c r="CE3" s="29"/>
      <c r="CF3" s="6" t="s">
        <v>2</v>
      </c>
      <c r="CG3" s="29"/>
    </row>
    <row r="4" spans="1:85" ht="19.5" customHeight="1">
      <c r="A4" s="157" t="s">
        <v>51</v>
      </c>
      <c r="B4" s="157"/>
      <c r="C4" s="157"/>
      <c r="D4" s="157"/>
      <c r="E4" s="163" t="s">
        <v>52</v>
      </c>
      <c r="F4" s="165" t="s">
        <v>349</v>
      </c>
      <c r="G4" s="166"/>
      <c r="H4" s="166"/>
      <c r="I4" s="166"/>
      <c r="J4" s="166"/>
      <c r="K4" s="166"/>
      <c r="L4" s="166"/>
      <c r="M4" s="166"/>
      <c r="N4" s="166"/>
      <c r="O4" s="166"/>
      <c r="P4" s="156" t="s">
        <v>350</v>
      </c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76" t="s">
        <v>351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8" t="s">
        <v>352</v>
      </c>
      <c r="BB4" s="179"/>
      <c r="BC4" s="179"/>
      <c r="BD4" s="179"/>
      <c r="BE4" s="179"/>
      <c r="BF4" s="176"/>
      <c r="BG4" s="178" t="s">
        <v>353</v>
      </c>
      <c r="BH4" s="179"/>
      <c r="BI4" s="179"/>
      <c r="BJ4" s="179"/>
      <c r="BK4" s="176"/>
      <c r="BL4" s="180" t="s">
        <v>354</v>
      </c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3" t="s">
        <v>355</v>
      </c>
      <c r="CB4" s="174"/>
      <c r="CC4" s="175"/>
      <c r="CD4" s="173" t="s">
        <v>356</v>
      </c>
      <c r="CE4" s="174"/>
      <c r="CF4" s="175"/>
      <c r="CG4" s="29"/>
    </row>
    <row r="5" spans="1:85" ht="19.5" customHeight="1">
      <c r="A5" s="7" t="s">
        <v>300</v>
      </c>
      <c r="B5" s="7"/>
      <c r="C5" s="82"/>
      <c r="D5" s="167" t="s">
        <v>179</v>
      </c>
      <c r="E5" s="155"/>
      <c r="F5" s="161" t="s">
        <v>67</v>
      </c>
      <c r="G5" s="161" t="s">
        <v>180</v>
      </c>
      <c r="H5" s="161" t="s">
        <v>181</v>
      </c>
      <c r="I5" s="161" t="s">
        <v>182</v>
      </c>
      <c r="J5" s="164" t="s">
        <v>326</v>
      </c>
      <c r="K5" s="161" t="s">
        <v>183</v>
      </c>
      <c r="L5" s="161" t="s">
        <v>327</v>
      </c>
      <c r="M5" s="164" t="s">
        <v>328</v>
      </c>
      <c r="N5" s="169" t="s">
        <v>295</v>
      </c>
      <c r="O5" s="171" t="s">
        <v>296</v>
      </c>
      <c r="P5" s="161" t="s">
        <v>67</v>
      </c>
      <c r="Q5" s="161" t="s">
        <v>184</v>
      </c>
      <c r="R5" s="161" t="s">
        <v>185</v>
      </c>
      <c r="S5" s="161" t="s">
        <v>186</v>
      </c>
      <c r="T5" s="161" t="s">
        <v>187</v>
      </c>
      <c r="U5" s="161" t="s">
        <v>188</v>
      </c>
      <c r="V5" s="161" t="s">
        <v>189</v>
      </c>
      <c r="W5" s="161" t="s">
        <v>190</v>
      </c>
      <c r="X5" s="161" t="s">
        <v>191</v>
      </c>
      <c r="Y5" s="161" t="s">
        <v>192</v>
      </c>
      <c r="Z5" s="169" t="s">
        <v>193</v>
      </c>
      <c r="AA5" s="161" t="s">
        <v>194</v>
      </c>
      <c r="AB5" s="161" t="s">
        <v>195</v>
      </c>
      <c r="AC5" s="161" t="s">
        <v>196</v>
      </c>
      <c r="AD5" s="161" t="s">
        <v>197</v>
      </c>
      <c r="AE5" s="169" t="s">
        <v>198</v>
      </c>
      <c r="AF5" s="161" t="s">
        <v>199</v>
      </c>
      <c r="AG5" s="161" t="s">
        <v>330</v>
      </c>
      <c r="AH5" s="161" t="s">
        <v>200</v>
      </c>
      <c r="AI5" s="161" t="s">
        <v>201</v>
      </c>
      <c r="AJ5" s="161" t="s">
        <v>202</v>
      </c>
      <c r="AK5" s="161" t="s">
        <v>203</v>
      </c>
      <c r="AL5" s="161" t="s">
        <v>204</v>
      </c>
      <c r="AM5" s="169" t="s">
        <v>205</v>
      </c>
      <c r="AN5" s="161" t="s">
        <v>331</v>
      </c>
      <c r="AO5" s="161" t="s">
        <v>206</v>
      </c>
      <c r="AP5" s="155" t="s">
        <v>67</v>
      </c>
      <c r="AQ5" s="155" t="s">
        <v>207</v>
      </c>
      <c r="AR5" s="164" t="s">
        <v>332</v>
      </c>
      <c r="AS5" s="164" t="s">
        <v>333</v>
      </c>
      <c r="AT5" s="155" t="s">
        <v>208</v>
      </c>
      <c r="AU5" s="164" t="s">
        <v>305</v>
      </c>
      <c r="AV5" s="155" t="s">
        <v>209</v>
      </c>
      <c r="AW5" s="155" t="s">
        <v>334</v>
      </c>
      <c r="AX5" s="155" t="s">
        <v>210</v>
      </c>
      <c r="AY5" s="164" t="s">
        <v>304</v>
      </c>
      <c r="AZ5" s="155" t="s">
        <v>211</v>
      </c>
      <c r="BA5" s="155" t="s">
        <v>67</v>
      </c>
      <c r="BB5" s="155" t="s">
        <v>308</v>
      </c>
      <c r="BC5" s="155" t="s">
        <v>309</v>
      </c>
      <c r="BD5" s="155" t="s">
        <v>310</v>
      </c>
      <c r="BE5" s="155" t="s">
        <v>311</v>
      </c>
      <c r="BF5" s="164" t="s">
        <v>312</v>
      </c>
      <c r="BG5" s="155" t="s">
        <v>67</v>
      </c>
      <c r="BH5" s="155" t="s">
        <v>212</v>
      </c>
      <c r="BI5" s="155" t="s">
        <v>213</v>
      </c>
      <c r="BJ5" s="164" t="s">
        <v>313</v>
      </c>
      <c r="BK5" s="164" t="s">
        <v>314</v>
      </c>
      <c r="BL5" s="155" t="s">
        <v>67</v>
      </c>
      <c r="BM5" s="155" t="s">
        <v>214</v>
      </c>
      <c r="BN5" s="155" t="s">
        <v>215</v>
      </c>
      <c r="BO5" s="155" t="s">
        <v>216</v>
      </c>
      <c r="BP5" s="155" t="s">
        <v>217</v>
      </c>
      <c r="BQ5" s="155" t="s">
        <v>218</v>
      </c>
      <c r="BR5" s="155" t="s">
        <v>219</v>
      </c>
      <c r="BS5" s="155" t="s">
        <v>220</v>
      </c>
      <c r="BT5" s="155" t="s">
        <v>223</v>
      </c>
      <c r="BU5" s="155" t="s">
        <v>224</v>
      </c>
      <c r="BV5" s="155" t="s">
        <v>225</v>
      </c>
      <c r="BW5" s="155" t="s">
        <v>226</v>
      </c>
      <c r="BX5" s="170" t="s">
        <v>221</v>
      </c>
      <c r="BY5" s="155" t="s">
        <v>222</v>
      </c>
      <c r="BZ5" s="155" t="s">
        <v>306</v>
      </c>
      <c r="CA5" s="164" t="s">
        <v>338</v>
      </c>
      <c r="CB5" s="164" t="s">
        <v>315</v>
      </c>
      <c r="CC5" s="164" t="s">
        <v>316</v>
      </c>
      <c r="CD5" s="164" t="s">
        <v>338</v>
      </c>
      <c r="CE5" s="164" t="s">
        <v>307</v>
      </c>
      <c r="CF5" s="155" t="s">
        <v>178</v>
      </c>
      <c r="CG5" s="29"/>
    </row>
    <row r="6" spans="1:85" ht="16.5" customHeight="1">
      <c r="A6" s="16" t="s">
        <v>72</v>
      </c>
      <c r="B6" s="15" t="s">
        <v>73</v>
      </c>
      <c r="C6" s="17" t="s">
        <v>74</v>
      </c>
      <c r="D6" s="168"/>
      <c r="E6" s="164"/>
      <c r="F6" s="155"/>
      <c r="G6" s="155"/>
      <c r="H6" s="155"/>
      <c r="I6" s="155"/>
      <c r="J6" s="161"/>
      <c r="K6" s="155"/>
      <c r="L6" s="155"/>
      <c r="M6" s="161"/>
      <c r="N6" s="170"/>
      <c r="O6" s="172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70"/>
      <c r="AA6" s="155"/>
      <c r="AB6" s="155"/>
      <c r="AC6" s="155"/>
      <c r="AD6" s="155"/>
      <c r="AE6" s="170"/>
      <c r="AF6" s="155"/>
      <c r="AG6" s="155"/>
      <c r="AH6" s="155"/>
      <c r="AI6" s="155"/>
      <c r="AJ6" s="155"/>
      <c r="AK6" s="155"/>
      <c r="AL6" s="155"/>
      <c r="AM6" s="170"/>
      <c r="AN6" s="155"/>
      <c r="AO6" s="155"/>
      <c r="AP6" s="155"/>
      <c r="AQ6" s="155"/>
      <c r="AR6" s="161"/>
      <c r="AS6" s="161"/>
      <c r="AT6" s="155"/>
      <c r="AU6" s="161"/>
      <c r="AV6" s="155"/>
      <c r="AW6" s="155"/>
      <c r="AX6" s="155"/>
      <c r="AY6" s="161"/>
      <c r="AZ6" s="155"/>
      <c r="BA6" s="155"/>
      <c r="BB6" s="155"/>
      <c r="BC6" s="155"/>
      <c r="BD6" s="155"/>
      <c r="BE6" s="155"/>
      <c r="BF6" s="161"/>
      <c r="BG6" s="155"/>
      <c r="BH6" s="155"/>
      <c r="BI6" s="155"/>
      <c r="BJ6" s="161"/>
      <c r="BK6" s="161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70"/>
      <c r="BY6" s="155"/>
      <c r="BZ6" s="155"/>
      <c r="CA6" s="161"/>
      <c r="CB6" s="161"/>
      <c r="CC6" s="161"/>
      <c r="CD6" s="161"/>
      <c r="CE6" s="161"/>
      <c r="CF6" s="155"/>
      <c r="CG6" s="29"/>
    </row>
    <row r="7" spans="1:85" ht="24" customHeight="1">
      <c r="A7" s="66"/>
      <c r="B7" s="66"/>
      <c r="C7" s="66"/>
      <c r="D7" s="66" t="s">
        <v>52</v>
      </c>
      <c r="E7" s="65">
        <f>E8+E9+E10+E11</f>
        <v>6004664</v>
      </c>
      <c r="F7" s="65">
        <v>3910210</v>
      </c>
      <c r="G7" s="83">
        <v>1196052</v>
      </c>
      <c r="H7" s="83">
        <v>948072</v>
      </c>
      <c r="I7" s="83">
        <v>99671</v>
      </c>
      <c r="J7" s="65"/>
      <c r="K7" s="65"/>
      <c r="L7" s="149">
        <v>448760</v>
      </c>
      <c r="M7" s="65"/>
      <c r="N7" s="149">
        <v>269255</v>
      </c>
      <c r="O7" s="149">
        <v>948400</v>
      </c>
      <c r="P7" s="149">
        <v>1592906</v>
      </c>
      <c r="Q7" s="149">
        <v>34000</v>
      </c>
      <c r="R7" s="149"/>
      <c r="S7" s="149"/>
      <c r="T7" s="151"/>
      <c r="U7" s="151">
        <v>10000</v>
      </c>
      <c r="V7" s="151">
        <v>20000</v>
      </c>
      <c r="W7" s="151">
        <v>20000</v>
      </c>
      <c r="X7" s="151"/>
      <c r="Y7" s="151">
        <v>80000</v>
      </c>
      <c r="Z7" s="151"/>
      <c r="AA7" s="151">
        <v>30000</v>
      </c>
      <c r="AB7" s="151"/>
      <c r="AC7" s="151">
        <v>5000</v>
      </c>
      <c r="AD7" s="151">
        <v>10000</v>
      </c>
      <c r="AE7" s="151">
        <v>50000</v>
      </c>
      <c r="AF7" s="151"/>
      <c r="AG7" s="151"/>
      <c r="AH7" s="151"/>
      <c r="AI7" s="149"/>
      <c r="AJ7" s="149"/>
      <c r="AK7" s="149">
        <v>71682</v>
      </c>
      <c r="AL7" s="149">
        <v>66742</v>
      </c>
      <c r="AM7" s="149"/>
      <c r="AN7" s="149">
        <v>223800</v>
      </c>
      <c r="AO7" s="149">
        <v>971682</v>
      </c>
      <c r="AP7" s="65">
        <v>501548</v>
      </c>
      <c r="AQ7" s="83">
        <v>174768</v>
      </c>
      <c r="AR7" s="83"/>
      <c r="AS7" s="83"/>
      <c r="AT7" s="83"/>
      <c r="AU7" s="83">
        <v>16000</v>
      </c>
      <c r="AV7" s="83"/>
      <c r="AW7" s="83"/>
      <c r="AX7" s="83"/>
      <c r="AY7" s="83">
        <v>780</v>
      </c>
      <c r="AZ7" s="78">
        <v>310000</v>
      </c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89"/>
    </row>
    <row r="8" spans="1:85" ht="27" customHeight="1">
      <c r="A8" s="66" t="s">
        <v>367</v>
      </c>
      <c r="B8" s="66" t="s">
        <v>368</v>
      </c>
      <c r="C8" s="66" t="s">
        <v>369</v>
      </c>
      <c r="D8" s="80" t="s">
        <v>371</v>
      </c>
      <c r="E8" s="83">
        <v>484768</v>
      </c>
      <c r="F8" s="83"/>
      <c r="G8" s="83"/>
      <c r="H8" s="83"/>
      <c r="I8" s="83"/>
      <c r="J8" s="83"/>
      <c r="K8" s="83"/>
      <c r="L8" s="149"/>
      <c r="M8" s="149"/>
      <c r="N8" s="83"/>
      <c r="O8" s="83"/>
      <c r="P8" s="83"/>
      <c r="Q8" s="83"/>
      <c r="R8" s="83"/>
      <c r="S8" s="83"/>
      <c r="T8" s="78"/>
      <c r="U8" s="83"/>
      <c r="V8" s="83"/>
      <c r="W8" s="83"/>
      <c r="X8" s="83"/>
      <c r="Y8" s="78"/>
      <c r="Z8" s="78"/>
      <c r="AA8" s="78"/>
      <c r="AB8" s="78"/>
      <c r="AC8" s="78"/>
      <c r="AD8" s="78"/>
      <c r="AE8" s="78"/>
      <c r="AF8" s="78"/>
      <c r="AG8" s="78"/>
      <c r="AH8" s="150"/>
      <c r="AI8" s="83"/>
      <c r="AJ8" s="83"/>
      <c r="AK8" s="83"/>
      <c r="AL8" s="83"/>
      <c r="AM8" s="83"/>
      <c r="AN8" s="83"/>
      <c r="AO8" s="83"/>
      <c r="AP8" s="83">
        <v>484768</v>
      </c>
      <c r="AQ8" s="83">
        <v>174768</v>
      </c>
      <c r="AR8" s="83"/>
      <c r="AS8" s="83"/>
      <c r="AT8" s="83"/>
      <c r="AU8" s="83"/>
      <c r="AV8" s="83"/>
      <c r="AW8" s="83"/>
      <c r="AX8" s="83"/>
      <c r="AY8" s="83"/>
      <c r="AZ8" s="78">
        <v>310000</v>
      </c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19"/>
      <c r="BY8" s="19"/>
      <c r="BZ8" s="19"/>
      <c r="CA8" s="19"/>
      <c r="CB8" s="19"/>
      <c r="CC8" s="19"/>
      <c r="CD8" s="19"/>
      <c r="CE8" s="19"/>
      <c r="CF8" s="19"/>
      <c r="CG8" s="33"/>
    </row>
    <row r="9" spans="1:84" ht="27" customHeight="1">
      <c r="A9" s="66" t="s">
        <v>367</v>
      </c>
      <c r="B9" s="66" t="s">
        <v>359</v>
      </c>
      <c r="C9" s="66" t="s">
        <v>372</v>
      </c>
      <c r="D9" s="80" t="s">
        <v>374</v>
      </c>
      <c r="E9" s="83">
        <v>448760</v>
      </c>
      <c r="F9" s="83">
        <v>448760</v>
      </c>
      <c r="G9" s="83"/>
      <c r="H9" s="83"/>
      <c r="I9" s="83"/>
      <c r="J9" s="83"/>
      <c r="K9" s="83"/>
      <c r="L9" s="149">
        <v>448760</v>
      </c>
      <c r="M9" s="149"/>
      <c r="N9" s="149"/>
      <c r="P9" s="149"/>
      <c r="Q9" s="149"/>
      <c r="R9" s="149"/>
      <c r="S9" s="149"/>
      <c r="T9" s="151"/>
      <c r="U9" s="149"/>
      <c r="V9" s="149"/>
      <c r="W9" s="149"/>
      <c r="X9" s="149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49"/>
      <c r="AJ9" s="149"/>
      <c r="AK9" s="149"/>
      <c r="AL9" s="149"/>
      <c r="AM9" s="149"/>
      <c r="AN9" s="149"/>
      <c r="AO9" s="148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133"/>
      <c r="BX9" s="85"/>
      <c r="BY9" s="85"/>
      <c r="BZ9" s="85"/>
      <c r="CA9" s="85"/>
      <c r="CB9" s="85"/>
      <c r="CC9" s="85"/>
      <c r="CD9" s="85"/>
      <c r="CE9" s="85"/>
      <c r="CF9" s="85"/>
    </row>
    <row r="10" spans="1:84" ht="27" customHeight="1">
      <c r="A10" s="66" t="s">
        <v>375</v>
      </c>
      <c r="B10" s="66" t="s">
        <v>376</v>
      </c>
      <c r="C10" s="66" t="s">
        <v>377</v>
      </c>
      <c r="D10" s="80" t="s">
        <v>378</v>
      </c>
      <c r="E10" s="83">
        <f>F10+P10+AP10</f>
        <v>4801881</v>
      </c>
      <c r="F10" s="83">
        <v>3192195</v>
      </c>
      <c r="G10" s="83">
        <v>1196052</v>
      </c>
      <c r="H10" s="83">
        <v>948072</v>
      </c>
      <c r="I10" s="83">
        <v>99671</v>
      </c>
      <c r="J10" s="83"/>
      <c r="K10" s="83"/>
      <c r="L10" s="149"/>
      <c r="M10" s="149"/>
      <c r="N10" s="149"/>
      <c r="O10" s="149">
        <v>948400</v>
      </c>
      <c r="P10" s="149">
        <v>1592906</v>
      </c>
      <c r="Q10" s="149">
        <v>34000</v>
      </c>
      <c r="R10" s="149"/>
      <c r="S10" s="149"/>
      <c r="T10" s="151"/>
      <c r="U10" s="151">
        <v>10000</v>
      </c>
      <c r="V10" s="151">
        <v>20000</v>
      </c>
      <c r="W10" s="151">
        <v>20000</v>
      </c>
      <c r="X10" s="151"/>
      <c r="Y10" s="151">
        <v>80000</v>
      </c>
      <c r="Z10" s="151"/>
      <c r="AA10" s="151">
        <v>30000</v>
      </c>
      <c r="AB10" s="151"/>
      <c r="AC10" s="151">
        <v>5000</v>
      </c>
      <c r="AD10" s="151">
        <v>10000</v>
      </c>
      <c r="AE10" s="151">
        <v>50000</v>
      </c>
      <c r="AF10" s="151"/>
      <c r="AG10" s="151"/>
      <c r="AH10" s="151"/>
      <c r="AI10" s="149"/>
      <c r="AJ10" s="149"/>
      <c r="AK10" s="149">
        <v>71682</v>
      </c>
      <c r="AL10" s="149">
        <v>66742</v>
      </c>
      <c r="AM10" s="149"/>
      <c r="AN10" s="149">
        <v>223800</v>
      </c>
      <c r="AO10" s="149">
        <v>971682</v>
      </c>
      <c r="AP10" s="84">
        <v>16780</v>
      </c>
      <c r="AQ10" s="84"/>
      <c r="AR10" s="84"/>
      <c r="AS10" s="84"/>
      <c r="AT10" s="84"/>
      <c r="AU10" s="84">
        <v>16000</v>
      </c>
      <c r="AV10" s="84"/>
      <c r="AW10" s="84"/>
      <c r="AX10" s="84"/>
      <c r="AY10" s="84">
        <v>780</v>
      </c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133"/>
      <c r="BX10" s="85"/>
      <c r="BY10" s="85"/>
      <c r="BZ10" s="85"/>
      <c r="CA10" s="85"/>
      <c r="CB10" s="85"/>
      <c r="CC10" s="85"/>
      <c r="CD10" s="85"/>
      <c r="CE10" s="85"/>
      <c r="CF10" s="85"/>
    </row>
    <row r="11" spans="1:84" ht="21" customHeight="1">
      <c r="A11" s="66" t="s">
        <v>379</v>
      </c>
      <c r="B11" s="66" t="s">
        <v>80</v>
      </c>
      <c r="C11" s="66" t="s">
        <v>75</v>
      </c>
      <c r="D11" s="80" t="s">
        <v>81</v>
      </c>
      <c r="E11" s="83">
        <v>269255</v>
      </c>
      <c r="F11" s="83">
        <v>269255</v>
      </c>
      <c r="G11" s="83"/>
      <c r="H11" s="83"/>
      <c r="I11" s="83"/>
      <c r="J11" s="83"/>
      <c r="K11" s="83"/>
      <c r="L11" s="149"/>
      <c r="M11" s="149"/>
      <c r="N11" s="149">
        <v>269255</v>
      </c>
      <c r="O11" s="149"/>
      <c r="P11" s="149"/>
      <c r="Q11" s="149"/>
      <c r="R11" s="149"/>
      <c r="S11" s="149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49"/>
      <c r="AJ11" s="149"/>
      <c r="AK11" s="149"/>
      <c r="AL11" s="149"/>
      <c r="AM11" s="149"/>
      <c r="AN11" s="149"/>
      <c r="AO11" s="149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133"/>
      <c r="BX11" s="85"/>
      <c r="BY11" s="85"/>
      <c r="BZ11" s="85"/>
      <c r="CA11" s="85"/>
      <c r="CB11" s="85"/>
      <c r="CC11" s="85"/>
      <c r="CD11" s="85"/>
      <c r="CE11" s="85"/>
      <c r="CF11" s="85"/>
    </row>
    <row r="12" ht="12.75" customHeight="1">
      <c r="F12" s="86"/>
    </row>
    <row r="13" ht="12.75" customHeight="1">
      <c r="F13" s="86"/>
    </row>
    <row r="14" ht="12.75" customHeight="1">
      <c r="F14" s="86"/>
    </row>
    <row r="15" ht="12.75" customHeight="1">
      <c r="F15" s="86"/>
    </row>
  </sheetData>
  <sheetProtection/>
  <mergeCells count="92">
    <mergeCell ref="BS5:BS6"/>
    <mergeCell ref="CE5:CE6"/>
    <mergeCell ref="AN5:AN6"/>
    <mergeCell ref="AR5:AR6"/>
    <mergeCell ref="AS5:AS6"/>
    <mergeCell ref="CA4:CC4"/>
    <mergeCell ref="BT5:BT6"/>
    <mergeCell ref="BU5:BU6"/>
    <mergeCell ref="BV5:BV6"/>
    <mergeCell ref="BW5:BW6"/>
    <mergeCell ref="BR5:BR6"/>
    <mergeCell ref="BN5:BN6"/>
    <mergeCell ref="BO5:BO6"/>
    <mergeCell ref="BP5:BP6"/>
    <mergeCell ref="BQ5:BQ6"/>
    <mergeCell ref="CD5:CD6"/>
    <mergeCell ref="CF5:CF6"/>
    <mergeCell ref="CA5:CA6"/>
    <mergeCell ref="BZ5:BZ6"/>
    <mergeCell ref="CB5:CB6"/>
    <mergeCell ref="CC5:CC6"/>
    <mergeCell ref="AU5:AU6"/>
    <mergeCell ref="AV5:AV6"/>
    <mergeCell ref="AW5:AW6"/>
    <mergeCell ref="AX5:AX6"/>
    <mergeCell ref="BF5:BF6"/>
    <mergeCell ref="BY5:BY6"/>
    <mergeCell ref="BH5:BH6"/>
    <mergeCell ref="BI5:BI6"/>
    <mergeCell ref="BL5:BL6"/>
    <mergeCell ref="BM5:BM6"/>
    <mergeCell ref="AY5:AY6"/>
    <mergeCell ref="AZ5:AZ6"/>
    <mergeCell ref="BA5:BA6"/>
    <mergeCell ref="BL4:BZ4"/>
    <mergeCell ref="BB5:BB6"/>
    <mergeCell ref="BC5:BC6"/>
    <mergeCell ref="BD5:BD6"/>
    <mergeCell ref="BX5:BX6"/>
    <mergeCell ref="BE5:BE6"/>
    <mergeCell ref="BG5:BG6"/>
    <mergeCell ref="AQ5:AQ6"/>
    <mergeCell ref="AT5:AT6"/>
    <mergeCell ref="AJ5:AJ6"/>
    <mergeCell ref="AK5:AK6"/>
    <mergeCell ref="AL5:AL6"/>
    <mergeCell ref="AM5:AM6"/>
    <mergeCell ref="AB5:AB6"/>
    <mergeCell ref="AC5:AC6"/>
    <mergeCell ref="AH5:AH6"/>
    <mergeCell ref="AI5:AI6"/>
    <mergeCell ref="AO5:AO6"/>
    <mergeCell ref="AP5:AP6"/>
    <mergeCell ref="CD4:CF4"/>
    <mergeCell ref="AD5:AD6"/>
    <mergeCell ref="AE5:AE6"/>
    <mergeCell ref="AF5:AF6"/>
    <mergeCell ref="AG5:AG6"/>
    <mergeCell ref="AP4:AZ4"/>
    <mergeCell ref="BA4:BF4"/>
    <mergeCell ref="BG4:BK4"/>
    <mergeCell ref="BJ5:BJ6"/>
    <mergeCell ref="BK5:BK6"/>
    <mergeCell ref="AA5:AA6"/>
    <mergeCell ref="L5:L6"/>
    <mergeCell ref="O5:O6"/>
    <mergeCell ref="V5:V6"/>
    <mergeCell ref="W5:W6"/>
    <mergeCell ref="X5:X6"/>
    <mergeCell ref="Y5:Y6"/>
    <mergeCell ref="U5:U6"/>
    <mergeCell ref="N5:N6"/>
    <mergeCell ref="M5:M6"/>
    <mergeCell ref="R5:R6"/>
    <mergeCell ref="S5:S6"/>
    <mergeCell ref="Z5:Z6"/>
    <mergeCell ref="D5:D6"/>
    <mergeCell ref="F5:F6"/>
    <mergeCell ref="G5:G6"/>
    <mergeCell ref="H5:H6"/>
    <mergeCell ref="J5:J6"/>
    <mergeCell ref="T5:T6"/>
    <mergeCell ref="A2:CF2"/>
    <mergeCell ref="I5:I6"/>
    <mergeCell ref="K5:K6"/>
    <mergeCell ref="A3:D3"/>
    <mergeCell ref="A4:D4"/>
    <mergeCell ref="E4:E6"/>
    <mergeCell ref="F4:O4"/>
    <mergeCell ref="P4:AO4"/>
    <mergeCell ref="P5:P6"/>
    <mergeCell ref="Q5:Q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54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5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8" width="18.66015625" style="0" customWidth="1"/>
    <col min="9" max="10" width="16.66015625" style="128" customWidth="1"/>
    <col min="11" max="11" width="12.16015625" style="128" customWidth="1"/>
    <col min="12" max="13" width="10.66015625" style="0" customWidth="1"/>
    <col min="14" max="14" width="7.66015625" style="0" customWidth="1"/>
    <col min="15" max="15" width="10.83203125" style="0" customWidth="1"/>
    <col min="16" max="17" width="12.83203125" style="0" customWidth="1"/>
    <col min="18" max="22" width="7.66015625" style="0" customWidth="1"/>
    <col min="23" max="25" width="9.33203125" style="0" customWidth="1"/>
    <col min="26" max="26" width="13.33203125" style="0" customWidth="1"/>
    <col min="27" max="27" width="10.66015625" style="0" customWidth="1"/>
    <col min="28" max="31" width="10.66015625" style="0" hidden="1" customWidth="1"/>
    <col min="32" max="36" width="10.66015625" style="0" customWidth="1"/>
    <col min="37" max="37" width="9.66015625" style="0" customWidth="1"/>
    <col min="38" max="38" width="10.66015625" style="0" customWidth="1"/>
  </cols>
  <sheetData>
    <row r="1" spans="1:37" ht="13.5" customHeight="1">
      <c r="A1" s="1"/>
      <c r="B1" s="2"/>
      <c r="C1" s="2"/>
      <c r="D1" s="2"/>
      <c r="E1" s="2"/>
      <c r="F1" s="2"/>
      <c r="G1" s="2"/>
      <c r="H1" s="2"/>
      <c r="AK1" s="88" t="s">
        <v>176</v>
      </c>
    </row>
    <row r="2" spans="1:37" ht="19.5" customHeight="1">
      <c r="A2" s="153" t="s">
        <v>346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8" ht="15.75" customHeight="1">
      <c r="A3" s="162" t="s">
        <v>380</v>
      </c>
      <c r="B3" s="162"/>
      <c r="C3" s="162"/>
      <c r="D3" s="162"/>
      <c r="E3" s="81"/>
      <c r="F3" s="81"/>
      <c r="G3" s="81"/>
      <c r="H3" s="81"/>
      <c r="I3" s="129"/>
      <c r="J3" s="129"/>
      <c r="K3" s="1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6" t="s">
        <v>2</v>
      </c>
      <c r="AL3" s="29"/>
    </row>
    <row r="4" spans="1:38" ht="19.5" customHeight="1">
      <c r="A4" s="157" t="s">
        <v>51</v>
      </c>
      <c r="B4" s="157"/>
      <c r="C4" s="157"/>
      <c r="D4" s="157"/>
      <c r="E4" s="163" t="s">
        <v>52</v>
      </c>
      <c r="F4" s="165" t="s">
        <v>336</v>
      </c>
      <c r="G4" s="166"/>
      <c r="H4" s="166"/>
      <c r="I4" s="176" t="s">
        <v>301</v>
      </c>
      <c r="J4" s="176"/>
      <c r="K4" s="176"/>
      <c r="L4" s="177"/>
      <c r="M4" s="177"/>
      <c r="N4" s="181" t="s">
        <v>335</v>
      </c>
      <c r="O4" s="182"/>
      <c r="P4" s="182"/>
      <c r="Q4" s="187" t="s">
        <v>322</v>
      </c>
      <c r="R4" s="188"/>
      <c r="S4" s="188"/>
      <c r="T4" s="189"/>
      <c r="U4" s="178" t="s">
        <v>320</v>
      </c>
      <c r="V4" s="179"/>
      <c r="W4" s="179"/>
      <c r="X4" s="179"/>
      <c r="Y4" s="176"/>
      <c r="Z4" s="178" t="s">
        <v>347</v>
      </c>
      <c r="AA4" s="179"/>
      <c r="AB4" t="s">
        <v>178</v>
      </c>
      <c r="AF4" s="186" t="s">
        <v>319</v>
      </c>
      <c r="AG4" s="186"/>
      <c r="AH4" s="186"/>
      <c r="AI4" s="186" t="s">
        <v>321</v>
      </c>
      <c r="AJ4" s="186"/>
      <c r="AK4" s="186"/>
      <c r="AL4" s="29"/>
    </row>
    <row r="5" spans="1:38" ht="19.5" customHeight="1">
      <c r="A5" s="7" t="s">
        <v>300</v>
      </c>
      <c r="B5" s="7"/>
      <c r="C5" s="82"/>
      <c r="D5" s="167" t="s">
        <v>179</v>
      </c>
      <c r="E5" s="155"/>
      <c r="F5" s="161" t="s">
        <v>67</v>
      </c>
      <c r="G5" s="161" t="s">
        <v>329</v>
      </c>
      <c r="H5" s="164" t="s">
        <v>337</v>
      </c>
      <c r="I5" s="183" t="s">
        <v>67</v>
      </c>
      <c r="J5" s="184" t="s">
        <v>302</v>
      </c>
      <c r="K5" s="155" t="s">
        <v>210</v>
      </c>
      <c r="L5" s="155" t="s">
        <v>303</v>
      </c>
      <c r="M5" s="155" t="s">
        <v>211</v>
      </c>
      <c r="N5" s="155" t="s">
        <v>67</v>
      </c>
      <c r="O5" s="164" t="s">
        <v>323</v>
      </c>
      <c r="P5" s="164" t="s">
        <v>324</v>
      </c>
      <c r="Q5" s="164" t="s">
        <v>325</v>
      </c>
      <c r="R5" s="155" t="s">
        <v>310</v>
      </c>
      <c r="S5" s="155" t="s">
        <v>311</v>
      </c>
      <c r="T5" s="164" t="s">
        <v>312</v>
      </c>
      <c r="U5" s="155" t="s">
        <v>67</v>
      </c>
      <c r="V5" s="155" t="s">
        <v>212</v>
      </c>
      <c r="W5" s="155" t="s">
        <v>213</v>
      </c>
      <c r="X5" s="164" t="s">
        <v>313</v>
      </c>
      <c r="Y5" s="164" t="s">
        <v>314</v>
      </c>
      <c r="Z5" s="155" t="s">
        <v>67</v>
      </c>
      <c r="AA5" s="155" t="s">
        <v>348</v>
      </c>
      <c r="AB5" s="155" t="s">
        <v>67</v>
      </c>
      <c r="AC5" s="155" t="s">
        <v>227</v>
      </c>
      <c r="AD5" s="155" t="s">
        <v>228</v>
      </c>
      <c r="AE5" s="155" t="s">
        <v>229</v>
      </c>
      <c r="AF5" s="164" t="s">
        <v>318</v>
      </c>
      <c r="AG5" s="164" t="s">
        <v>315</v>
      </c>
      <c r="AH5" s="164" t="s">
        <v>316</v>
      </c>
      <c r="AI5" s="164" t="s">
        <v>318</v>
      </c>
      <c r="AJ5" s="164" t="s">
        <v>317</v>
      </c>
      <c r="AK5" s="155" t="s">
        <v>178</v>
      </c>
      <c r="AL5" s="29"/>
    </row>
    <row r="6" spans="1:38" ht="16.5" customHeight="1">
      <c r="A6" s="16" t="s">
        <v>72</v>
      </c>
      <c r="B6" s="15" t="s">
        <v>73</v>
      </c>
      <c r="C6" s="17" t="s">
        <v>74</v>
      </c>
      <c r="D6" s="168"/>
      <c r="E6" s="164"/>
      <c r="F6" s="155"/>
      <c r="G6" s="155"/>
      <c r="H6" s="161"/>
      <c r="I6" s="183"/>
      <c r="J6" s="185"/>
      <c r="K6" s="155"/>
      <c r="L6" s="155"/>
      <c r="M6" s="155"/>
      <c r="N6" s="155"/>
      <c r="O6" s="161"/>
      <c r="P6" s="161"/>
      <c r="Q6" s="161"/>
      <c r="R6" s="155"/>
      <c r="S6" s="155"/>
      <c r="T6" s="161"/>
      <c r="U6" s="155"/>
      <c r="V6" s="155"/>
      <c r="W6" s="155"/>
      <c r="X6" s="161"/>
      <c r="Y6" s="161"/>
      <c r="Z6" s="155"/>
      <c r="AA6" s="155"/>
      <c r="AB6" s="155"/>
      <c r="AC6" s="155"/>
      <c r="AD6" s="155"/>
      <c r="AE6" s="155"/>
      <c r="AF6" s="161"/>
      <c r="AG6" s="161"/>
      <c r="AH6" s="161"/>
      <c r="AI6" s="161"/>
      <c r="AJ6" s="161"/>
      <c r="AK6" s="155"/>
      <c r="AL6" s="29"/>
    </row>
    <row r="7" spans="1:38" ht="24" customHeight="1">
      <c r="A7" s="66"/>
      <c r="B7" s="66"/>
      <c r="C7" s="66"/>
      <c r="D7" s="66" t="s">
        <v>52</v>
      </c>
      <c r="E7" s="65">
        <f>F7+I7</f>
        <v>6004664</v>
      </c>
      <c r="F7" s="65">
        <v>5503116</v>
      </c>
      <c r="G7" s="65">
        <f>G9+G10+G11</f>
        <v>3910210</v>
      </c>
      <c r="H7" s="65">
        <v>1592906</v>
      </c>
      <c r="I7" s="130">
        <v>501548</v>
      </c>
      <c r="J7" s="130"/>
      <c r="K7" s="130"/>
      <c r="L7" s="65">
        <f>SUM(L8:L11)</f>
        <v>191548</v>
      </c>
      <c r="M7" s="65">
        <f>SUM(M8:M11)</f>
        <v>310000</v>
      </c>
      <c r="N7" s="65">
        <f>SUM(O7:P7)</f>
        <v>0</v>
      </c>
      <c r="O7" s="65">
        <f>SUM(O8:O11)</f>
        <v>0</v>
      </c>
      <c r="P7" s="65">
        <f>SUM(P8:P11)</f>
        <v>0</v>
      </c>
      <c r="Q7" s="65">
        <f>SUM(R7:T7)</f>
        <v>0</v>
      </c>
      <c r="R7" s="65">
        <f>SUM(R8:R11)</f>
        <v>0</v>
      </c>
      <c r="S7" s="65">
        <f>SUM(S8:S11)</f>
        <v>0</v>
      </c>
      <c r="T7" s="65"/>
      <c r="U7" s="65">
        <f>SUM(V7:Y7)</f>
        <v>0</v>
      </c>
      <c r="V7" s="65">
        <f>SUM(V8:V11)</f>
        <v>0</v>
      </c>
      <c r="W7" s="65">
        <f>SUM(W8:W11)</f>
        <v>0</v>
      </c>
      <c r="X7" s="65"/>
      <c r="Y7" s="65"/>
      <c r="Z7" s="65">
        <f>SUM(AA7:AA7)</f>
        <v>0</v>
      </c>
      <c r="AA7" s="65">
        <f>SUM(AA8:AA11)</f>
        <v>0</v>
      </c>
      <c r="AB7" s="47">
        <v>0</v>
      </c>
      <c r="AC7" s="19">
        <v>0</v>
      </c>
      <c r="AD7" s="19">
        <v>0</v>
      </c>
      <c r="AE7" s="19">
        <v>0</v>
      </c>
      <c r="AF7" s="19">
        <f>SUM(AG7:AH7)</f>
        <v>0</v>
      </c>
      <c r="AG7" s="19"/>
      <c r="AH7" s="19"/>
      <c r="AI7" s="19">
        <f>SUM(AJ7:AK7)</f>
        <v>0</v>
      </c>
      <c r="AJ7" s="19"/>
      <c r="AK7" s="19">
        <v>0</v>
      </c>
      <c r="AL7" s="89"/>
    </row>
    <row r="8" spans="1:38" ht="27" customHeight="1">
      <c r="A8" s="66" t="s">
        <v>367</v>
      </c>
      <c r="B8" s="66" t="s">
        <v>368</v>
      </c>
      <c r="C8" s="66" t="s">
        <v>369</v>
      </c>
      <c r="D8" s="80" t="s">
        <v>371</v>
      </c>
      <c r="E8" s="65">
        <v>484768</v>
      </c>
      <c r="F8" s="65"/>
      <c r="G8" s="65"/>
      <c r="H8" s="65"/>
      <c r="I8" s="130">
        <v>484768</v>
      </c>
      <c r="J8" s="130"/>
      <c r="K8" s="130"/>
      <c r="L8" s="83">
        <v>174768</v>
      </c>
      <c r="M8" s="78">
        <v>310000</v>
      </c>
      <c r="N8" s="65">
        <f>SUM(O8:P8)</f>
        <v>0</v>
      </c>
      <c r="O8" s="78"/>
      <c r="P8" s="78"/>
      <c r="Q8" s="65">
        <f>SUM(R8:T8)</f>
        <v>0</v>
      </c>
      <c r="R8" s="78"/>
      <c r="S8" s="78"/>
      <c r="T8" s="78"/>
      <c r="U8" s="65">
        <f>SUM(V8:Y8)</f>
        <v>0</v>
      </c>
      <c r="V8" s="78"/>
      <c r="W8" s="78"/>
      <c r="X8" s="78"/>
      <c r="Y8" s="78"/>
      <c r="Z8" s="65">
        <f>SUM(AA8:AA8)</f>
        <v>0</v>
      </c>
      <c r="AA8" s="78"/>
      <c r="AB8" s="47">
        <v>0</v>
      </c>
      <c r="AC8" s="19">
        <v>0</v>
      </c>
      <c r="AD8" s="19">
        <v>0</v>
      </c>
      <c r="AE8" s="19">
        <v>0</v>
      </c>
      <c r="AF8" s="19">
        <f>SUM(AG8:AH8)</f>
        <v>0</v>
      </c>
      <c r="AG8" s="19"/>
      <c r="AH8" s="19"/>
      <c r="AI8" s="19">
        <f>SUM(AJ8:AK8)</f>
        <v>0</v>
      </c>
      <c r="AJ8" s="19"/>
      <c r="AK8" s="19">
        <v>0</v>
      </c>
      <c r="AL8" s="33"/>
    </row>
    <row r="9" spans="1:37" ht="27" customHeight="1">
      <c r="A9" s="66" t="s">
        <v>367</v>
      </c>
      <c r="B9" s="66" t="s">
        <v>359</v>
      </c>
      <c r="C9" s="66" t="s">
        <v>372</v>
      </c>
      <c r="D9" s="80" t="s">
        <v>374</v>
      </c>
      <c r="E9" s="65">
        <v>448760</v>
      </c>
      <c r="F9" s="65">
        <v>448760</v>
      </c>
      <c r="G9" s="65">
        <v>448760</v>
      </c>
      <c r="H9" s="65"/>
      <c r="I9" s="130"/>
      <c r="J9" s="130"/>
      <c r="K9" s="130"/>
      <c r="L9" s="84"/>
      <c r="M9" s="79"/>
      <c r="N9" s="65">
        <f>SUM(O9:P9)</f>
        <v>0</v>
      </c>
      <c r="O9" s="79"/>
      <c r="P9" s="79"/>
      <c r="Q9" s="65">
        <f>SUM(R9:T9)</f>
        <v>0</v>
      </c>
      <c r="R9" s="79"/>
      <c r="S9" s="79"/>
      <c r="T9" s="79"/>
      <c r="U9" s="65">
        <f>SUM(V9:Y9)</f>
        <v>0</v>
      </c>
      <c r="V9" s="79"/>
      <c r="W9" s="79"/>
      <c r="X9" s="79"/>
      <c r="Y9" s="79"/>
      <c r="Z9" s="65">
        <f>SUM(AA9:AA9)</f>
        <v>0</v>
      </c>
      <c r="AA9" s="79"/>
      <c r="AB9" s="85"/>
      <c r="AC9" s="85"/>
      <c r="AD9" s="85"/>
      <c r="AE9" s="85"/>
      <c r="AF9" s="19">
        <f>SUM(AG9:AH9)</f>
        <v>0</v>
      </c>
      <c r="AG9" s="85"/>
      <c r="AH9" s="85"/>
      <c r="AI9" s="19">
        <f>SUM(AJ9:AK9)</f>
        <v>0</v>
      </c>
      <c r="AJ9" s="85"/>
      <c r="AK9" s="85"/>
    </row>
    <row r="10" spans="1:37" ht="27" customHeight="1">
      <c r="A10" s="66" t="s">
        <v>375</v>
      </c>
      <c r="B10" s="66" t="s">
        <v>376</v>
      </c>
      <c r="C10" s="66" t="s">
        <v>377</v>
      </c>
      <c r="D10" s="80" t="s">
        <v>378</v>
      </c>
      <c r="E10" s="65">
        <f>F10+I10</f>
        <v>4801881</v>
      </c>
      <c r="F10" s="65">
        <v>4785101</v>
      </c>
      <c r="G10" s="65">
        <v>3192195</v>
      </c>
      <c r="H10" s="65">
        <v>1592906</v>
      </c>
      <c r="I10" s="130">
        <v>16780</v>
      </c>
      <c r="J10" s="130"/>
      <c r="K10" s="130"/>
      <c r="L10" s="84">
        <v>16780</v>
      </c>
      <c r="M10" s="79"/>
      <c r="N10" s="65">
        <f>SUM(O10:P10)</f>
        <v>0</v>
      </c>
      <c r="O10" s="79"/>
      <c r="P10" s="79"/>
      <c r="Q10" s="65">
        <f>SUM(R10:T10)</f>
        <v>0</v>
      </c>
      <c r="R10" s="79"/>
      <c r="S10" s="79"/>
      <c r="T10" s="79"/>
      <c r="U10" s="65">
        <f>SUM(V10:Y10)</f>
        <v>0</v>
      </c>
      <c r="V10" s="79"/>
      <c r="W10" s="79"/>
      <c r="X10" s="79"/>
      <c r="Y10" s="79"/>
      <c r="Z10" s="65">
        <f>SUM(AA10:AA10)</f>
        <v>0</v>
      </c>
      <c r="AA10" s="79"/>
      <c r="AB10" s="85"/>
      <c r="AC10" s="85"/>
      <c r="AD10" s="85"/>
      <c r="AE10" s="85"/>
      <c r="AF10" s="19">
        <f>SUM(AG10:AH10)</f>
        <v>0</v>
      </c>
      <c r="AG10" s="85"/>
      <c r="AH10" s="85"/>
      <c r="AI10" s="19">
        <f>SUM(AJ10:AK10)</f>
        <v>0</v>
      </c>
      <c r="AJ10" s="85"/>
      <c r="AK10" s="85"/>
    </row>
    <row r="11" spans="1:37" ht="21" customHeight="1">
      <c r="A11" s="66" t="s">
        <v>379</v>
      </c>
      <c r="B11" s="66" t="s">
        <v>80</v>
      </c>
      <c r="C11" s="66" t="s">
        <v>75</v>
      </c>
      <c r="D11" s="80" t="s">
        <v>81</v>
      </c>
      <c r="E11" s="65">
        <v>269255</v>
      </c>
      <c r="F11" s="65">
        <v>269255</v>
      </c>
      <c r="G11" s="65">
        <v>269255</v>
      </c>
      <c r="H11" s="65"/>
      <c r="I11" s="131"/>
      <c r="J11" s="130"/>
      <c r="K11" s="130"/>
      <c r="L11" s="84"/>
      <c r="M11" s="79"/>
      <c r="N11" s="79"/>
      <c r="O11" s="79"/>
      <c r="P11" s="79"/>
      <c r="Q11" s="65">
        <f>SUM(R11:T11)</f>
        <v>0</v>
      </c>
      <c r="R11" s="79"/>
      <c r="S11" s="79"/>
      <c r="T11" s="79"/>
      <c r="U11" s="65">
        <f>SUM(V11:Y11)</f>
        <v>0</v>
      </c>
      <c r="V11" s="79"/>
      <c r="W11" s="79"/>
      <c r="X11" s="79"/>
      <c r="Y11" s="79"/>
      <c r="Z11" s="65">
        <f>SUM(AA11:AA11)</f>
        <v>0</v>
      </c>
      <c r="AA11" s="79"/>
      <c r="AB11" s="85"/>
      <c r="AC11" s="85"/>
      <c r="AD11" s="85"/>
      <c r="AE11" s="85"/>
      <c r="AF11" s="19">
        <f>SUM(AG11:AH11)</f>
        <v>0</v>
      </c>
      <c r="AG11" s="85"/>
      <c r="AH11" s="85"/>
      <c r="AI11" s="19">
        <f>SUM(AJ11:AK11)</f>
        <v>0</v>
      </c>
      <c r="AJ11" s="85"/>
      <c r="AK11" s="85"/>
    </row>
    <row r="12" spans="6:8" ht="12.75" customHeight="1">
      <c r="F12" s="86"/>
      <c r="G12" s="86"/>
      <c r="H12" s="86"/>
    </row>
    <row r="13" spans="6:8" ht="12.75" customHeight="1">
      <c r="F13" s="86"/>
      <c r="G13" s="86"/>
      <c r="H13" s="86"/>
    </row>
    <row r="14" spans="6:8" ht="12.75" customHeight="1">
      <c r="F14" s="86"/>
      <c r="G14" s="86"/>
      <c r="H14" s="86"/>
    </row>
    <row r="15" spans="6:8" ht="12.75" customHeight="1">
      <c r="F15" s="86"/>
      <c r="G15" s="86"/>
      <c r="H15" s="86"/>
    </row>
  </sheetData>
  <sheetProtection/>
  <mergeCells count="45">
    <mergeCell ref="Q4:T4"/>
    <mergeCell ref="U4:Y4"/>
    <mergeCell ref="Z4:AA4"/>
    <mergeCell ref="AF4:AH4"/>
    <mergeCell ref="A3:D3"/>
    <mergeCell ref="A4:D4"/>
    <mergeCell ref="E4:E6"/>
    <mergeCell ref="F4:H4"/>
    <mergeCell ref="F5:F6"/>
    <mergeCell ref="G5:G6"/>
    <mergeCell ref="H5:H6"/>
    <mergeCell ref="A2:AK2"/>
    <mergeCell ref="I4:M4"/>
    <mergeCell ref="N4:P4"/>
    <mergeCell ref="I5:I6"/>
    <mergeCell ref="J5:J6"/>
    <mergeCell ref="N5:N6"/>
    <mergeCell ref="O5:O6"/>
    <mergeCell ref="P5:P6"/>
    <mergeCell ref="AI4:AK4"/>
    <mergeCell ref="D5:D6"/>
    <mergeCell ref="U5:U6"/>
    <mergeCell ref="V5:V6"/>
    <mergeCell ref="K5:K6"/>
    <mergeCell ref="L5:L6"/>
    <mergeCell ref="M5:M6"/>
    <mergeCell ref="Q5:Q6"/>
    <mergeCell ref="R5:R6"/>
    <mergeCell ref="S5:S6"/>
    <mergeCell ref="T5:T6"/>
    <mergeCell ref="AB5:AB6"/>
    <mergeCell ref="AA5:AA6"/>
    <mergeCell ref="W5:W6"/>
    <mergeCell ref="X5:X6"/>
    <mergeCell ref="Y5:Y6"/>
    <mergeCell ref="Z5:Z6"/>
    <mergeCell ref="AK5:AK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55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7">
      <selection activeCell="H32" sqref="H32:H36"/>
    </sheetView>
  </sheetViews>
  <sheetFormatPr defaultColWidth="9.16015625" defaultRowHeight="12.75" customHeight="1"/>
  <cols>
    <col min="1" max="1" width="7.66015625" style="0" customWidth="1"/>
    <col min="2" max="2" width="8" style="0" customWidth="1"/>
    <col min="3" max="3" width="32.5" style="0" customWidth="1"/>
    <col min="4" max="5" width="10" style="0" customWidth="1"/>
    <col min="6" max="6" width="21.3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35"/>
      <c r="B1" s="35"/>
      <c r="C1" s="36"/>
      <c r="D1" s="36"/>
      <c r="E1" s="36"/>
      <c r="F1" s="36"/>
      <c r="G1" s="35"/>
      <c r="H1" s="35"/>
      <c r="I1" s="37" t="s">
        <v>230</v>
      </c>
      <c r="J1" s="50"/>
    </row>
    <row r="2" spans="1:10" ht="25.5" customHeight="1">
      <c r="A2" s="153" t="s">
        <v>231</v>
      </c>
      <c r="B2" s="153"/>
      <c r="C2" s="153"/>
      <c r="D2" s="153"/>
      <c r="E2" s="153"/>
      <c r="F2" s="153"/>
      <c r="G2" s="153"/>
      <c r="H2" s="153"/>
      <c r="I2" s="153"/>
      <c r="J2" s="50"/>
    </row>
    <row r="3" spans="1:10" ht="19.5" customHeight="1">
      <c r="A3" s="195" t="s">
        <v>381</v>
      </c>
      <c r="B3" s="195"/>
      <c r="C3" s="195"/>
      <c r="D3" s="147"/>
      <c r="E3" s="147"/>
      <c r="F3" s="147"/>
      <c r="G3" s="38"/>
      <c r="H3" s="38"/>
      <c r="I3" s="6" t="s">
        <v>2</v>
      </c>
      <c r="J3" s="50"/>
    </row>
    <row r="4" spans="1:10" ht="19.5" customHeight="1">
      <c r="A4" s="76" t="s">
        <v>232</v>
      </c>
      <c r="B4" s="76"/>
      <c r="C4" s="76"/>
      <c r="D4" s="76"/>
      <c r="E4" s="76"/>
      <c r="F4" s="76"/>
      <c r="G4" s="155" t="s">
        <v>85</v>
      </c>
      <c r="H4" s="155"/>
      <c r="I4" s="155"/>
      <c r="J4" s="50"/>
    </row>
    <row r="5" spans="1:10" ht="19.5" customHeight="1">
      <c r="A5" s="199" t="s">
        <v>357</v>
      </c>
      <c r="B5" s="200"/>
      <c r="C5" s="201"/>
      <c r="D5" s="190" t="s">
        <v>358</v>
      </c>
      <c r="E5" s="191"/>
      <c r="F5" s="192"/>
      <c r="G5" s="155" t="s">
        <v>52</v>
      </c>
      <c r="H5" s="157" t="s">
        <v>233</v>
      </c>
      <c r="I5" s="197" t="s">
        <v>234</v>
      </c>
      <c r="J5" s="50"/>
    </row>
    <row r="6" spans="1:10" ht="33.75" customHeight="1">
      <c r="A6" s="16" t="s">
        <v>72</v>
      </c>
      <c r="B6" s="17" t="s">
        <v>73</v>
      </c>
      <c r="C6" s="16" t="s">
        <v>299</v>
      </c>
      <c r="D6" s="16" t="s">
        <v>72</v>
      </c>
      <c r="E6" s="17" t="s">
        <v>73</v>
      </c>
      <c r="F6" s="16" t="s">
        <v>299</v>
      </c>
      <c r="G6" s="164"/>
      <c r="H6" s="196"/>
      <c r="I6" s="198"/>
      <c r="J6" s="50"/>
    </row>
    <row r="7" spans="1:10" ht="19.5" customHeight="1">
      <c r="A7" s="18"/>
      <c r="B7" s="18"/>
      <c r="C7" s="193" t="s">
        <v>52</v>
      </c>
      <c r="D7" s="194"/>
      <c r="E7" s="194"/>
      <c r="F7" s="194"/>
      <c r="G7" s="20">
        <f>G8+G17+G31</f>
        <v>5104664</v>
      </c>
      <c r="H7" s="46">
        <f>H8+H31</f>
        <v>4411758</v>
      </c>
      <c r="I7" s="19">
        <f>I17</f>
        <v>692906</v>
      </c>
      <c r="J7" s="58"/>
    </row>
    <row r="8" spans="1:10" ht="19.5" customHeight="1">
      <c r="A8" s="18"/>
      <c r="B8" s="18"/>
      <c r="C8" s="66" t="s">
        <v>329</v>
      </c>
      <c r="D8" s="66"/>
      <c r="E8" s="66"/>
      <c r="F8" s="66" t="s">
        <v>363</v>
      </c>
      <c r="G8" s="77">
        <v>3910210</v>
      </c>
      <c r="H8" s="77">
        <f>SUM(H9:H16)</f>
        <v>3910210</v>
      </c>
      <c r="I8" s="77">
        <f>SUM(I9:I16)</f>
        <v>0</v>
      </c>
      <c r="J8" s="50"/>
    </row>
    <row r="9" spans="1:10" ht="19.5" customHeight="1">
      <c r="A9" s="18" t="s">
        <v>235</v>
      </c>
      <c r="B9" s="18" t="s">
        <v>75</v>
      </c>
      <c r="C9" s="66" t="s">
        <v>236</v>
      </c>
      <c r="D9" s="66" t="s">
        <v>364</v>
      </c>
      <c r="E9" s="66" t="s">
        <v>342</v>
      </c>
      <c r="F9" s="66" t="s">
        <v>329</v>
      </c>
      <c r="G9" s="78"/>
      <c r="H9" s="78">
        <v>1196052</v>
      </c>
      <c r="I9" s="19">
        <v>0</v>
      </c>
      <c r="J9" s="55"/>
    </row>
    <row r="10" spans="1:10" ht="19.5" customHeight="1">
      <c r="A10" s="18" t="s">
        <v>235</v>
      </c>
      <c r="B10" s="18" t="s">
        <v>80</v>
      </c>
      <c r="C10" s="66" t="s">
        <v>237</v>
      </c>
      <c r="D10" s="66" t="s">
        <v>364</v>
      </c>
      <c r="E10" s="66" t="s">
        <v>342</v>
      </c>
      <c r="F10" s="66" t="s">
        <v>329</v>
      </c>
      <c r="G10" s="78"/>
      <c r="H10" s="78">
        <v>34632</v>
      </c>
      <c r="I10" s="19">
        <v>0</v>
      </c>
      <c r="J10" s="55"/>
    </row>
    <row r="11" spans="1:10" ht="19.5" customHeight="1">
      <c r="A11" s="18" t="s">
        <v>382</v>
      </c>
      <c r="B11" s="18" t="s">
        <v>383</v>
      </c>
      <c r="C11" s="66" t="s">
        <v>384</v>
      </c>
      <c r="D11" s="66" t="s">
        <v>364</v>
      </c>
      <c r="E11" s="66" t="s">
        <v>342</v>
      </c>
      <c r="F11" s="66" t="s">
        <v>329</v>
      </c>
      <c r="G11" s="78"/>
      <c r="H11" s="78">
        <v>913440</v>
      </c>
      <c r="I11" s="19"/>
      <c r="J11" s="55"/>
    </row>
    <row r="12" spans="1:10" ht="19.5" customHeight="1">
      <c r="A12" s="18" t="s">
        <v>235</v>
      </c>
      <c r="B12" s="18" t="s">
        <v>93</v>
      </c>
      <c r="C12" s="66" t="s">
        <v>238</v>
      </c>
      <c r="D12" s="66" t="s">
        <v>364</v>
      </c>
      <c r="E12" s="66" t="s">
        <v>342</v>
      </c>
      <c r="F12" s="66" t="s">
        <v>329</v>
      </c>
      <c r="G12" s="78"/>
      <c r="H12" s="78">
        <v>99671</v>
      </c>
      <c r="I12" s="19">
        <v>0</v>
      </c>
      <c r="J12" s="55"/>
    </row>
    <row r="13" spans="1:10" ht="19.5" customHeight="1">
      <c r="A13" s="18" t="s">
        <v>297</v>
      </c>
      <c r="B13" s="18" t="s">
        <v>344</v>
      </c>
      <c r="C13" s="66" t="s">
        <v>385</v>
      </c>
      <c r="D13" s="66" t="s">
        <v>390</v>
      </c>
      <c r="E13" s="66" t="s">
        <v>391</v>
      </c>
      <c r="F13" s="66" t="s">
        <v>388</v>
      </c>
      <c r="G13" s="78"/>
      <c r="H13" s="78">
        <v>448760</v>
      </c>
      <c r="I13" s="19"/>
      <c r="J13" s="55"/>
    </row>
    <row r="14" spans="1:10" ht="19.5" customHeight="1">
      <c r="A14" s="18" t="s">
        <v>297</v>
      </c>
      <c r="B14" s="18" t="s">
        <v>298</v>
      </c>
      <c r="C14" s="66" t="s">
        <v>386</v>
      </c>
      <c r="D14" s="66" t="s">
        <v>390</v>
      </c>
      <c r="E14" s="66" t="s">
        <v>392</v>
      </c>
      <c r="F14" s="80" t="s">
        <v>389</v>
      </c>
      <c r="G14" s="78"/>
      <c r="H14" s="78">
        <v>269255</v>
      </c>
      <c r="I14" s="19"/>
      <c r="J14" s="55"/>
    </row>
    <row r="15" spans="1:10" ht="19.5" customHeight="1">
      <c r="A15" s="18" t="s">
        <v>235</v>
      </c>
      <c r="B15" s="18" t="s">
        <v>339</v>
      </c>
      <c r="C15" s="66" t="s">
        <v>387</v>
      </c>
      <c r="D15" s="66" t="s">
        <v>390</v>
      </c>
      <c r="E15" s="66" t="s">
        <v>393</v>
      </c>
      <c r="F15" s="66" t="s">
        <v>296</v>
      </c>
      <c r="G15" s="78"/>
      <c r="H15" s="78">
        <v>578400</v>
      </c>
      <c r="I15" s="19">
        <v>0</v>
      </c>
      <c r="J15" s="55"/>
    </row>
    <row r="16" spans="1:10" ht="19.5" customHeight="1">
      <c r="A16" s="18" t="s">
        <v>297</v>
      </c>
      <c r="B16" s="18" t="s">
        <v>339</v>
      </c>
      <c r="C16" s="66" t="s">
        <v>387</v>
      </c>
      <c r="D16" s="66" t="s">
        <v>390</v>
      </c>
      <c r="E16" s="66" t="s">
        <v>393</v>
      </c>
      <c r="F16" s="66" t="s">
        <v>296</v>
      </c>
      <c r="G16" s="78"/>
      <c r="H16" s="78">
        <v>370000</v>
      </c>
      <c r="I16" s="19"/>
      <c r="J16" s="55"/>
    </row>
    <row r="17" spans="1:10" ht="19.5" customHeight="1">
      <c r="A17" s="18"/>
      <c r="B17" s="18"/>
      <c r="C17" s="66" t="s">
        <v>365</v>
      </c>
      <c r="D17" s="66"/>
      <c r="E17" s="66"/>
      <c r="F17" s="66" t="s">
        <v>363</v>
      </c>
      <c r="G17" s="19">
        <v>692906</v>
      </c>
      <c r="H17" s="46"/>
      <c r="I17" s="19">
        <v>692906</v>
      </c>
      <c r="J17" s="55"/>
    </row>
    <row r="18" spans="1:10" ht="19.5" customHeight="1">
      <c r="A18" s="18" t="s">
        <v>239</v>
      </c>
      <c r="B18" s="18" t="s">
        <v>75</v>
      </c>
      <c r="C18" s="66" t="s">
        <v>240</v>
      </c>
      <c r="D18" s="66" t="s">
        <v>419</v>
      </c>
      <c r="E18" s="66" t="s">
        <v>416</v>
      </c>
      <c r="F18" s="66" t="s">
        <v>420</v>
      </c>
      <c r="G18" s="78"/>
      <c r="H18" s="46"/>
      <c r="I18" s="78">
        <v>34000</v>
      </c>
      <c r="J18" s="55"/>
    </row>
    <row r="19" spans="1:10" ht="19.5" customHeight="1">
      <c r="A19" s="18" t="s">
        <v>239</v>
      </c>
      <c r="B19" s="18" t="s">
        <v>394</v>
      </c>
      <c r="C19" s="66" t="s">
        <v>395</v>
      </c>
      <c r="D19" s="66" t="s">
        <v>419</v>
      </c>
      <c r="E19" s="66" t="s">
        <v>416</v>
      </c>
      <c r="F19" s="66" t="s">
        <v>420</v>
      </c>
      <c r="G19" s="78"/>
      <c r="H19" s="46"/>
      <c r="I19" s="78">
        <v>10000</v>
      </c>
      <c r="J19" s="55"/>
    </row>
    <row r="20" spans="1:10" ht="19.5" customHeight="1">
      <c r="A20" s="18" t="s">
        <v>239</v>
      </c>
      <c r="B20" s="18" t="s">
        <v>396</v>
      </c>
      <c r="C20" s="66" t="s">
        <v>406</v>
      </c>
      <c r="D20" s="66" t="s">
        <v>419</v>
      </c>
      <c r="E20" s="66" t="s">
        <v>416</v>
      </c>
      <c r="F20" s="66" t="s">
        <v>420</v>
      </c>
      <c r="G20" s="78"/>
      <c r="H20" s="46"/>
      <c r="I20" s="78">
        <v>20000</v>
      </c>
      <c r="J20" s="55"/>
    </row>
    <row r="21" spans="1:10" ht="19.5" customHeight="1">
      <c r="A21" s="18" t="s">
        <v>340</v>
      </c>
      <c r="B21" s="18" t="s">
        <v>397</v>
      </c>
      <c r="C21" s="66" t="s">
        <v>407</v>
      </c>
      <c r="D21" s="66" t="s">
        <v>419</v>
      </c>
      <c r="E21" s="66" t="s">
        <v>416</v>
      </c>
      <c r="F21" s="66" t="s">
        <v>420</v>
      </c>
      <c r="G21" s="78"/>
      <c r="H21" s="46"/>
      <c r="I21" s="78">
        <v>20000</v>
      </c>
      <c r="J21" s="55"/>
    </row>
    <row r="22" spans="1:10" ht="19.5" customHeight="1">
      <c r="A22" s="18" t="s">
        <v>239</v>
      </c>
      <c r="B22" s="18" t="s">
        <v>398</v>
      </c>
      <c r="C22" s="66" t="s">
        <v>408</v>
      </c>
      <c r="D22" s="66" t="s">
        <v>419</v>
      </c>
      <c r="E22" s="66" t="s">
        <v>416</v>
      </c>
      <c r="F22" s="66" t="s">
        <v>420</v>
      </c>
      <c r="G22" s="78"/>
      <c r="H22" s="46"/>
      <c r="I22" s="78">
        <v>80000</v>
      </c>
      <c r="J22" s="55"/>
    </row>
    <row r="23" spans="1:10" ht="19.5" customHeight="1">
      <c r="A23" s="18" t="s">
        <v>239</v>
      </c>
      <c r="B23" s="18" t="s">
        <v>399</v>
      </c>
      <c r="C23" s="66" t="s">
        <v>409</v>
      </c>
      <c r="D23" s="66" t="s">
        <v>419</v>
      </c>
      <c r="E23" s="66" t="s">
        <v>417</v>
      </c>
      <c r="F23" s="80" t="s">
        <v>421</v>
      </c>
      <c r="G23" s="78"/>
      <c r="H23" s="46"/>
      <c r="I23" s="78">
        <v>30000</v>
      </c>
      <c r="J23" s="55"/>
    </row>
    <row r="24" spans="1:10" ht="19.5" customHeight="1">
      <c r="A24" s="18" t="s">
        <v>239</v>
      </c>
      <c r="B24" s="18" t="s">
        <v>400</v>
      </c>
      <c r="C24" s="66" t="s">
        <v>360</v>
      </c>
      <c r="D24" s="66" t="s">
        <v>419</v>
      </c>
      <c r="E24" s="66" t="s">
        <v>391</v>
      </c>
      <c r="F24" s="80" t="s">
        <v>361</v>
      </c>
      <c r="G24" s="78"/>
      <c r="H24" s="46"/>
      <c r="I24" s="78">
        <v>5000</v>
      </c>
      <c r="J24" s="55"/>
    </row>
    <row r="25" spans="1:10" ht="19.5" customHeight="1">
      <c r="A25" s="18" t="s">
        <v>239</v>
      </c>
      <c r="B25" s="18" t="s">
        <v>401</v>
      </c>
      <c r="C25" s="66" t="s">
        <v>411</v>
      </c>
      <c r="D25" s="66" t="s">
        <v>419</v>
      </c>
      <c r="E25" s="66" t="s">
        <v>392</v>
      </c>
      <c r="F25" s="66" t="s">
        <v>410</v>
      </c>
      <c r="G25" s="19"/>
      <c r="H25" s="46"/>
      <c r="I25" s="19">
        <v>10000</v>
      </c>
      <c r="J25" s="55"/>
    </row>
    <row r="26" spans="1:10" ht="19.5" customHeight="1">
      <c r="A26" s="18" t="s">
        <v>239</v>
      </c>
      <c r="B26" s="18" t="s">
        <v>402</v>
      </c>
      <c r="C26" s="66" t="s">
        <v>412</v>
      </c>
      <c r="D26" s="66" t="s">
        <v>419</v>
      </c>
      <c r="E26" s="66" t="s">
        <v>396</v>
      </c>
      <c r="F26" s="66" t="s">
        <v>422</v>
      </c>
      <c r="G26" s="78"/>
      <c r="H26" s="46"/>
      <c r="I26" s="78">
        <v>50000</v>
      </c>
      <c r="J26" s="55"/>
    </row>
    <row r="27" spans="1:10" ht="19.5" customHeight="1">
      <c r="A27" s="18" t="s">
        <v>239</v>
      </c>
      <c r="B27" s="18" t="s">
        <v>403</v>
      </c>
      <c r="C27" s="66" t="s">
        <v>413</v>
      </c>
      <c r="D27" s="66" t="s">
        <v>419</v>
      </c>
      <c r="E27" s="66" t="s">
        <v>416</v>
      </c>
      <c r="F27" s="66" t="s">
        <v>420</v>
      </c>
      <c r="G27" s="78"/>
      <c r="H27" s="46"/>
      <c r="I27" s="78">
        <v>71682</v>
      </c>
      <c r="J27" s="55"/>
    </row>
    <row r="28" spans="1:10" ht="19.5" customHeight="1">
      <c r="A28" s="18" t="s">
        <v>239</v>
      </c>
      <c r="B28" s="18" t="s">
        <v>404</v>
      </c>
      <c r="C28" s="66" t="s">
        <v>414</v>
      </c>
      <c r="D28" s="66" t="s">
        <v>419</v>
      </c>
      <c r="E28" s="66" t="s">
        <v>416</v>
      </c>
      <c r="F28" s="66" t="s">
        <v>420</v>
      </c>
      <c r="G28" s="19"/>
      <c r="H28" s="46"/>
      <c r="I28" s="19">
        <v>66742</v>
      </c>
      <c r="J28" s="55"/>
    </row>
    <row r="29" spans="1:10" ht="19.5" customHeight="1">
      <c r="A29" s="18" t="s">
        <v>239</v>
      </c>
      <c r="B29" s="18" t="s">
        <v>405</v>
      </c>
      <c r="C29" s="66" t="s">
        <v>415</v>
      </c>
      <c r="D29" s="66" t="s">
        <v>419</v>
      </c>
      <c r="E29" s="66" t="s">
        <v>416</v>
      </c>
      <c r="F29" s="66" t="s">
        <v>420</v>
      </c>
      <c r="G29" s="78"/>
      <c r="H29" s="46"/>
      <c r="I29" s="78">
        <v>223800</v>
      </c>
      <c r="J29" s="55"/>
    </row>
    <row r="30" spans="1:10" ht="19.5" customHeight="1">
      <c r="A30" s="18" t="s">
        <v>239</v>
      </c>
      <c r="B30" s="18" t="s">
        <v>393</v>
      </c>
      <c r="C30" s="66" t="s">
        <v>418</v>
      </c>
      <c r="D30" s="66" t="s">
        <v>419</v>
      </c>
      <c r="E30" s="66" t="s">
        <v>393</v>
      </c>
      <c r="F30" s="66" t="s">
        <v>423</v>
      </c>
      <c r="G30" s="78"/>
      <c r="H30" s="46"/>
      <c r="I30" s="78">
        <v>71682</v>
      </c>
      <c r="J30" s="55"/>
    </row>
    <row r="31" spans="1:9" ht="19.5" customHeight="1">
      <c r="A31" s="18"/>
      <c r="B31" s="18"/>
      <c r="C31" s="66" t="s">
        <v>177</v>
      </c>
      <c r="D31" s="18"/>
      <c r="E31" s="18"/>
      <c r="F31" s="66" t="s">
        <v>177</v>
      </c>
      <c r="G31" s="46">
        <v>501548</v>
      </c>
      <c r="H31" s="46">
        <v>501548</v>
      </c>
      <c r="I31" s="19">
        <v>0</v>
      </c>
    </row>
    <row r="32" spans="1:9" ht="19.5" customHeight="1">
      <c r="A32" s="18" t="s">
        <v>341</v>
      </c>
      <c r="B32" s="18" t="s">
        <v>342</v>
      </c>
      <c r="C32" s="66" t="s">
        <v>343</v>
      </c>
      <c r="D32" s="18" t="s">
        <v>362</v>
      </c>
      <c r="E32" s="18" t="s">
        <v>359</v>
      </c>
      <c r="F32" s="18" t="s">
        <v>303</v>
      </c>
      <c r="G32" s="46"/>
      <c r="H32" s="46">
        <v>78780</v>
      </c>
      <c r="I32" s="19"/>
    </row>
    <row r="33" spans="1:9" ht="19.5" customHeight="1">
      <c r="A33" s="18" t="s">
        <v>341</v>
      </c>
      <c r="B33" s="18" t="s">
        <v>416</v>
      </c>
      <c r="C33" s="66" t="s">
        <v>424</v>
      </c>
      <c r="D33" s="18" t="s">
        <v>362</v>
      </c>
      <c r="E33" s="18" t="s">
        <v>359</v>
      </c>
      <c r="F33" s="18" t="s">
        <v>303</v>
      </c>
      <c r="G33" s="46"/>
      <c r="H33" s="46">
        <v>95988</v>
      </c>
      <c r="I33" s="19"/>
    </row>
    <row r="34" spans="1:9" ht="19.5" customHeight="1">
      <c r="A34" s="18" t="s">
        <v>341</v>
      </c>
      <c r="B34" s="18" t="s">
        <v>394</v>
      </c>
      <c r="C34" s="66" t="s">
        <v>425</v>
      </c>
      <c r="D34" s="18" t="s">
        <v>362</v>
      </c>
      <c r="E34" s="18" t="s">
        <v>394</v>
      </c>
      <c r="F34" s="18" t="s">
        <v>303</v>
      </c>
      <c r="G34" s="46"/>
      <c r="H34" s="46">
        <v>16000</v>
      </c>
      <c r="I34" s="19"/>
    </row>
    <row r="35" spans="1:9" ht="19.5" customHeight="1">
      <c r="A35" s="18" t="s">
        <v>241</v>
      </c>
      <c r="B35" s="18" t="s">
        <v>417</v>
      </c>
      <c r="C35" s="80" t="s">
        <v>426</v>
      </c>
      <c r="D35" s="18" t="s">
        <v>362</v>
      </c>
      <c r="E35" s="18" t="s">
        <v>394</v>
      </c>
      <c r="F35" s="18" t="s">
        <v>303</v>
      </c>
      <c r="G35" s="46"/>
      <c r="H35" s="46">
        <v>780</v>
      </c>
      <c r="I35" s="19"/>
    </row>
    <row r="36" spans="1:9" ht="19.5" customHeight="1">
      <c r="A36" s="18" t="s">
        <v>341</v>
      </c>
      <c r="B36" s="18" t="s">
        <v>393</v>
      </c>
      <c r="C36" s="80" t="s">
        <v>427</v>
      </c>
      <c r="D36" s="18" t="s">
        <v>362</v>
      </c>
      <c r="E36" s="18" t="s">
        <v>393</v>
      </c>
      <c r="F36" s="66" t="s">
        <v>432</v>
      </c>
      <c r="G36" s="46"/>
      <c r="H36" s="46">
        <v>310000</v>
      </c>
      <c r="I36" s="19"/>
    </row>
  </sheetData>
  <sheetProtection/>
  <mergeCells count="9">
    <mergeCell ref="D5:F5"/>
    <mergeCell ref="C7:F7"/>
    <mergeCell ref="A2:I2"/>
    <mergeCell ref="A3:C3"/>
    <mergeCell ref="G4:I4"/>
    <mergeCell ref="G5:G6"/>
    <mergeCell ref="H5:H6"/>
    <mergeCell ref="I5:I6"/>
    <mergeCell ref="A5:C5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58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7"/>
  <sheetViews>
    <sheetView showGridLines="0" showZeros="0" zoomScalePageLayoutView="0" workbookViewId="0" topLeftCell="A1">
      <selection activeCell="F7" sqref="F7:F9"/>
    </sheetView>
  </sheetViews>
  <sheetFormatPr defaultColWidth="9.16015625" defaultRowHeight="12.75" customHeight="1"/>
  <cols>
    <col min="1" max="1" width="9.16015625" style="0" customWidth="1"/>
    <col min="2" max="2" width="8.16015625" style="0" customWidth="1"/>
    <col min="3" max="3" width="11.660156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242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</row>
    <row r="2" spans="1:243" ht="19.5" customHeight="1">
      <c r="A2" s="153" t="s">
        <v>243</v>
      </c>
      <c r="B2" s="153"/>
      <c r="C2" s="153"/>
      <c r="D2" s="153"/>
      <c r="E2" s="153"/>
      <c r="F2" s="153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ht="19.5" customHeight="1">
      <c r="A3" s="127" t="s">
        <v>381</v>
      </c>
      <c r="B3" s="4"/>
      <c r="C3" s="4"/>
      <c r="D3" s="4"/>
      <c r="E3" s="4"/>
      <c r="F3" s="6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ht="19.5" customHeight="1">
      <c r="A4" s="11" t="s">
        <v>62</v>
      </c>
      <c r="B4" s="12"/>
      <c r="C4" s="13"/>
      <c r="D4" s="202" t="s">
        <v>63</v>
      </c>
      <c r="E4" s="203" t="s">
        <v>244</v>
      </c>
      <c r="F4" s="157" t="s">
        <v>65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9.5" customHeight="1">
      <c r="A5" s="15" t="s">
        <v>72</v>
      </c>
      <c r="B5" s="16" t="s">
        <v>73</v>
      </c>
      <c r="C5" s="17" t="s">
        <v>74</v>
      </c>
      <c r="D5" s="202"/>
      <c r="E5" s="203"/>
      <c r="F5" s="157"/>
      <c r="G5" s="34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19.5" customHeight="1">
      <c r="A6" s="45"/>
      <c r="B6" s="45"/>
      <c r="C6" s="45"/>
      <c r="D6" s="70" t="s">
        <v>428</v>
      </c>
      <c r="E6" s="71" t="s">
        <v>52</v>
      </c>
      <c r="F6" s="72">
        <f>SUM(F7:F9)</f>
        <v>900000</v>
      </c>
      <c r="G6" s="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9.5" customHeight="1">
      <c r="A7" s="66" t="s">
        <v>375</v>
      </c>
      <c r="B7" s="66" t="s">
        <v>376</v>
      </c>
      <c r="C7" s="66" t="s">
        <v>377</v>
      </c>
      <c r="D7" s="70" t="s">
        <v>428</v>
      </c>
      <c r="E7" s="73" t="s">
        <v>429</v>
      </c>
      <c r="F7" s="72">
        <v>300000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9.5" customHeight="1">
      <c r="A8" s="66" t="s">
        <v>375</v>
      </c>
      <c r="B8" s="66" t="s">
        <v>376</v>
      </c>
      <c r="C8" s="66" t="s">
        <v>377</v>
      </c>
      <c r="D8" s="70" t="s">
        <v>428</v>
      </c>
      <c r="E8" s="73" t="s">
        <v>430</v>
      </c>
      <c r="F8" s="72">
        <v>300000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9.5" customHeight="1">
      <c r="A9" s="66" t="s">
        <v>375</v>
      </c>
      <c r="B9" s="66" t="s">
        <v>376</v>
      </c>
      <c r="C9" s="66" t="s">
        <v>377</v>
      </c>
      <c r="D9" s="70" t="s">
        <v>428</v>
      </c>
      <c r="E9" s="73" t="s">
        <v>431</v>
      </c>
      <c r="F9" s="72">
        <v>300000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9.5" customHeight="1" hidden="1">
      <c r="A10" s="66"/>
      <c r="B10" s="66"/>
      <c r="C10" s="66"/>
      <c r="D10" s="66"/>
      <c r="E10" s="66" t="s">
        <v>113</v>
      </c>
      <c r="F10" s="65">
        <v>87.1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9.5" customHeight="1" hidden="1">
      <c r="A11" s="66" t="s">
        <v>91</v>
      </c>
      <c r="B11" s="66" t="s">
        <v>92</v>
      </c>
      <c r="C11" s="66" t="s">
        <v>112</v>
      </c>
      <c r="D11" s="66" t="s">
        <v>245</v>
      </c>
      <c r="E11" s="66" t="s">
        <v>246</v>
      </c>
      <c r="F11" s="65">
        <v>87.1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9.5" customHeight="1" hidden="1">
      <c r="A12" s="66"/>
      <c r="B12" s="66"/>
      <c r="C12" s="66"/>
      <c r="D12" s="66"/>
      <c r="E12" s="66" t="s">
        <v>96</v>
      </c>
      <c r="F12" s="65">
        <v>991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9.5" customHeight="1" hidden="1">
      <c r="A13" s="66" t="s">
        <v>91</v>
      </c>
      <c r="B13" s="66" t="s">
        <v>92</v>
      </c>
      <c r="C13" s="66" t="s">
        <v>76</v>
      </c>
      <c r="D13" s="66" t="s">
        <v>245</v>
      </c>
      <c r="E13" s="66" t="s">
        <v>247</v>
      </c>
      <c r="F13" s="65">
        <v>666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9.5" customHeight="1" hidden="1">
      <c r="A14" s="66" t="s">
        <v>91</v>
      </c>
      <c r="B14" s="66" t="s">
        <v>92</v>
      </c>
      <c r="C14" s="66" t="s">
        <v>76</v>
      </c>
      <c r="D14" s="66" t="s">
        <v>245</v>
      </c>
      <c r="E14" s="66" t="s">
        <v>248</v>
      </c>
      <c r="F14" s="65">
        <v>195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19.5" customHeight="1" hidden="1">
      <c r="A15" s="66" t="s">
        <v>91</v>
      </c>
      <c r="B15" s="66" t="s">
        <v>92</v>
      </c>
      <c r="C15" s="66" t="s">
        <v>76</v>
      </c>
      <c r="D15" s="66" t="s">
        <v>245</v>
      </c>
      <c r="E15" s="66" t="s">
        <v>249</v>
      </c>
      <c r="F15" s="65">
        <v>130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19.5" customHeight="1" hidden="1">
      <c r="A16" s="66"/>
      <c r="B16" s="66"/>
      <c r="C16" s="66"/>
      <c r="D16" s="66" t="s">
        <v>90</v>
      </c>
      <c r="E16" s="66"/>
      <c r="F16" s="65">
        <v>796.84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9.5" customHeight="1" hidden="1">
      <c r="A17" s="66"/>
      <c r="B17" s="66"/>
      <c r="C17" s="66"/>
      <c r="D17" s="66"/>
      <c r="E17" s="66" t="s">
        <v>96</v>
      </c>
      <c r="F17" s="65">
        <v>796.84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9.5" customHeight="1" hidden="1">
      <c r="A18" s="66" t="s">
        <v>91</v>
      </c>
      <c r="B18" s="66" t="s">
        <v>92</v>
      </c>
      <c r="C18" s="66" t="s">
        <v>76</v>
      </c>
      <c r="D18" s="66" t="s">
        <v>94</v>
      </c>
      <c r="E18" s="66" t="s">
        <v>250</v>
      </c>
      <c r="F18" s="65">
        <v>14.35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9.5" customHeight="1" hidden="1">
      <c r="A19" s="66" t="s">
        <v>91</v>
      </c>
      <c r="B19" s="66" t="s">
        <v>92</v>
      </c>
      <c r="C19" s="66" t="s">
        <v>76</v>
      </c>
      <c r="D19" s="66" t="s">
        <v>94</v>
      </c>
      <c r="E19" s="66" t="s">
        <v>251</v>
      </c>
      <c r="F19" s="65">
        <v>110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9.5" customHeight="1" hidden="1">
      <c r="A20" s="66" t="s">
        <v>91</v>
      </c>
      <c r="B20" s="66" t="s">
        <v>92</v>
      </c>
      <c r="C20" s="66" t="s">
        <v>76</v>
      </c>
      <c r="D20" s="66" t="s">
        <v>94</v>
      </c>
      <c r="E20" s="66" t="s">
        <v>252</v>
      </c>
      <c r="F20" s="65">
        <v>73.89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9.5" customHeight="1" hidden="1">
      <c r="A21" s="66" t="s">
        <v>91</v>
      </c>
      <c r="B21" s="66" t="s">
        <v>92</v>
      </c>
      <c r="C21" s="66" t="s">
        <v>76</v>
      </c>
      <c r="D21" s="66" t="s">
        <v>94</v>
      </c>
      <c r="E21" s="66" t="s">
        <v>253</v>
      </c>
      <c r="F21" s="65">
        <v>445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9.5" customHeight="1" hidden="1">
      <c r="A22" s="66" t="s">
        <v>91</v>
      </c>
      <c r="B22" s="66" t="s">
        <v>92</v>
      </c>
      <c r="C22" s="66" t="s">
        <v>76</v>
      </c>
      <c r="D22" s="66" t="s">
        <v>94</v>
      </c>
      <c r="E22" s="66" t="s">
        <v>254</v>
      </c>
      <c r="F22" s="65">
        <v>12.6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spans="1:243" ht="19.5" customHeight="1" hidden="1">
      <c r="A23" s="66" t="s">
        <v>91</v>
      </c>
      <c r="B23" s="66" t="s">
        <v>92</v>
      </c>
      <c r="C23" s="66" t="s">
        <v>76</v>
      </c>
      <c r="D23" s="66" t="s">
        <v>94</v>
      </c>
      <c r="E23" s="66" t="s">
        <v>255</v>
      </c>
      <c r="F23" s="65">
        <v>140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</row>
    <row r="24" spans="1:243" ht="19.5" customHeight="1" hidden="1">
      <c r="A24" s="66" t="s">
        <v>91</v>
      </c>
      <c r="B24" s="66" t="s">
        <v>92</v>
      </c>
      <c r="C24" s="66" t="s">
        <v>76</v>
      </c>
      <c r="D24" s="66" t="s">
        <v>94</v>
      </c>
      <c r="E24" s="66" t="s">
        <v>256</v>
      </c>
      <c r="F24" s="65">
        <v>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</row>
    <row r="25" spans="1:243" ht="19.5" customHeight="1" hidden="1">
      <c r="A25" s="66"/>
      <c r="B25" s="66"/>
      <c r="C25" s="66"/>
      <c r="D25" s="66" t="s">
        <v>104</v>
      </c>
      <c r="E25" s="66"/>
      <c r="F25" s="65">
        <v>142.05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 hidden="1">
      <c r="A26" s="66"/>
      <c r="B26" s="66"/>
      <c r="C26" s="66"/>
      <c r="D26" s="66"/>
      <c r="E26" s="66" t="s">
        <v>96</v>
      </c>
      <c r="F26" s="65">
        <v>142.05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 hidden="1">
      <c r="A27" s="66" t="s">
        <v>91</v>
      </c>
      <c r="B27" s="66" t="s">
        <v>92</v>
      </c>
      <c r="C27" s="66" t="s">
        <v>76</v>
      </c>
      <c r="D27" s="66" t="s">
        <v>106</v>
      </c>
      <c r="E27" s="66" t="s">
        <v>257</v>
      </c>
      <c r="F27" s="65">
        <v>8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 hidden="1">
      <c r="A28" s="66" t="s">
        <v>91</v>
      </c>
      <c r="B28" s="66" t="s">
        <v>92</v>
      </c>
      <c r="C28" s="66" t="s">
        <v>76</v>
      </c>
      <c r="D28" s="66" t="s">
        <v>106</v>
      </c>
      <c r="E28" s="66" t="s">
        <v>258</v>
      </c>
      <c r="F28" s="65">
        <v>16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 hidden="1">
      <c r="A29" s="66" t="s">
        <v>91</v>
      </c>
      <c r="B29" s="66" t="s">
        <v>92</v>
      </c>
      <c r="C29" s="66" t="s">
        <v>76</v>
      </c>
      <c r="D29" s="66" t="s">
        <v>106</v>
      </c>
      <c r="E29" s="66" t="s">
        <v>256</v>
      </c>
      <c r="F29" s="65">
        <v>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 hidden="1">
      <c r="A30" s="66" t="s">
        <v>91</v>
      </c>
      <c r="B30" s="66" t="s">
        <v>92</v>
      </c>
      <c r="C30" s="66" t="s">
        <v>76</v>
      </c>
      <c r="D30" s="66" t="s">
        <v>106</v>
      </c>
      <c r="E30" s="66" t="s">
        <v>250</v>
      </c>
      <c r="F30" s="65">
        <v>15.05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 hidden="1">
      <c r="A31" s="66" t="s">
        <v>91</v>
      </c>
      <c r="B31" s="66" t="s">
        <v>92</v>
      </c>
      <c r="C31" s="66" t="s">
        <v>76</v>
      </c>
      <c r="D31" s="66" t="s">
        <v>106</v>
      </c>
      <c r="E31" s="66" t="s">
        <v>259</v>
      </c>
      <c r="F31" s="65">
        <v>20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 hidden="1">
      <c r="A32" s="66" t="s">
        <v>91</v>
      </c>
      <c r="B32" s="66" t="s">
        <v>92</v>
      </c>
      <c r="C32" s="66" t="s">
        <v>76</v>
      </c>
      <c r="D32" s="66" t="s">
        <v>106</v>
      </c>
      <c r="E32" s="66" t="s">
        <v>260</v>
      </c>
      <c r="F32" s="65">
        <v>44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 hidden="1">
      <c r="A33" s="66" t="s">
        <v>91</v>
      </c>
      <c r="B33" s="66" t="s">
        <v>92</v>
      </c>
      <c r="C33" s="66" t="s">
        <v>76</v>
      </c>
      <c r="D33" s="66" t="s">
        <v>106</v>
      </c>
      <c r="E33" s="66" t="s">
        <v>261</v>
      </c>
      <c r="F33" s="65">
        <v>38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 hidden="1">
      <c r="A34" s="66"/>
      <c r="B34" s="66"/>
      <c r="C34" s="66"/>
      <c r="D34" s="66" t="s">
        <v>110</v>
      </c>
      <c r="E34" s="66"/>
      <c r="F34" s="65">
        <v>1897.79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 hidden="1">
      <c r="A35" s="66"/>
      <c r="B35" s="66"/>
      <c r="C35" s="66"/>
      <c r="D35" s="66"/>
      <c r="E35" s="66" t="s">
        <v>113</v>
      </c>
      <c r="F35" s="65">
        <v>1838.69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 hidden="1">
      <c r="A36" s="66" t="s">
        <v>91</v>
      </c>
      <c r="B36" s="66" t="s">
        <v>92</v>
      </c>
      <c r="C36" s="66" t="s">
        <v>112</v>
      </c>
      <c r="D36" s="66" t="s">
        <v>111</v>
      </c>
      <c r="E36" s="66" t="s">
        <v>246</v>
      </c>
      <c r="F36" s="65">
        <v>1838.69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19.5" customHeight="1" hidden="1">
      <c r="A37" s="66"/>
      <c r="B37" s="66"/>
      <c r="C37" s="66"/>
      <c r="D37" s="66"/>
      <c r="E37" s="66" t="s">
        <v>96</v>
      </c>
      <c r="F37" s="65">
        <v>59.1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</row>
    <row r="38" spans="1:6" ht="19.5" customHeight="1" hidden="1">
      <c r="A38" s="66" t="s">
        <v>91</v>
      </c>
      <c r="B38" s="66" t="s">
        <v>92</v>
      </c>
      <c r="C38" s="66" t="s">
        <v>76</v>
      </c>
      <c r="D38" s="66" t="s">
        <v>111</v>
      </c>
      <c r="E38" s="66" t="s">
        <v>256</v>
      </c>
      <c r="F38" s="65">
        <v>1</v>
      </c>
    </row>
    <row r="39" spans="1:6" ht="19.5" customHeight="1" hidden="1">
      <c r="A39" s="66" t="s">
        <v>91</v>
      </c>
      <c r="B39" s="66" t="s">
        <v>92</v>
      </c>
      <c r="C39" s="66" t="s">
        <v>76</v>
      </c>
      <c r="D39" s="66" t="s">
        <v>111</v>
      </c>
      <c r="E39" s="66" t="s">
        <v>262</v>
      </c>
      <c r="F39" s="65">
        <v>30</v>
      </c>
    </row>
    <row r="40" spans="1:6" ht="19.5" customHeight="1" hidden="1">
      <c r="A40" s="66" t="s">
        <v>91</v>
      </c>
      <c r="B40" s="66" t="s">
        <v>92</v>
      </c>
      <c r="C40" s="66" t="s">
        <v>76</v>
      </c>
      <c r="D40" s="66" t="s">
        <v>111</v>
      </c>
      <c r="E40" s="66" t="s">
        <v>250</v>
      </c>
      <c r="F40" s="65">
        <v>20.1</v>
      </c>
    </row>
    <row r="41" spans="1:6" ht="19.5" customHeight="1" hidden="1">
      <c r="A41" s="66" t="s">
        <v>91</v>
      </c>
      <c r="B41" s="66" t="s">
        <v>92</v>
      </c>
      <c r="C41" s="66" t="s">
        <v>76</v>
      </c>
      <c r="D41" s="66" t="s">
        <v>111</v>
      </c>
      <c r="E41" s="66" t="s">
        <v>257</v>
      </c>
      <c r="F41" s="65">
        <v>8</v>
      </c>
    </row>
    <row r="42" spans="1:6" ht="19.5" customHeight="1" hidden="1">
      <c r="A42" s="66"/>
      <c r="B42" s="66"/>
      <c r="C42" s="66"/>
      <c r="D42" s="66" t="s">
        <v>114</v>
      </c>
      <c r="E42" s="66"/>
      <c r="F42" s="65">
        <v>61</v>
      </c>
    </row>
    <row r="43" spans="1:6" ht="19.5" customHeight="1" hidden="1">
      <c r="A43" s="66"/>
      <c r="B43" s="66"/>
      <c r="C43" s="66"/>
      <c r="D43" s="66"/>
      <c r="E43" s="66" t="s">
        <v>117</v>
      </c>
      <c r="F43" s="65">
        <v>51</v>
      </c>
    </row>
    <row r="44" spans="1:6" ht="19.5" customHeight="1" hidden="1">
      <c r="A44" s="66" t="s">
        <v>91</v>
      </c>
      <c r="B44" s="66" t="s">
        <v>92</v>
      </c>
      <c r="C44" s="66" t="s">
        <v>80</v>
      </c>
      <c r="D44" s="66" t="s">
        <v>115</v>
      </c>
      <c r="E44" s="66" t="s">
        <v>256</v>
      </c>
      <c r="F44" s="65">
        <v>1</v>
      </c>
    </row>
    <row r="45" spans="1:6" ht="19.5" customHeight="1" hidden="1">
      <c r="A45" s="66" t="s">
        <v>91</v>
      </c>
      <c r="B45" s="66" t="s">
        <v>92</v>
      </c>
      <c r="C45" s="66" t="s">
        <v>80</v>
      </c>
      <c r="D45" s="66" t="s">
        <v>115</v>
      </c>
      <c r="E45" s="66" t="s">
        <v>263</v>
      </c>
      <c r="F45" s="65">
        <v>25</v>
      </c>
    </row>
    <row r="46" spans="1:6" ht="19.5" customHeight="1" hidden="1">
      <c r="A46" s="66" t="s">
        <v>91</v>
      </c>
      <c r="B46" s="66" t="s">
        <v>92</v>
      </c>
      <c r="C46" s="66" t="s">
        <v>80</v>
      </c>
      <c r="D46" s="66" t="s">
        <v>115</v>
      </c>
      <c r="E46" s="66" t="s">
        <v>254</v>
      </c>
      <c r="F46" s="65">
        <v>5.2</v>
      </c>
    </row>
    <row r="47" spans="1:6" ht="19.5" customHeight="1" hidden="1">
      <c r="A47" s="66" t="s">
        <v>91</v>
      </c>
      <c r="B47" s="66" t="s">
        <v>92</v>
      </c>
      <c r="C47" s="66" t="s">
        <v>80</v>
      </c>
      <c r="D47" s="66" t="s">
        <v>115</v>
      </c>
      <c r="E47" s="66" t="s">
        <v>264</v>
      </c>
      <c r="F47" s="65">
        <v>10</v>
      </c>
    </row>
    <row r="48" spans="1:6" ht="19.5" customHeight="1" hidden="1">
      <c r="A48" s="66" t="s">
        <v>91</v>
      </c>
      <c r="B48" s="66" t="s">
        <v>92</v>
      </c>
      <c r="C48" s="66" t="s">
        <v>80</v>
      </c>
      <c r="D48" s="66" t="s">
        <v>115</v>
      </c>
      <c r="E48" s="66" t="s">
        <v>257</v>
      </c>
      <c r="F48" s="65">
        <v>8</v>
      </c>
    </row>
    <row r="49" spans="1:6" ht="19.5" customHeight="1" hidden="1">
      <c r="A49" s="66" t="s">
        <v>91</v>
      </c>
      <c r="B49" s="66" t="s">
        <v>92</v>
      </c>
      <c r="C49" s="66" t="s">
        <v>80</v>
      </c>
      <c r="D49" s="66" t="s">
        <v>115</v>
      </c>
      <c r="E49" s="66" t="s">
        <v>250</v>
      </c>
      <c r="F49" s="65">
        <v>1.8</v>
      </c>
    </row>
    <row r="50" spans="1:6" ht="19.5" customHeight="1" hidden="1">
      <c r="A50" s="66"/>
      <c r="B50" s="66"/>
      <c r="C50" s="66"/>
      <c r="D50" s="66"/>
      <c r="E50" s="66" t="s">
        <v>113</v>
      </c>
      <c r="F50" s="65">
        <v>10</v>
      </c>
    </row>
    <row r="51" spans="1:6" ht="19.5" customHeight="1" hidden="1">
      <c r="A51" s="66" t="s">
        <v>91</v>
      </c>
      <c r="B51" s="66" t="s">
        <v>92</v>
      </c>
      <c r="C51" s="66" t="s">
        <v>112</v>
      </c>
      <c r="D51" s="66" t="s">
        <v>115</v>
      </c>
      <c r="E51" s="66" t="s">
        <v>246</v>
      </c>
      <c r="F51" s="65">
        <v>10</v>
      </c>
    </row>
    <row r="52" spans="1:6" ht="19.5" customHeight="1" hidden="1">
      <c r="A52" s="66"/>
      <c r="B52" s="66"/>
      <c r="C52" s="66"/>
      <c r="D52" s="66" t="s">
        <v>120</v>
      </c>
      <c r="E52" s="66"/>
      <c r="F52" s="65">
        <v>1108.3</v>
      </c>
    </row>
    <row r="53" spans="1:6" ht="19.5" customHeight="1" hidden="1">
      <c r="A53" s="66"/>
      <c r="B53" s="66"/>
      <c r="C53" s="66"/>
      <c r="D53" s="66"/>
      <c r="E53" s="66" t="s">
        <v>117</v>
      </c>
      <c r="F53" s="65">
        <v>8.3</v>
      </c>
    </row>
    <row r="54" spans="1:6" ht="19.5" customHeight="1" hidden="1">
      <c r="A54" s="66" t="s">
        <v>91</v>
      </c>
      <c r="B54" s="66" t="s">
        <v>92</v>
      </c>
      <c r="C54" s="66" t="s">
        <v>80</v>
      </c>
      <c r="D54" s="66" t="s">
        <v>121</v>
      </c>
      <c r="E54" s="66" t="s">
        <v>256</v>
      </c>
      <c r="F54" s="65">
        <v>1</v>
      </c>
    </row>
    <row r="55" spans="1:6" ht="19.5" customHeight="1" hidden="1">
      <c r="A55" s="66" t="s">
        <v>91</v>
      </c>
      <c r="B55" s="66" t="s">
        <v>92</v>
      </c>
      <c r="C55" s="66" t="s">
        <v>80</v>
      </c>
      <c r="D55" s="66" t="s">
        <v>121</v>
      </c>
      <c r="E55" s="66" t="s">
        <v>250</v>
      </c>
      <c r="F55" s="65">
        <v>2.1</v>
      </c>
    </row>
    <row r="56" spans="1:6" ht="19.5" customHeight="1" hidden="1">
      <c r="A56" s="66" t="s">
        <v>91</v>
      </c>
      <c r="B56" s="66" t="s">
        <v>92</v>
      </c>
      <c r="C56" s="66" t="s">
        <v>80</v>
      </c>
      <c r="D56" s="66" t="s">
        <v>121</v>
      </c>
      <c r="E56" s="66" t="s">
        <v>254</v>
      </c>
      <c r="F56" s="65">
        <v>5.2</v>
      </c>
    </row>
    <row r="57" spans="1:6" ht="19.5" customHeight="1" hidden="1">
      <c r="A57" s="66"/>
      <c r="B57" s="66"/>
      <c r="C57" s="66"/>
      <c r="D57" s="66"/>
      <c r="E57" s="66" t="s">
        <v>96</v>
      </c>
      <c r="F57" s="65">
        <v>1100</v>
      </c>
    </row>
    <row r="58" spans="1:6" ht="19.5" customHeight="1" hidden="1">
      <c r="A58" s="66" t="s">
        <v>91</v>
      </c>
      <c r="B58" s="66" t="s">
        <v>92</v>
      </c>
      <c r="C58" s="66" t="s">
        <v>76</v>
      </c>
      <c r="D58" s="66" t="s">
        <v>121</v>
      </c>
      <c r="E58" s="66" t="s">
        <v>265</v>
      </c>
      <c r="F58" s="65">
        <v>1100</v>
      </c>
    </row>
    <row r="59" spans="1:6" ht="19.5" customHeight="1" hidden="1">
      <c r="A59" s="66"/>
      <c r="B59" s="66"/>
      <c r="C59" s="66"/>
      <c r="D59" s="66" t="s">
        <v>122</v>
      </c>
      <c r="E59" s="66"/>
      <c r="F59" s="65">
        <v>132.4</v>
      </c>
    </row>
    <row r="60" spans="1:6" ht="19.5" customHeight="1" hidden="1">
      <c r="A60" s="66"/>
      <c r="B60" s="66"/>
      <c r="C60" s="66"/>
      <c r="D60" s="66"/>
      <c r="E60" s="66" t="s">
        <v>117</v>
      </c>
      <c r="F60" s="65">
        <v>89.4</v>
      </c>
    </row>
    <row r="61" spans="1:6" ht="19.5" customHeight="1" hidden="1">
      <c r="A61" s="66" t="s">
        <v>91</v>
      </c>
      <c r="B61" s="66" t="s">
        <v>92</v>
      </c>
      <c r="C61" s="66" t="s">
        <v>80</v>
      </c>
      <c r="D61" s="66" t="s">
        <v>123</v>
      </c>
      <c r="E61" s="66" t="s">
        <v>266</v>
      </c>
      <c r="F61" s="65">
        <v>34</v>
      </c>
    </row>
    <row r="62" spans="1:6" ht="19.5" customHeight="1" hidden="1">
      <c r="A62" s="66" t="s">
        <v>91</v>
      </c>
      <c r="B62" s="66" t="s">
        <v>92</v>
      </c>
      <c r="C62" s="66" t="s">
        <v>80</v>
      </c>
      <c r="D62" s="66" t="s">
        <v>123</v>
      </c>
      <c r="E62" s="66" t="s">
        <v>267</v>
      </c>
      <c r="F62" s="65">
        <v>10</v>
      </c>
    </row>
    <row r="63" spans="1:6" ht="19.5" customHeight="1" hidden="1">
      <c r="A63" s="66" t="s">
        <v>91</v>
      </c>
      <c r="B63" s="66" t="s">
        <v>92</v>
      </c>
      <c r="C63" s="66" t="s">
        <v>80</v>
      </c>
      <c r="D63" s="66" t="s">
        <v>123</v>
      </c>
      <c r="E63" s="66" t="s">
        <v>256</v>
      </c>
      <c r="F63" s="65">
        <v>1</v>
      </c>
    </row>
    <row r="64" spans="1:6" ht="19.5" customHeight="1" hidden="1">
      <c r="A64" s="66" t="s">
        <v>91</v>
      </c>
      <c r="B64" s="66" t="s">
        <v>92</v>
      </c>
      <c r="C64" s="66" t="s">
        <v>80</v>
      </c>
      <c r="D64" s="66" t="s">
        <v>123</v>
      </c>
      <c r="E64" s="66" t="s">
        <v>254</v>
      </c>
      <c r="F64" s="65">
        <v>5.2</v>
      </c>
    </row>
    <row r="65" spans="1:6" ht="19.5" customHeight="1" hidden="1">
      <c r="A65" s="66" t="s">
        <v>91</v>
      </c>
      <c r="B65" s="66" t="s">
        <v>92</v>
      </c>
      <c r="C65" s="66" t="s">
        <v>80</v>
      </c>
      <c r="D65" s="66" t="s">
        <v>123</v>
      </c>
      <c r="E65" s="66" t="s">
        <v>250</v>
      </c>
      <c r="F65" s="65">
        <v>6.2</v>
      </c>
    </row>
    <row r="66" spans="1:6" ht="19.5" customHeight="1" hidden="1">
      <c r="A66" s="66" t="s">
        <v>91</v>
      </c>
      <c r="B66" s="66" t="s">
        <v>92</v>
      </c>
      <c r="C66" s="66" t="s">
        <v>80</v>
      </c>
      <c r="D66" s="66" t="s">
        <v>123</v>
      </c>
      <c r="E66" s="66" t="s">
        <v>257</v>
      </c>
      <c r="F66" s="65">
        <v>10</v>
      </c>
    </row>
    <row r="67" spans="1:6" ht="19.5" customHeight="1" hidden="1">
      <c r="A67" s="66" t="s">
        <v>91</v>
      </c>
      <c r="B67" s="66" t="s">
        <v>92</v>
      </c>
      <c r="C67" s="66" t="s">
        <v>80</v>
      </c>
      <c r="D67" s="66" t="s">
        <v>123</v>
      </c>
      <c r="E67" s="66" t="s">
        <v>268</v>
      </c>
      <c r="F67" s="65">
        <v>23</v>
      </c>
    </row>
    <row r="68" spans="1:6" ht="19.5" customHeight="1" hidden="1">
      <c r="A68" s="66"/>
      <c r="B68" s="66"/>
      <c r="C68" s="66"/>
      <c r="D68" s="66"/>
      <c r="E68" s="66" t="s">
        <v>113</v>
      </c>
      <c r="F68" s="65">
        <v>43</v>
      </c>
    </row>
    <row r="69" spans="1:6" ht="19.5" customHeight="1" hidden="1">
      <c r="A69" s="66" t="s">
        <v>91</v>
      </c>
      <c r="B69" s="66" t="s">
        <v>92</v>
      </c>
      <c r="C69" s="66" t="s">
        <v>112</v>
      </c>
      <c r="D69" s="66" t="s">
        <v>123</v>
      </c>
      <c r="E69" s="66" t="s">
        <v>246</v>
      </c>
      <c r="F69" s="65">
        <v>43</v>
      </c>
    </row>
    <row r="70" spans="1:6" ht="19.5" customHeight="1" hidden="1">
      <c r="A70" s="66"/>
      <c r="B70" s="66"/>
      <c r="C70" s="66"/>
      <c r="D70" s="66" t="s">
        <v>124</v>
      </c>
      <c r="E70" s="66"/>
      <c r="F70" s="65">
        <v>15.05</v>
      </c>
    </row>
    <row r="71" spans="1:6" ht="19.5" customHeight="1" hidden="1">
      <c r="A71" s="66"/>
      <c r="B71" s="66"/>
      <c r="C71" s="66"/>
      <c r="D71" s="66"/>
      <c r="E71" s="66" t="s">
        <v>117</v>
      </c>
      <c r="F71" s="65">
        <v>15.05</v>
      </c>
    </row>
    <row r="72" spans="1:6" ht="19.5" customHeight="1" hidden="1">
      <c r="A72" s="66" t="s">
        <v>91</v>
      </c>
      <c r="B72" s="66" t="s">
        <v>92</v>
      </c>
      <c r="C72" s="66" t="s">
        <v>80</v>
      </c>
      <c r="D72" s="66" t="s">
        <v>125</v>
      </c>
      <c r="E72" s="66" t="s">
        <v>254</v>
      </c>
      <c r="F72" s="65">
        <v>5.2</v>
      </c>
    </row>
    <row r="73" spans="1:6" ht="19.5" customHeight="1" hidden="1">
      <c r="A73" s="66" t="s">
        <v>91</v>
      </c>
      <c r="B73" s="66" t="s">
        <v>92</v>
      </c>
      <c r="C73" s="66" t="s">
        <v>80</v>
      </c>
      <c r="D73" s="66" t="s">
        <v>125</v>
      </c>
      <c r="E73" s="66" t="s">
        <v>250</v>
      </c>
      <c r="F73" s="65">
        <v>9.85</v>
      </c>
    </row>
    <row r="74" spans="1:6" ht="19.5" customHeight="1" hidden="1">
      <c r="A74" s="66"/>
      <c r="B74" s="66"/>
      <c r="C74" s="66"/>
      <c r="D74" s="66" t="s">
        <v>126</v>
      </c>
      <c r="E74" s="66"/>
      <c r="F74" s="65">
        <v>476</v>
      </c>
    </row>
    <row r="75" spans="1:6" ht="19.5" customHeight="1" hidden="1">
      <c r="A75" s="66"/>
      <c r="B75" s="66"/>
      <c r="C75" s="66"/>
      <c r="D75" s="66"/>
      <c r="E75" s="66" t="s">
        <v>96</v>
      </c>
      <c r="F75" s="65">
        <v>476</v>
      </c>
    </row>
    <row r="76" spans="1:6" ht="19.5" customHeight="1" hidden="1">
      <c r="A76" s="66" t="s">
        <v>91</v>
      </c>
      <c r="B76" s="66" t="s">
        <v>92</v>
      </c>
      <c r="C76" s="66" t="s">
        <v>76</v>
      </c>
      <c r="D76" s="66" t="s">
        <v>127</v>
      </c>
      <c r="E76" s="66" t="s">
        <v>269</v>
      </c>
      <c r="F76" s="65">
        <v>64</v>
      </c>
    </row>
    <row r="77" spans="1:6" ht="19.5" customHeight="1" hidden="1">
      <c r="A77" s="66" t="s">
        <v>91</v>
      </c>
      <c r="B77" s="66" t="s">
        <v>92</v>
      </c>
      <c r="C77" s="66" t="s">
        <v>76</v>
      </c>
      <c r="D77" s="66" t="s">
        <v>127</v>
      </c>
      <c r="E77" s="66" t="s">
        <v>270</v>
      </c>
      <c r="F77" s="65">
        <v>392</v>
      </c>
    </row>
    <row r="78" spans="1:6" ht="19.5" customHeight="1" hidden="1">
      <c r="A78" s="66" t="s">
        <v>91</v>
      </c>
      <c r="B78" s="66" t="s">
        <v>92</v>
      </c>
      <c r="C78" s="66" t="s">
        <v>76</v>
      </c>
      <c r="D78" s="66" t="s">
        <v>127</v>
      </c>
      <c r="E78" s="66" t="s">
        <v>271</v>
      </c>
      <c r="F78" s="65">
        <v>20</v>
      </c>
    </row>
    <row r="79" spans="1:6" ht="19.5" customHeight="1" hidden="1">
      <c r="A79" s="66"/>
      <c r="B79" s="66"/>
      <c r="C79" s="66"/>
      <c r="D79" s="66" t="s">
        <v>128</v>
      </c>
      <c r="E79" s="66"/>
      <c r="F79" s="65">
        <v>83</v>
      </c>
    </row>
    <row r="80" spans="1:6" ht="19.5" customHeight="1" hidden="1">
      <c r="A80" s="66"/>
      <c r="B80" s="66"/>
      <c r="C80" s="66"/>
      <c r="D80" s="66"/>
      <c r="E80" s="66" t="s">
        <v>96</v>
      </c>
      <c r="F80" s="65">
        <v>83</v>
      </c>
    </row>
    <row r="81" spans="1:6" ht="19.5" customHeight="1" hidden="1">
      <c r="A81" s="66" t="s">
        <v>91</v>
      </c>
      <c r="B81" s="66" t="s">
        <v>92</v>
      </c>
      <c r="C81" s="66" t="s">
        <v>76</v>
      </c>
      <c r="D81" s="66" t="s">
        <v>129</v>
      </c>
      <c r="E81" s="66" t="s">
        <v>246</v>
      </c>
      <c r="F81" s="65">
        <v>5</v>
      </c>
    </row>
    <row r="82" spans="1:6" ht="19.5" customHeight="1" hidden="1">
      <c r="A82" s="66" t="s">
        <v>91</v>
      </c>
      <c r="B82" s="66" t="s">
        <v>92</v>
      </c>
      <c r="C82" s="66" t="s">
        <v>76</v>
      </c>
      <c r="D82" s="66" t="s">
        <v>129</v>
      </c>
      <c r="E82" s="66" t="s">
        <v>272</v>
      </c>
      <c r="F82" s="65">
        <v>28</v>
      </c>
    </row>
    <row r="83" spans="1:6" ht="19.5" customHeight="1" hidden="1">
      <c r="A83" s="66" t="s">
        <v>91</v>
      </c>
      <c r="B83" s="66" t="s">
        <v>92</v>
      </c>
      <c r="C83" s="66" t="s">
        <v>76</v>
      </c>
      <c r="D83" s="66" t="s">
        <v>129</v>
      </c>
      <c r="E83" s="66" t="s">
        <v>273</v>
      </c>
      <c r="F83" s="65">
        <v>8</v>
      </c>
    </row>
    <row r="84" spans="1:6" ht="19.5" customHeight="1" hidden="1">
      <c r="A84" s="66" t="s">
        <v>91</v>
      </c>
      <c r="B84" s="66" t="s">
        <v>92</v>
      </c>
      <c r="C84" s="66" t="s">
        <v>76</v>
      </c>
      <c r="D84" s="66" t="s">
        <v>129</v>
      </c>
      <c r="E84" s="66" t="s">
        <v>274</v>
      </c>
      <c r="F84" s="65">
        <v>32</v>
      </c>
    </row>
    <row r="85" spans="1:6" ht="19.5" customHeight="1" hidden="1">
      <c r="A85" s="66" t="s">
        <v>91</v>
      </c>
      <c r="B85" s="66" t="s">
        <v>92</v>
      </c>
      <c r="C85" s="66" t="s">
        <v>76</v>
      </c>
      <c r="D85" s="66" t="s">
        <v>129</v>
      </c>
      <c r="E85" s="66" t="s">
        <v>257</v>
      </c>
      <c r="F85" s="65">
        <v>10</v>
      </c>
    </row>
    <row r="86" spans="1:6" ht="19.5" customHeight="1" hidden="1">
      <c r="A86" s="66"/>
      <c r="B86" s="66"/>
      <c r="C86" s="66"/>
      <c r="D86" s="66" t="s">
        <v>130</v>
      </c>
      <c r="E86" s="66"/>
      <c r="F86" s="65">
        <v>13.6</v>
      </c>
    </row>
    <row r="87" spans="1:6" ht="19.5" customHeight="1" hidden="1">
      <c r="A87" s="66"/>
      <c r="B87" s="66"/>
      <c r="C87" s="66"/>
      <c r="D87" s="66"/>
      <c r="E87" s="66" t="s">
        <v>96</v>
      </c>
      <c r="F87" s="65">
        <v>13.6</v>
      </c>
    </row>
    <row r="88" spans="1:6" ht="19.5" customHeight="1" hidden="1">
      <c r="A88" s="66" t="s">
        <v>91</v>
      </c>
      <c r="B88" s="66" t="s">
        <v>92</v>
      </c>
      <c r="C88" s="66" t="s">
        <v>76</v>
      </c>
      <c r="D88" s="66" t="s">
        <v>131</v>
      </c>
      <c r="E88" s="66" t="s">
        <v>250</v>
      </c>
      <c r="F88" s="65">
        <v>0.6</v>
      </c>
    </row>
    <row r="89" spans="1:6" ht="19.5" customHeight="1" hidden="1">
      <c r="A89" s="66" t="s">
        <v>91</v>
      </c>
      <c r="B89" s="66" t="s">
        <v>92</v>
      </c>
      <c r="C89" s="66" t="s">
        <v>76</v>
      </c>
      <c r="D89" s="66" t="s">
        <v>131</v>
      </c>
      <c r="E89" s="66" t="s">
        <v>257</v>
      </c>
      <c r="F89" s="65">
        <v>8</v>
      </c>
    </row>
    <row r="90" spans="1:6" ht="19.5" customHeight="1" hidden="1">
      <c r="A90" s="66" t="s">
        <v>91</v>
      </c>
      <c r="B90" s="66" t="s">
        <v>92</v>
      </c>
      <c r="C90" s="66" t="s">
        <v>76</v>
      </c>
      <c r="D90" s="66" t="s">
        <v>131</v>
      </c>
      <c r="E90" s="66" t="s">
        <v>256</v>
      </c>
      <c r="F90" s="65">
        <v>1</v>
      </c>
    </row>
    <row r="91" spans="1:6" ht="19.5" customHeight="1" hidden="1">
      <c r="A91" s="66" t="s">
        <v>91</v>
      </c>
      <c r="B91" s="66" t="s">
        <v>92</v>
      </c>
      <c r="C91" s="66" t="s">
        <v>76</v>
      </c>
      <c r="D91" s="66" t="s">
        <v>131</v>
      </c>
      <c r="E91" s="66" t="s">
        <v>275</v>
      </c>
      <c r="F91" s="65">
        <v>4</v>
      </c>
    </row>
    <row r="92" spans="1:6" ht="19.5" customHeight="1" hidden="1">
      <c r="A92" s="66"/>
      <c r="B92" s="66"/>
      <c r="C92" s="66"/>
      <c r="D92" s="66" t="s">
        <v>132</v>
      </c>
      <c r="E92" s="66"/>
      <c r="F92" s="65">
        <v>76</v>
      </c>
    </row>
    <row r="93" spans="1:6" ht="19.5" customHeight="1" hidden="1">
      <c r="A93" s="66"/>
      <c r="B93" s="66"/>
      <c r="C93" s="66"/>
      <c r="D93" s="66"/>
      <c r="E93" s="66" t="s">
        <v>96</v>
      </c>
      <c r="F93" s="65">
        <v>76</v>
      </c>
    </row>
    <row r="94" spans="1:6" ht="19.5" customHeight="1" hidden="1">
      <c r="A94" s="66" t="s">
        <v>91</v>
      </c>
      <c r="B94" s="66" t="s">
        <v>92</v>
      </c>
      <c r="C94" s="66" t="s">
        <v>76</v>
      </c>
      <c r="D94" s="66" t="s">
        <v>133</v>
      </c>
      <c r="E94" s="66" t="s">
        <v>257</v>
      </c>
      <c r="F94" s="65">
        <v>8</v>
      </c>
    </row>
    <row r="95" spans="1:6" ht="19.5" customHeight="1" hidden="1">
      <c r="A95" s="66" t="s">
        <v>91</v>
      </c>
      <c r="B95" s="66" t="s">
        <v>92</v>
      </c>
      <c r="C95" s="66" t="s">
        <v>76</v>
      </c>
      <c r="D95" s="66" t="s">
        <v>133</v>
      </c>
      <c r="E95" s="66" t="s">
        <v>246</v>
      </c>
      <c r="F95" s="65">
        <v>5</v>
      </c>
    </row>
    <row r="96" spans="1:6" ht="19.5" customHeight="1" hidden="1">
      <c r="A96" s="66" t="s">
        <v>91</v>
      </c>
      <c r="B96" s="66" t="s">
        <v>92</v>
      </c>
      <c r="C96" s="66" t="s">
        <v>76</v>
      </c>
      <c r="D96" s="66" t="s">
        <v>133</v>
      </c>
      <c r="E96" s="66" t="s">
        <v>256</v>
      </c>
      <c r="F96" s="65">
        <v>1</v>
      </c>
    </row>
    <row r="97" spans="1:6" ht="19.5" customHeight="1" hidden="1">
      <c r="A97" s="66" t="s">
        <v>91</v>
      </c>
      <c r="B97" s="66" t="s">
        <v>92</v>
      </c>
      <c r="C97" s="66" t="s">
        <v>76</v>
      </c>
      <c r="D97" s="66" t="s">
        <v>133</v>
      </c>
      <c r="E97" s="66" t="s">
        <v>276</v>
      </c>
      <c r="F97" s="65">
        <v>62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 r:id="rId1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User</cp:lastModifiedBy>
  <cp:lastPrinted>2018-02-02T01:29:49Z</cp:lastPrinted>
  <dcterms:created xsi:type="dcterms:W3CDTF">2017-02-22T01:19:27Z</dcterms:created>
  <dcterms:modified xsi:type="dcterms:W3CDTF">2018-02-06T02:16:10Z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