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'3-2'!$A$1:$F$7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<sst xmlns="http://schemas.openxmlformats.org/spreadsheetml/2006/main" count="662" uniqueCount="310">
  <si>
    <t xml:space="preserve">     大竹县建设监察大队      </t>
  </si>
  <si>
    <t>2021年部门预算</t>
  </si>
  <si>
    <t>报送日期：  2021 年  月  日</t>
  </si>
  <si>
    <t>表1</t>
  </si>
  <si>
    <t>部门收支总表</t>
  </si>
  <si>
    <t>大竹县建设监察大队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</si>
  <si>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</si>
  <si>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</si>
  <si>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</si>
  <si>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</si>
  <si>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</si>
  <si>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</si>
  <si>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</si>
  <si>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</si>
  <si>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</si>
  <si>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</si>
  <si>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</si>
  <si>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</si>
  <si>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</si>
  <si>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</si>
  <si>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</si>
  <si>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</si>
  <si>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</si>
  <si>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</si>
  <si>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</si>
  <si>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</si>
  <si>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</si>
  <si>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</si>
  <si>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</si>
  <si>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</si>
  <si>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</si>
  <si>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</si>
  <si>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</si>
  <si>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</si>
  <si>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</si>
  <si>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</si>
  <si>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</si>
  <si>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</si>
  <si>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</si>
  <si>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</si>
  <si>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</si>
  <si>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</si>
  <si>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</si>
  <si>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</si>
  <si>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</si>
  <si>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</si>
  <si>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</si>
  <si>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</si>
  <si>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</si>
  <si>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</si>
  <si>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</si>
  <si>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</si>
  <si>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</si>
  <si>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</si>
  <si>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</si>
  <si>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</si>
  <si>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</si>
  <si>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</si>
  <si>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</si>
  <si>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</si>
  <si>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</si>
  <si>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</si>
  <si>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</si>
  <si>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</si>
  <si>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</si>
  <si>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</si>
  <si>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</si>
  <si>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</si>
  <si>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</si>
  <si>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</si>
  <si>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</si>
  <si>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</si>
  <si>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</si>
  <si>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</si>
  <si>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</si>
  <si>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</si>
  <si>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</si>
  <si>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</si>
  <si>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</si>
  <si>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</si>
  <si>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</si>
  <si>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</si>
  <si>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</si>
  <si>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</si>
  <si>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501107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</si>
  <si>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</si>
  <si>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</si>
  <si>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</si>
  <si>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</si>
  <si>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</si>
  <si>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</si>
  <si>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</si>
  <si>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212</t>
  </si>
  <si>
    <t>04</t>
  </si>
  <si>
    <t>城管执法</t>
  </si>
  <si>
    <t>99</t>
  </si>
  <si>
    <t>其他城乡社区支出</t>
  </si>
  <si>
    <t>221</t>
  </si>
  <si>
    <t>02</t>
  </si>
  <si>
    <t>住房公积金</t>
  </si>
  <si>
    <t>表1-2</t>
  </si>
  <si>
    <t>部门支出总表</t>
  </si>
  <si>
    <t xml:space="preserve">大竹县建设监察大队 </t>
  </si>
  <si>
    <t>基本支出</t>
  </si>
  <si>
    <t>项目支出</t>
  </si>
  <si>
    <t>上缴上级支出</t>
  </si>
  <si>
    <t>对附属单位补助支出</t>
  </si>
  <si>
    <t>单位名称（科目）</t>
  </si>
  <si>
    <t>121</t>
  </si>
  <si>
    <t xml:space="preserve">其他城乡社区支出 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</si>
  <si>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</si>
  <si>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</si>
  <si>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</si>
  <si>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</si>
  <si>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</si>
  <si>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</si>
  <si>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</si>
  <si>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</si>
  <si>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</si>
  <si>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</si>
  <si>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</si>
  <si>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</si>
  <si>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</si>
  <si>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</si>
  <si>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</si>
  <si>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</si>
  <si>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</si>
  <si>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</si>
  <si>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</si>
  <si>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</si>
  <si>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</si>
  <si>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</si>
  <si>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</si>
  <si>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</si>
  <si>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</si>
  <si>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</si>
  <si>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</si>
  <si>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</si>
  <si>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</si>
  <si>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</si>
  <si>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</si>
  <si>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</si>
  <si>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</si>
  <si>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</si>
  <si>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</si>
  <si>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</si>
  <si>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</si>
  <si>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</si>
  <si>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</si>
  <si>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</si>
  <si>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</si>
  <si>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</si>
  <si>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</si>
  <si>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</si>
  <si>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</si>
  <si>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</si>
  <si>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</si>
  <si>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</si>
  <si>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</si>
  <si>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</si>
  <si>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</si>
  <si>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</si>
  <si>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</si>
  <si>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</si>
  <si>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</si>
  <si>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</si>
  <si>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</si>
  <si>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</si>
  <si>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</si>
  <si>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</si>
  <si>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</si>
  <si>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培训费</t>
  </si>
  <si>
    <t>06</t>
  </si>
  <si>
    <t>公务接待费</t>
  </si>
  <si>
    <t>其他商品和服务支出</t>
  </si>
  <si>
    <t xml:space="preserve">  对个人和家庭的补助</t>
  </si>
  <si>
    <t>509</t>
  </si>
  <si>
    <t>社会福利救助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</si>
  <si>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</si>
  <si>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</si>
  <si>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</si>
  <si>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</si>
  <si>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</si>
  <si>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</si>
  <si>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</si>
  <si>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</si>
  <si>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</si>
  <si>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</si>
  <si>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</si>
  <si>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</si>
  <si>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</si>
  <si>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</si>
  <si>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</si>
  <si>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</si>
  <si>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</si>
  <si>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</si>
  <si>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</si>
  <si>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</si>
  <si>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</si>
  <si>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</si>
  <si>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</si>
  <si>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</si>
  <si>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</si>
  <si>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</si>
  <si>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</si>
  <si>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</si>
  <si>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</si>
  <si>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</si>
  <si>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</si>
  <si>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</si>
  <si>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</si>
  <si>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</si>
  <si>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</si>
  <si>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</si>
  <si>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</si>
  <si>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</si>
  <si>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</si>
  <si>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</si>
  <si>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</si>
  <si>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</si>
  <si>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</si>
  <si>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</si>
  <si>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</si>
  <si>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</si>
  <si>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</si>
  <si>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</si>
  <si>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</si>
  <si>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</si>
  <si>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</si>
  <si>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</si>
  <si>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</si>
  <si>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</si>
  <si>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</si>
  <si>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</si>
  <si>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</si>
  <si>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</si>
  <si>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</si>
  <si>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</si>
  <si>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</si>
  <si>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</si>
  <si>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</si>
  <si>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</si>
  <si>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</si>
  <si>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</si>
  <si>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</si>
  <si>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</si>
  <si>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</si>
  <si>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</si>
  <si>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</si>
  <si>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</si>
  <si>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</si>
  <si>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</si>
  <si>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</si>
  <si>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</si>
  <si>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</si>
  <si>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</si>
  <si>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</si>
  <si>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</si>
  <si>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</si>
  <si>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</si>
  <si>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</si>
  <si>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</si>
  <si>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</si>
  <si>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</si>
  <si>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</si>
  <si>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</si>
  <si>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</si>
  <si>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</si>
  <si>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</si>
  <si>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</si>
  <si>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</si>
  <si>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</si>
  <si>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</si>
  <si>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</si>
  <si>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</si>
  <si>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</si>
  <si>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</si>
  <si>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08</t>
  </si>
  <si>
    <t>10</t>
  </si>
  <si>
    <t>13</t>
  </si>
  <si>
    <t>302</t>
  </si>
  <si>
    <t>303</t>
  </si>
  <si>
    <t>07</t>
  </si>
  <si>
    <t>16</t>
  </si>
  <si>
    <t>17</t>
  </si>
  <si>
    <t>28</t>
  </si>
  <si>
    <t>29</t>
  </si>
  <si>
    <t>39</t>
  </si>
  <si>
    <t>09</t>
  </si>
  <si>
    <t>表3-2</t>
  </si>
  <si>
    <t>一般公共预算项目支出预算表</t>
  </si>
  <si>
    <t>单位名称（项目）</t>
  </si>
  <si>
    <t>违法建设强拆工作经费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</si>
  <si>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</si>
  <si>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</si>
  <si>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</si>
  <si>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</si>
  <si>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</si>
  <si>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</si>
  <si>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</si>
  <si>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</si>
  <si>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</si>
  <si>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</si>
  <si>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大竹县***局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</si>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</sst>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7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50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78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27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3">
      <selection activeCell="A3" sqref="A3"/>
    </sheetView>
  </sheetViews>
  <sheetFormatPr defaultColWidth="8.66015625" defaultRowHeight="11.25"/>
  <cols>
    <col min="1" max="1" width="153.66015625" style="0" customWidth="1"/>
  </cols>
  <sheetData>
    <row r="1" ht="14.25">
      <c r="A1" s="244"/>
    </row>
    <row r="2" ht="34.5" customHeight="1"/>
    <row r="3" ht="63.75" customHeight="1">
      <c r="A3" s="245" t="s">
        <v>0</v>
      </c>
    </row>
    <row r="4" ht="107.25" customHeight="1">
      <c r="A4" s="246" t="s">
        <v>1</v>
      </c>
    </row>
    <row r="5" ht="409.5" customHeight="1" hidden="1">
      <c r="A5" s="247">
        <v>3.637978807091713E-12</v>
      </c>
    </row>
    <row r="6" ht="22.5">
      <c r="A6" s="248"/>
    </row>
    <row r="7" ht="30.75" customHeight="1">
      <c r="A7" s="248"/>
    </row>
    <row r="8" ht="78" customHeight="1"/>
    <row r="9" ht="63" customHeight="1">
      <c r="A9" s="249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5" sqref="H5:H6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293</v>
      </c>
      <c r="I1" s="69"/>
    </row>
    <row r="2" spans="1:9" ht="25.5" customHeight="1">
      <c r="A2" s="5" t="s">
        <v>294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295</v>
      </c>
      <c r="B4" s="17" t="s">
        <v>296</v>
      </c>
      <c r="C4" s="12" t="s">
        <v>297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213</v>
      </c>
      <c r="E5" s="53" t="s">
        <v>298</v>
      </c>
      <c r="F5" s="54"/>
      <c r="G5" s="54"/>
      <c r="H5" s="55" t="s">
        <v>173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299</v>
      </c>
      <c r="G6" s="59" t="s">
        <v>300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15000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15000</v>
      </c>
      <c r="I7" s="70"/>
    </row>
    <row r="8" spans="1:9" ht="19.5" customHeight="1">
      <c r="A8" s="29" t="s">
        <v>84</v>
      </c>
      <c r="B8" s="30" t="s">
        <v>5</v>
      </c>
      <c r="C8" s="81">
        <f>D8+E8+H8</f>
        <v>15000</v>
      </c>
      <c r="D8" s="82">
        <v>0</v>
      </c>
      <c r="E8" s="82">
        <f>SUM(F8:G8)</f>
        <v>0</v>
      </c>
      <c r="F8" s="82">
        <v>0</v>
      </c>
      <c r="G8" s="80"/>
      <c r="H8" s="83">
        <v>15000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303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107</v>
      </c>
      <c r="F5" s="18" t="s">
        <v>58</v>
      </c>
      <c r="G5" s="18" t="s">
        <v>103</v>
      </c>
      <c r="H5" s="12" t="s">
        <v>104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N20" sqref="N20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305</v>
      </c>
      <c r="I1" s="69"/>
    </row>
    <row r="2" spans="1:9" ht="25.5" customHeight="1">
      <c r="A2" s="5" t="s">
        <v>306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303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295</v>
      </c>
      <c r="B4" s="17" t="s">
        <v>296</v>
      </c>
      <c r="C4" s="12" t="s">
        <v>297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213</v>
      </c>
      <c r="E5" s="53" t="s">
        <v>298</v>
      </c>
      <c r="F5" s="54"/>
      <c r="G5" s="54"/>
      <c r="H5" s="55" t="s">
        <v>173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299</v>
      </c>
      <c r="G6" s="59" t="s">
        <v>300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E1">
      <selection activeCell="H22" sqref="H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303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107</v>
      </c>
      <c r="F5" s="18" t="s">
        <v>58</v>
      </c>
      <c r="G5" s="18" t="s">
        <v>103</v>
      </c>
      <c r="H5" s="12" t="s">
        <v>104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showZeros="0" workbookViewId="0" topLeftCell="A1">
      <pane xSplit="1" ySplit="5" topLeftCell="B24" activePane="bottomRight" state="frozen"/>
      <selection pane="bottomRight" activeCell="A9" sqref="A9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80" customWidth="1"/>
  </cols>
  <sheetData>
    <row r="1" spans="1:28" ht="20.25" customHeight="1">
      <c r="A1" s="181"/>
      <c r="B1" s="241"/>
      <c r="C1" s="181"/>
      <c r="D1" s="96" t="s">
        <v>3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8" ht="20.25" customHeight="1">
      <c r="A2" s="5" t="s">
        <v>4</v>
      </c>
      <c r="B2" s="5"/>
      <c r="C2" s="5"/>
      <c r="D2" s="5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ht="20.25" customHeight="1">
      <c r="A3" s="49" t="s">
        <v>5</v>
      </c>
      <c r="B3" s="242"/>
      <c r="C3" s="46"/>
      <c r="D3" s="98" t="s">
        <v>6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</row>
    <row r="4" spans="1:28" ht="20.25" customHeight="1">
      <c r="A4" s="185" t="s">
        <v>7</v>
      </c>
      <c r="B4" s="186"/>
      <c r="C4" s="188" t="s">
        <v>8</v>
      </c>
      <c r="D4" s="188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</row>
    <row r="5" spans="1:28" ht="24.75" customHeight="1">
      <c r="A5" s="188" t="s">
        <v>9</v>
      </c>
      <c r="B5" s="190" t="s">
        <v>10</v>
      </c>
      <c r="C5" s="188" t="s">
        <v>9</v>
      </c>
      <c r="D5" s="190" t="s">
        <v>10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28" ht="20.25" customHeight="1">
      <c r="A6" s="204" t="s">
        <v>11</v>
      </c>
      <c r="B6" s="197">
        <v>2865785</v>
      </c>
      <c r="C6" s="204" t="s">
        <v>12</v>
      </c>
      <c r="D6" s="197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1:28" ht="20.25" customHeight="1">
      <c r="A7" s="204" t="s">
        <v>13</v>
      </c>
      <c r="B7" s="197"/>
      <c r="C7" s="204" t="s">
        <v>14</v>
      </c>
      <c r="D7" s="197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ht="20.25" customHeight="1">
      <c r="A8" s="204" t="s">
        <v>15</v>
      </c>
      <c r="B8" s="197">
        <v>0</v>
      </c>
      <c r="C8" s="204" t="s">
        <v>16</v>
      </c>
      <c r="D8" s="197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</row>
    <row r="9" spans="1:28" ht="20.25" customHeight="1">
      <c r="A9" s="204" t="s">
        <v>17</v>
      </c>
      <c r="B9" s="197">
        <v>0</v>
      </c>
      <c r="C9" s="204" t="s">
        <v>18</v>
      </c>
      <c r="D9" s="197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ht="20.25" customHeight="1">
      <c r="A10" s="204" t="s">
        <v>19</v>
      </c>
      <c r="B10" s="197">
        <v>0</v>
      </c>
      <c r="C10" s="204" t="s">
        <v>20</v>
      </c>
      <c r="D10" s="197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</row>
    <row r="11" spans="1:28" ht="20.25" customHeight="1">
      <c r="A11" s="204" t="s">
        <v>21</v>
      </c>
      <c r="B11" s="197">
        <v>0</v>
      </c>
      <c r="C11" s="204" t="s">
        <v>22</v>
      </c>
      <c r="D11" s="197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28" ht="20.25" customHeight="1">
      <c r="A12" s="204"/>
      <c r="B12" s="197"/>
      <c r="C12" s="204" t="s">
        <v>23</v>
      </c>
      <c r="D12" s="197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28" ht="20.25" customHeight="1">
      <c r="A13" s="202"/>
      <c r="B13" s="197"/>
      <c r="C13" s="204" t="s">
        <v>24</v>
      </c>
      <c r="D13" s="197">
        <v>248396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</row>
    <row r="14" spans="1:28" ht="20.25" customHeight="1">
      <c r="A14" s="202"/>
      <c r="B14" s="197"/>
      <c r="C14" s="204" t="s">
        <v>25</v>
      </c>
      <c r="D14" s="197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28" ht="20.25" customHeight="1">
      <c r="A15" s="202"/>
      <c r="B15" s="197"/>
      <c r="C15" s="204" t="s">
        <v>26</v>
      </c>
      <c r="D15" s="197">
        <v>113153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</row>
    <row r="16" spans="1:28" ht="20.25" customHeight="1">
      <c r="A16" s="202"/>
      <c r="B16" s="197"/>
      <c r="C16" s="204" t="s">
        <v>27</v>
      </c>
      <c r="D16" s="197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28" ht="20.25" customHeight="1">
      <c r="A17" s="202"/>
      <c r="B17" s="197"/>
      <c r="C17" s="204" t="s">
        <v>28</v>
      </c>
      <c r="D17" s="80">
        <v>2377939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</row>
    <row r="18" spans="1:28" ht="20.25" customHeight="1">
      <c r="A18" s="202"/>
      <c r="B18" s="197"/>
      <c r="C18" s="204" t="s">
        <v>29</v>
      </c>
      <c r="D18" s="197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</row>
    <row r="19" spans="1:28" ht="20.25" customHeight="1">
      <c r="A19" s="202"/>
      <c r="B19" s="197"/>
      <c r="C19" s="204" t="s">
        <v>30</v>
      </c>
      <c r="D19" s="197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</row>
    <row r="20" spans="1:28" ht="20.25" customHeight="1">
      <c r="A20" s="202"/>
      <c r="B20" s="197"/>
      <c r="C20" s="204" t="s">
        <v>31</v>
      </c>
      <c r="D20" s="197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</row>
    <row r="21" spans="1:28" ht="20.25" customHeight="1">
      <c r="A21" s="202"/>
      <c r="B21" s="197"/>
      <c r="C21" s="204" t="s">
        <v>32</v>
      </c>
      <c r="D21" s="197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</row>
    <row r="22" spans="1:28" ht="20.25" customHeight="1">
      <c r="A22" s="202"/>
      <c r="B22" s="197"/>
      <c r="C22" s="204" t="s">
        <v>33</v>
      </c>
      <c r="D22" s="197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</row>
    <row r="23" spans="1:28" ht="20.25" customHeight="1">
      <c r="A23" s="202"/>
      <c r="B23" s="197"/>
      <c r="C23" s="204" t="s">
        <v>34</v>
      </c>
      <c r="D23" s="197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</row>
    <row r="24" spans="1:28" ht="20.25" customHeight="1">
      <c r="A24" s="202"/>
      <c r="B24" s="197"/>
      <c r="C24" s="204" t="s">
        <v>35</v>
      </c>
      <c r="D24" s="197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</row>
    <row r="25" spans="1:28" ht="20.25" customHeight="1">
      <c r="A25" s="202"/>
      <c r="B25" s="197"/>
      <c r="C25" s="204" t="s">
        <v>36</v>
      </c>
      <c r="D25" s="197">
        <v>126297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</row>
    <row r="26" spans="1:28" ht="20.25" customHeight="1">
      <c r="A26" s="204"/>
      <c r="B26" s="197"/>
      <c r="C26" s="204" t="s">
        <v>37</v>
      </c>
      <c r="D26" s="197">
        <v>0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</row>
    <row r="27" spans="1:28" ht="20.25" customHeight="1">
      <c r="A27" s="204"/>
      <c r="B27" s="197"/>
      <c r="C27" s="204" t="s">
        <v>38</v>
      </c>
      <c r="D27" s="197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</row>
    <row r="28" spans="1:28" ht="20.25" customHeight="1">
      <c r="A28" s="204"/>
      <c r="B28" s="197"/>
      <c r="C28" s="204" t="s">
        <v>39</v>
      </c>
      <c r="D28" s="197">
        <v>0</v>
      </c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</row>
    <row r="29" spans="1:28" ht="20.25" customHeight="1">
      <c r="A29" s="204"/>
      <c r="B29" s="197"/>
      <c r="C29" s="204" t="s">
        <v>40</v>
      </c>
      <c r="D29" s="197">
        <v>0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</row>
    <row r="30" spans="1:28" ht="20.25" customHeight="1">
      <c r="A30" s="204"/>
      <c r="B30" s="197"/>
      <c r="C30" s="204" t="s">
        <v>41</v>
      </c>
      <c r="D30" s="197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</row>
    <row r="31" spans="1:28" ht="20.25" customHeight="1">
      <c r="A31" s="204"/>
      <c r="B31" s="197"/>
      <c r="C31" s="204" t="s">
        <v>42</v>
      </c>
      <c r="D31" s="197">
        <v>0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</row>
    <row r="32" spans="1:28" ht="20.25" customHeight="1">
      <c r="A32" s="204"/>
      <c r="B32" s="197"/>
      <c r="C32" s="204" t="s">
        <v>43</v>
      </c>
      <c r="D32" s="197">
        <v>0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</row>
    <row r="33" spans="1:28" ht="20.25" customHeight="1">
      <c r="A33" s="204"/>
      <c r="B33" s="197"/>
      <c r="C33" s="204" t="s">
        <v>44</v>
      </c>
      <c r="D33" s="197">
        <v>0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</row>
    <row r="34" spans="1:28" ht="20.25" customHeight="1">
      <c r="A34" s="204"/>
      <c r="B34" s="197"/>
      <c r="C34" s="204" t="s">
        <v>45</v>
      </c>
      <c r="D34" s="197">
        <v>0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</row>
    <row r="35" spans="1:28" ht="20.25" customHeight="1">
      <c r="A35" s="204"/>
      <c r="B35" s="197"/>
      <c r="C35" s="204"/>
      <c r="D35" s="210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</row>
    <row r="36" spans="1:28" ht="20.25" customHeight="1">
      <c r="A36" s="188" t="s">
        <v>46</v>
      </c>
      <c r="B36" s="210">
        <f>SUM(B6:B35)</f>
        <v>2865785</v>
      </c>
      <c r="C36" s="188" t="s">
        <v>47</v>
      </c>
      <c r="D36" s="210">
        <f>SUM(D6:D34)</f>
        <v>2865785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</row>
    <row r="37" spans="1:28" ht="20.25" customHeight="1">
      <c r="A37" s="204" t="s">
        <v>48</v>
      </c>
      <c r="B37" s="197">
        <v>0</v>
      </c>
      <c r="C37" s="204" t="s">
        <v>49</v>
      </c>
      <c r="D37" s="197">
        <v>0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</row>
    <row r="38" spans="1:28" ht="20.25" customHeight="1">
      <c r="A38" s="204" t="s">
        <v>50</v>
      </c>
      <c r="B38" s="197"/>
      <c r="C38" s="204" t="s">
        <v>51</v>
      </c>
      <c r="D38" s="197">
        <v>0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</row>
    <row r="39" spans="1:28" ht="20.25" customHeight="1">
      <c r="A39" s="204"/>
      <c r="B39" s="197"/>
      <c r="C39" s="204" t="s">
        <v>52</v>
      </c>
      <c r="D39" s="197">
        <v>0</v>
      </c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</row>
    <row r="40" spans="1:28" ht="20.25" customHeight="1">
      <c r="A40" s="204"/>
      <c r="B40" s="210"/>
      <c r="C40" s="204"/>
      <c r="D40" s="21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</row>
    <row r="41" spans="1:28" ht="20.25" customHeight="1">
      <c r="A41" s="188" t="s">
        <v>53</v>
      </c>
      <c r="B41" s="210">
        <f>SUM(B36:B38)</f>
        <v>2865785</v>
      </c>
      <c r="C41" s="188" t="s">
        <v>54</v>
      </c>
      <c r="D41" s="210">
        <f>SUM(D36,D37,D39)</f>
        <v>2865785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</row>
    <row r="42" spans="1:28" ht="20.25" customHeight="1">
      <c r="A42" s="220"/>
      <c r="B42" s="243"/>
      <c r="C42" s="222"/>
      <c r="D42" s="182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fitToHeight="1" fitToWidth="1" horizontalDpi="300" verticalDpi="300" orientation="landscape" paperSize="9" scale="5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7" width="13.33203125" style="0" customWidth="1"/>
    <col min="8" max="8" width="17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4"/>
      <c r="T1" s="240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65"/>
      <c r="K3" s="165"/>
      <c r="L3" s="165"/>
      <c r="M3" s="165"/>
      <c r="N3" s="165"/>
      <c r="O3" s="165"/>
      <c r="P3" s="165"/>
      <c r="Q3" s="165"/>
      <c r="R3" s="165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0" t="s">
        <v>64</v>
      </c>
      <c r="N4" s="238" t="s">
        <v>65</v>
      </c>
      <c r="O4" s="238"/>
      <c r="P4" s="238"/>
      <c r="Q4" s="238"/>
      <c r="R4" s="238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39" t="s">
        <v>71</v>
      </c>
      <c r="L5" s="18" t="s">
        <v>72</v>
      </c>
      <c r="M5" s="120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6" t="s">
        <v>78</v>
      </c>
      <c r="B6" s="72" t="s">
        <v>79</v>
      </c>
      <c r="C6" s="236" t="s">
        <v>80</v>
      </c>
      <c r="D6" s="18"/>
      <c r="E6" s="18"/>
      <c r="F6" s="18"/>
      <c r="G6" s="12"/>
      <c r="H6" s="18"/>
      <c r="I6" s="18"/>
      <c r="J6" s="18"/>
      <c r="K6" s="239"/>
      <c r="L6" s="18"/>
      <c r="M6" s="120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37">
        <v>2865785</v>
      </c>
      <c r="G7" s="31">
        <f aca="true" t="shared" si="0" ref="G7:T7">SUM(G8:G14)</f>
        <v>0</v>
      </c>
      <c r="H7" s="237">
        <v>2865785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5" customFormat="1" ht="24" customHeight="1">
      <c r="A8" s="79" t="s">
        <v>81</v>
      </c>
      <c r="B8" s="79" t="s">
        <v>82</v>
      </c>
      <c r="C8" s="79" t="s">
        <v>83</v>
      </c>
      <c r="D8" s="79" t="s">
        <v>84</v>
      </c>
      <c r="E8" s="118" t="s">
        <v>85</v>
      </c>
      <c r="F8" s="237">
        <v>80000</v>
      </c>
      <c r="G8" s="31"/>
      <c r="H8" s="237">
        <v>80000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5" customFormat="1" ht="24" customHeight="1">
      <c r="A9" s="79" t="s">
        <v>81</v>
      </c>
      <c r="B9" s="79" t="s">
        <v>82</v>
      </c>
      <c r="C9" s="79" t="s">
        <v>82</v>
      </c>
      <c r="D9" s="79" t="s">
        <v>84</v>
      </c>
      <c r="E9" s="118" t="s">
        <v>86</v>
      </c>
      <c r="F9" s="237">
        <v>168396</v>
      </c>
      <c r="G9" s="31"/>
      <c r="H9" s="237">
        <v>168396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18" t="s">
        <v>89</v>
      </c>
      <c r="F10" s="237">
        <v>73692</v>
      </c>
      <c r="G10" s="31"/>
      <c r="H10" s="237">
        <v>73692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118" t="s">
        <v>91</v>
      </c>
      <c r="F11" s="237">
        <v>39461</v>
      </c>
      <c r="G11" s="31"/>
      <c r="H11" s="237">
        <v>39461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92</v>
      </c>
      <c r="B12" s="79" t="s">
        <v>83</v>
      </c>
      <c r="C12" s="79" t="s">
        <v>93</v>
      </c>
      <c r="D12" s="79" t="s">
        <v>84</v>
      </c>
      <c r="E12" s="118" t="s">
        <v>94</v>
      </c>
      <c r="F12" s="237">
        <v>1677939</v>
      </c>
      <c r="G12" s="31"/>
      <c r="H12" s="237">
        <v>1677939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92</v>
      </c>
      <c r="B13" s="79" t="s">
        <v>95</v>
      </c>
      <c r="C13" s="79" t="s">
        <v>95</v>
      </c>
      <c r="D13" s="79" t="s">
        <v>84</v>
      </c>
      <c r="E13" s="118" t="s">
        <v>96</v>
      </c>
      <c r="F13" s="237">
        <v>700000</v>
      </c>
      <c r="G13" s="31"/>
      <c r="H13" s="237">
        <v>700000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9" t="s">
        <v>97</v>
      </c>
      <c r="B14" s="79" t="s">
        <v>98</v>
      </c>
      <c r="C14" s="79" t="s">
        <v>83</v>
      </c>
      <c r="D14" s="79" t="s">
        <v>84</v>
      </c>
      <c r="E14" s="118" t="s">
        <v>99</v>
      </c>
      <c r="F14" s="237">
        <v>126297</v>
      </c>
      <c r="G14" s="31"/>
      <c r="H14" s="237">
        <v>126297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1" width="8.66015625" style="0" customWidth="1"/>
    <col min="2" max="2" width="12.66015625" style="0" customWidth="1"/>
    <col min="3" max="3" width="8.66015625" style="0" customWidth="1"/>
    <col min="4" max="4" width="10.16015625" style="0" customWidth="1"/>
    <col min="5" max="5" width="33.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4"/>
      <c r="C1" s="224"/>
      <c r="D1" s="224"/>
      <c r="E1" s="224"/>
      <c r="F1" s="225"/>
      <c r="G1" s="225"/>
      <c r="H1" s="225"/>
      <c r="I1" s="224"/>
      <c r="J1" s="232" t="s">
        <v>100</v>
      </c>
    </row>
    <row r="2" spans="1:10" ht="19.5" customHeight="1">
      <c r="A2" s="5" t="s">
        <v>101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102</v>
      </c>
      <c r="B3" s="86"/>
      <c r="C3" s="49"/>
      <c r="D3" s="49"/>
      <c r="E3" s="49"/>
      <c r="F3" s="225"/>
      <c r="G3" s="225"/>
      <c r="H3" s="225"/>
      <c r="I3" s="233"/>
      <c r="J3" s="8" t="s">
        <v>6</v>
      </c>
    </row>
    <row r="4" spans="1:10" ht="19.5" customHeight="1">
      <c r="A4" s="226" t="s">
        <v>57</v>
      </c>
      <c r="B4" s="226"/>
      <c r="C4" s="226"/>
      <c r="D4" s="226"/>
      <c r="E4" s="226"/>
      <c r="F4" s="227" t="s">
        <v>58</v>
      </c>
      <c r="G4" s="227" t="s">
        <v>103</v>
      </c>
      <c r="H4" s="228" t="s">
        <v>104</v>
      </c>
      <c r="I4" s="228" t="s">
        <v>105</v>
      </c>
      <c r="J4" s="228" t="s">
        <v>106</v>
      </c>
    </row>
    <row r="5" spans="1:10" ht="19.5" customHeight="1">
      <c r="A5" s="226" t="s">
        <v>68</v>
      </c>
      <c r="B5" s="226"/>
      <c r="C5" s="226"/>
      <c r="D5" s="228" t="s">
        <v>69</v>
      </c>
      <c r="E5" s="228" t="s">
        <v>107</v>
      </c>
      <c r="F5" s="227"/>
      <c r="G5" s="227"/>
      <c r="H5" s="228"/>
      <c r="I5" s="228"/>
      <c r="J5" s="228"/>
    </row>
    <row r="6" spans="1:10" ht="20.25" customHeight="1">
      <c r="A6" s="229" t="s">
        <v>78</v>
      </c>
      <c r="B6" s="229" t="s">
        <v>79</v>
      </c>
      <c r="C6" s="230" t="s">
        <v>80</v>
      </c>
      <c r="D6" s="228"/>
      <c r="E6" s="228"/>
      <c r="F6" s="227"/>
      <c r="G6" s="227"/>
      <c r="H6" s="228"/>
      <c r="I6" s="228"/>
      <c r="J6" s="228"/>
    </row>
    <row r="7" spans="1:10" ht="25.5" customHeight="1">
      <c r="A7" s="79"/>
      <c r="B7" s="79"/>
      <c r="C7" s="79"/>
      <c r="D7" s="79"/>
      <c r="E7" s="79" t="s">
        <v>58</v>
      </c>
      <c r="F7" s="231">
        <f>SUM(F8:F14)</f>
        <v>2865785</v>
      </c>
      <c r="G7" s="231">
        <f>SUM(G8:G14)</f>
        <v>2165785</v>
      </c>
      <c r="H7" s="231">
        <f>SUM(H8:H14)</f>
        <v>700000</v>
      </c>
      <c r="I7" s="234">
        <f>SUM(I8:I14)</f>
        <v>0</v>
      </c>
      <c r="J7" s="234">
        <f>SUM(J8:J14)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118" t="s">
        <v>85</v>
      </c>
      <c r="F8" s="231">
        <f aca="true" t="shared" si="0" ref="F8:F14">G8+H8</f>
        <v>80000</v>
      </c>
      <c r="G8" s="231">
        <v>80000</v>
      </c>
      <c r="H8" s="75"/>
      <c r="I8" s="31"/>
      <c r="J8" s="31"/>
    </row>
    <row r="9" spans="1:10" ht="25.5" customHeight="1">
      <c r="A9" s="79" t="s">
        <v>81</v>
      </c>
      <c r="B9" s="79" t="s">
        <v>82</v>
      </c>
      <c r="C9" s="79" t="s">
        <v>82</v>
      </c>
      <c r="D9" s="79" t="s">
        <v>84</v>
      </c>
      <c r="E9" s="118" t="s">
        <v>86</v>
      </c>
      <c r="F9" s="231">
        <f t="shared" si="0"/>
        <v>168396</v>
      </c>
      <c r="G9" s="231">
        <v>168396</v>
      </c>
      <c r="H9" s="78"/>
      <c r="I9" s="31"/>
      <c r="J9" s="31"/>
    </row>
    <row r="10" spans="1:10" ht="25.5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18" t="s">
        <v>89</v>
      </c>
      <c r="F10" s="231">
        <f t="shared" si="0"/>
        <v>73692</v>
      </c>
      <c r="G10" s="231">
        <v>73692</v>
      </c>
      <c r="H10" s="78"/>
      <c r="I10" s="31"/>
      <c r="J10" s="31"/>
    </row>
    <row r="11" spans="1:10" ht="25.5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118" t="s">
        <v>91</v>
      </c>
      <c r="F11" s="231">
        <f t="shared" si="0"/>
        <v>39461</v>
      </c>
      <c r="G11" s="231">
        <v>39461</v>
      </c>
      <c r="H11" s="78"/>
      <c r="I11" s="31"/>
      <c r="J11" s="31"/>
    </row>
    <row r="12" spans="1:10" ht="25.5" customHeight="1">
      <c r="A12" s="79" t="s">
        <v>92</v>
      </c>
      <c r="B12" s="79" t="s">
        <v>83</v>
      </c>
      <c r="C12" s="79" t="s">
        <v>93</v>
      </c>
      <c r="D12" s="79" t="s">
        <v>84</v>
      </c>
      <c r="E12" s="118" t="s">
        <v>94</v>
      </c>
      <c r="F12" s="231">
        <f t="shared" si="0"/>
        <v>1677939</v>
      </c>
      <c r="G12" s="231">
        <v>1677939</v>
      </c>
      <c r="H12" s="78"/>
      <c r="I12" s="31"/>
      <c r="J12" s="31"/>
    </row>
    <row r="13" spans="1:10" ht="25.5" customHeight="1">
      <c r="A13" s="79" t="s">
        <v>108</v>
      </c>
      <c r="B13" s="79" t="s">
        <v>95</v>
      </c>
      <c r="C13" s="79" t="s">
        <v>95</v>
      </c>
      <c r="D13" s="79" t="s">
        <v>84</v>
      </c>
      <c r="E13" s="118" t="s">
        <v>109</v>
      </c>
      <c r="F13" s="231">
        <f t="shared" si="0"/>
        <v>700000</v>
      </c>
      <c r="G13" s="231"/>
      <c r="H13" s="231">
        <v>700000</v>
      </c>
      <c r="I13" s="31"/>
      <c r="J13" s="31"/>
    </row>
    <row r="14" spans="1:10" ht="25.5" customHeight="1">
      <c r="A14" s="79" t="s">
        <v>97</v>
      </c>
      <c r="B14" s="79" t="s">
        <v>98</v>
      </c>
      <c r="C14" s="79" t="s">
        <v>83</v>
      </c>
      <c r="D14" s="79" t="s">
        <v>84</v>
      </c>
      <c r="E14" s="118" t="s">
        <v>99</v>
      </c>
      <c r="F14" s="231">
        <f t="shared" si="0"/>
        <v>126297</v>
      </c>
      <c r="G14" s="231">
        <v>126297</v>
      </c>
      <c r="H14" s="75"/>
      <c r="I14" s="31"/>
      <c r="J14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30" activePane="bottomRight" state="frozen"/>
      <selection pane="bottomRight" activeCell="C44" sqref="C44"/>
    </sheetView>
  </sheetViews>
  <sheetFormatPr defaultColWidth="9.16015625" defaultRowHeight="20.25" customHeight="1"/>
  <cols>
    <col min="1" max="1" width="53.5" style="0" customWidth="1"/>
    <col min="2" max="2" width="24.83203125" style="180" customWidth="1"/>
    <col min="3" max="3" width="53.5" style="0" customWidth="1"/>
    <col min="4" max="5" width="24.83203125" style="180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1"/>
      <c r="B1" s="182"/>
      <c r="C1" s="181"/>
      <c r="D1" s="182"/>
      <c r="E1" s="182"/>
      <c r="F1" s="181"/>
      <c r="G1" s="181"/>
      <c r="H1" s="48" t="s">
        <v>110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1:34" ht="20.25" customHeight="1">
      <c r="A2" s="5" t="s">
        <v>111</v>
      </c>
      <c r="B2" s="5"/>
      <c r="C2" s="5"/>
      <c r="D2" s="5"/>
      <c r="E2" s="5"/>
      <c r="F2" s="5"/>
      <c r="G2" s="5"/>
      <c r="H2" s="5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1:34" ht="20.25" customHeight="1">
      <c r="A3" s="49" t="s">
        <v>5</v>
      </c>
      <c r="B3" s="183"/>
      <c r="C3" s="46"/>
      <c r="D3" s="184"/>
      <c r="E3" s="184"/>
      <c r="F3" s="46"/>
      <c r="G3" s="46"/>
      <c r="H3" s="8" t="s">
        <v>6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</row>
    <row r="4" spans="1:34" ht="20.25" customHeight="1">
      <c r="A4" s="185" t="s">
        <v>7</v>
      </c>
      <c r="B4" s="186"/>
      <c r="C4" s="185" t="s">
        <v>8</v>
      </c>
      <c r="D4" s="187"/>
      <c r="E4" s="187"/>
      <c r="F4" s="187"/>
      <c r="G4" s="187"/>
      <c r="H4" s="186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</row>
    <row r="5" spans="1:34" ht="20.25" customHeight="1">
      <c r="A5" s="188" t="s">
        <v>9</v>
      </c>
      <c r="B5" s="189" t="s">
        <v>10</v>
      </c>
      <c r="C5" s="188" t="s">
        <v>9</v>
      </c>
      <c r="D5" s="190" t="s">
        <v>58</v>
      </c>
      <c r="E5" s="189" t="s">
        <v>112</v>
      </c>
      <c r="F5" s="191" t="s">
        <v>113</v>
      </c>
      <c r="G5" s="188" t="s">
        <v>114</v>
      </c>
      <c r="H5" s="191" t="s">
        <v>115</v>
      </c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</row>
    <row r="6" spans="1:34" ht="20.25" customHeight="1">
      <c r="A6" s="192" t="s">
        <v>116</v>
      </c>
      <c r="B6" s="193">
        <f>B7+B8</f>
        <v>2865785</v>
      </c>
      <c r="C6" s="194" t="s">
        <v>117</v>
      </c>
      <c r="D6" s="193">
        <f>SUM(E6:H6)</f>
        <v>2865785</v>
      </c>
      <c r="E6" s="193">
        <f>SUM(E7:E35)</f>
        <v>2865785</v>
      </c>
      <c r="F6" s="195">
        <f>SUM(F7:F35)</f>
        <v>0</v>
      </c>
      <c r="G6" s="196">
        <f>SUM(G7:G35)</f>
        <v>0</v>
      </c>
      <c r="H6" s="196">
        <f>SUM(H7:H35)</f>
        <v>0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</row>
    <row r="7" spans="1:34" ht="20.25" customHeight="1">
      <c r="A7" s="192" t="s">
        <v>118</v>
      </c>
      <c r="B7" s="197">
        <v>2865785</v>
      </c>
      <c r="C7" s="194" t="s">
        <v>119</v>
      </c>
      <c r="D7" s="193">
        <f aca="true" t="shared" si="0" ref="D7:D35">SUM(E7:H7)</f>
        <v>0</v>
      </c>
      <c r="E7" s="198"/>
      <c r="F7" s="199">
        <v>0</v>
      </c>
      <c r="G7" s="200">
        <v>0</v>
      </c>
      <c r="H7" s="196">
        <v>0</v>
      </c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</row>
    <row r="8" spans="1:34" ht="20.25" customHeight="1">
      <c r="A8" s="192" t="s">
        <v>120</v>
      </c>
      <c r="B8" s="197"/>
      <c r="C8" s="194" t="s">
        <v>121</v>
      </c>
      <c r="D8" s="193">
        <f t="shared" si="0"/>
        <v>0</v>
      </c>
      <c r="E8" s="198"/>
      <c r="F8" s="199">
        <v>0</v>
      </c>
      <c r="G8" s="200">
        <v>0</v>
      </c>
      <c r="H8" s="196">
        <v>0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</row>
    <row r="9" spans="1:34" ht="20.25" customHeight="1">
      <c r="A9" s="192" t="s">
        <v>122</v>
      </c>
      <c r="B9" s="197"/>
      <c r="C9" s="194" t="s">
        <v>123</v>
      </c>
      <c r="D9" s="193">
        <f t="shared" si="0"/>
        <v>0</v>
      </c>
      <c r="E9" s="198"/>
      <c r="F9" s="199">
        <v>0</v>
      </c>
      <c r="G9" s="200">
        <v>0</v>
      </c>
      <c r="H9" s="196">
        <v>0</v>
      </c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</row>
    <row r="10" spans="1:34" ht="20.25" customHeight="1">
      <c r="A10" s="192" t="s">
        <v>124</v>
      </c>
      <c r="B10" s="201"/>
      <c r="C10" s="194" t="s">
        <v>125</v>
      </c>
      <c r="D10" s="193">
        <f t="shared" si="0"/>
        <v>0</v>
      </c>
      <c r="E10" s="198"/>
      <c r="F10" s="199">
        <v>0</v>
      </c>
      <c r="G10" s="200">
        <v>0</v>
      </c>
      <c r="H10" s="196">
        <v>0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</row>
    <row r="11" spans="1:34" ht="20.25" customHeight="1">
      <c r="A11" s="192" t="s">
        <v>118</v>
      </c>
      <c r="B11" s="193"/>
      <c r="C11" s="194" t="s">
        <v>126</v>
      </c>
      <c r="D11" s="193">
        <f t="shared" si="0"/>
        <v>0</v>
      </c>
      <c r="E11" s="198"/>
      <c r="F11" s="199">
        <v>0</v>
      </c>
      <c r="G11" s="200">
        <v>0</v>
      </c>
      <c r="H11" s="196">
        <v>0</v>
      </c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</row>
    <row r="12" spans="1:34" ht="20.25" customHeight="1">
      <c r="A12" s="192" t="s">
        <v>120</v>
      </c>
      <c r="B12" s="193"/>
      <c r="C12" s="194" t="s">
        <v>127</v>
      </c>
      <c r="D12" s="193">
        <f t="shared" si="0"/>
        <v>0</v>
      </c>
      <c r="E12" s="198"/>
      <c r="F12" s="199">
        <v>0</v>
      </c>
      <c r="G12" s="200">
        <v>0</v>
      </c>
      <c r="H12" s="196">
        <v>0</v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</row>
    <row r="13" spans="1:34" ht="20.25" customHeight="1">
      <c r="A13" s="192" t="s">
        <v>122</v>
      </c>
      <c r="B13" s="193">
        <v>0</v>
      </c>
      <c r="C13" s="194" t="s">
        <v>128</v>
      </c>
      <c r="D13" s="193">
        <f t="shared" si="0"/>
        <v>0</v>
      </c>
      <c r="E13" s="198"/>
      <c r="F13" s="199">
        <v>0</v>
      </c>
      <c r="G13" s="200">
        <v>0</v>
      </c>
      <c r="H13" s="196">
        <v>0</v>
      </c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</row>
    <row r="14" spans="1:34" ht="20.25" customHeight="1">
      <c r="A14" s="192" t="s">
        <v>129</v>
      </c>
      <c r="B14" s="197">
        <v>0</v>
      </c>
      <c r="C14" s="194" t="s">
        <v>130</v>
      </c>
      <c r="D14" s="193">
        <v>798467</v>
      </c>
      <c r="E14" s="198">
        <v>248396</v>
      </c>
      <c r="F14" s="199">
        <v>0</v>
      </c>
      <c r="G14" s="200">
        <v>0</v>
      </c>
      <c r="H14" s="196">
        <v>0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</row>
    <row r="15" spans="1:34" ht="20.25" customHeight="1">
      <c r="A15" s="202"/>
      <c r="B15" s="203"/>
      <c r="C15" s="204" t="s">
        <v>131</v>
      </c>
      <c r="D15" s="193">
        <f t="shared" si="0"/>
        <v>0</v>
      </c>
      <c r="E15" s="198"/>
      <c r="F15" s="199">
        <v>0</v>
      </c>
      <c r="G15" s="200">
        <v>0</v>
      </c>
      <c r="H15" s="196">
        <v>0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</row>
    <row r="16" spans="1:34" ht="20.25" customHeight="1">
      <c r="A16" s="202"/>
      <c r="B16" s="197"/>
      <c r="C16" s="204" t="s">
        <v>132</v>
      </c>
      <c r="D16" s="193">
        <f t="shared" si="0"/>
        <v>113153</v>
      </c>
      <c r="E16" s="198">
        <v>113153</v>
      </c>
      <c r="F16" s="199">
        <v>0</v>
      </c>
      <c r="G16" s="200">
        <v>0</v>
      </c>
      <c r="H16" s="196">
        <v>0</v>
      </c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</row>
    <row r="17" spans="1:34" ht="20.25" customHeight="1">
      <c r="A17" s="202"/>
      <c r="B17" s="197"/>
      <c r="C17" s="204" t="s">
        <v>133</v>
      </c>
      <c r="D17" s="193">
        <f t="shared" si="0"/>
        <v>0</v>
      </c>
      <c r="E17" s="198">
        <v>0</v>
      </c>
      <c r="F17" s="199">
        <v>0</v>
      </c>
      <c r="G17" s="200">
        <v>0</v>
      </c>
      <c r="H17" s="196">
        <v>0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</row>
    <row r="18" spans="1:34" ht="20.25" customHeight="1">
      <c r="A18" s="202"/>
      <c r="B18" s="197"/>
      <c r="C18" s="204" t="s">
        <v>134</v>
      </c>
      <c r="D18" s="193">
        <f t="shared" si="0"/>
        <v>2377939</v>
      </c>
      <c r="E18" s="198">
        <v>2377939</v>
      </c>
      <c r="F18" s="205"/>
      <c r="G18" s="200">
        <v>0</v>
      </c>
      <c r="H18" s="196">
        <v>0</v>
      </c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</row>
    <row r="19" spans="1:34" ht="20.25" customHeight="1">
      <c r="A19" s="202"/>
      <c r="B19" s="197"/>
      <c r="C19" s="204" t="s">
        <v>135</v>
      </c>
      <c r="D19" s="193">
        <f t="shared" si="0"/>
        <v>0</v>
      </c>
      <c r="E19" s="198"/>
      <c r="F19" s="199">
        <v>0</v>
      </c>
      <c r="G19" s="200">
        <v>0</v>
      </c>
      <c r="H19" s="196">
        <v>0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</row>
    <row r="20" spans="1:34" ht="20.25" customHeight="1">
      <c r="A20" s="202"/>
      <c r="B20" s="197"/>
      <c r="C20" s="204" t="s">
        <v>136</v>
      </c>
      <c r="D20" s="193">
        <f t="shared" si="0"/>
        <v>0</v>
      </c>
      <c r="E20" s="198">
        <v>0</v>
      </c>
      <c r="F20" s="199">
        <v>0</v>
      </c>
      <c r="G20" s="200">
        <v>0</v>
      </c>
      <c r="H20" s="196">
        <v>0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</row>
    <row r="21" spans="1:34" ht="20.25" customHeight="1">
      <c r="A21" s="202"/>
      <c r="B21" s="197"/>
      <c r="C21" s="204" t="s">
        <v>137</v>
      </c>
      <c r="D21" s="193">
        <f t="shared" si="0"/>
        <v>0</v>
      </c>
      <c r="E21" s="198">
        <v>0</v>
      </c>
      <c r="F21" s="199">
        <v>0</v>
      </c>
      <c r="G21" s="200">
        <v>0</v>
      </c>
      <c r="H21" s="196">
        <v>0</v>
      </c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</row>
    <row r="22" spans="1:34" ht="20.25" customHeight="1">
      <c r="A22" s="202"/>
      <c r="B22" s="197"/>
      <c r="C22" s="204" t="s">
        <v>138</v>
      </c>
      <c r="D22" s="193">
        <f t="shared" si="0"/>
        <v>0</v>
      </c>
      <c r="E22" s="198">
        <v>0</v>
      </c>
      <c r="F22" s="199">
        <v>0</v>
      </c>
      <c r="G22" s="200">
        <v>0</v>
      </c>
      <c r="H22" s="196">
        <v>0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</row>
    <row r="23" spans="1:34" ht="20.25" customHeight="1">
      <c r="A23" s="202"/>
      <c r="B23" s="197"/>
      <c r="C23" s="204" t="s">
        <v>139</v>
      </c>
      <c r="D23" s="193">
        <f t="shared" si="0"/>
        <v>0</v>
      </c>
      <c r="E23" s="198">
        <v>0</v>
      </c>
      <c r="F23" s="199">
        <v>0</v>
      </c>
      <c r="G23" s="200">
        <v>0</v>
      </c>
      <c r="H23" s="196">
        <v>0</v>
      </c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</row>
    <row r="24" spans="1:34" ht="20.25" customHeight="1">
      <c r="A24" s="202"/>
      <c r="B24" s="197"/>
      <c r="C24" s="204" t="s">
        <v>140</v>
      </c>
      <c r="D24" s="193">
        <f t="shared" si="0"/>
        <v>0</v>
      </c>
      <c r="E24" s="198"/>
      <c r="F24" s="199">
        <v>0</v>
      </c>
      <c r="G24" s="200">
        <v>0</v>
      </c>
      <c r="H24" s="196">
        <v>0</v>
      </c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</row>
    <row r="25" spans="1:34" ht="20.25" customHeight="1">
      <c r="A25" s="202"/>
      <c r="B25" s="197"/>
      <c r="C25" s="204" t="s">
        <v>141</v>
      </c>
      <c r="D25" s="193">
        <f t="shared" si="0"/>
        <v>0</v>
      </c>
      <c r="E25" s="198"/>
      <c r="F25" s="205"/>
      <c r="G25" s="200">
        <v>0</v>
      </c>
      <c r="H25" s="196">
        <v>0</v>
      </c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</row>
    <row r="26" spans="1:34" ht="20.25" customHeight="1">
      <c r="A26" s="204"/>
      <c r="B26" s="197"/>
      <c r="C26" s="204" t="s">
        <v>142</v>
      </c>
      <c r="D26" s="193">
        <f t="shared" si="0"/>
        <v>126297</v>
      </c>
      <c r="E26" s="198">
        <v>126297</v>
      </c>
      <c r="F26" s="199">
        <v>0</v>
      </c>
      <c r="G26" s="200">
        <v>0</v>
      </c>
      <c r="H26" s="196">
        <v>0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</row>
    <row r="27" spans="1:34" ht="20.25" customHeight="1">
      <c r="A27" s="204"/>
      <c r="B27" s="197"/>
      <c r="C27" s="204" t="s">
        <v>143</v>
      </c>
      <c r="D27" s="193">
        <f t="shared" si="0"/>
        <v>0</v>
      </c>
      <c r="E27" s="198"/>
      <c r="F27" s="199">
        <v>0</v>
      </c>
      <c r="G27" s="200">
        <v>0</v>
      </c>
      <c r="H27" s="196">
        <v>0</v>
      </c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</row>
    <row r="28" spans="1:34" ht="20.25" customHeight="1">
      <c r="A28" s="204"/>
      <c r="B28" s="197"/>
      <c r="C28" s="204" t="s">
        <v>144</v>
      </c>
      <c r="D28" s="193">
        <f t="shared" si="0"/>
        <v>0</v>
      </c>
      <c r="E28" s="198"/>
      <c r="F28" s="199">
        <v>0</v>
      </c>
      <c r="G28" s="200">
        <v>0</v>
      </c>
      <c r="H28" s="196">
        <v>0</v>
      </c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</row>
    <row r="29" spans="1:34" ht="20.25" customHeight="1">
      <c r="A29" s="204"/>
      <c r="B29" s="197"/>
      <c r="C29" s="204" t="s">
        <v>145</v>
      </c>
      <c r="D29" s="193"/>
      <c r="E29" s="198"/>
      <c r="F29" s="199"/>
      <c r="G29" s="200"/>
      <c r="H29" s="196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</row>
    <row r="30" spans="1:34" ht="20.25" customHeight="1">
      <c r="A30" s="204"/>
      <c r="B30" s="197"/>
      <c r="C30" s="204" t="s">
        <v>146</v>
      </c>
      <c r="D30" s="193">
        <f t="shared" si="0"/>
        <v>0</v>
      </c>
      <c r="E30" s="198">
        <v>0</v>
      </c>
      <c r="F30" s="199">
        <v>0</v>
      </c>
      <c r="G30" s="200">
        <v>0</v>
      </c>
      <c r="H30" s="196">
        <v>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</row>
    <row r="31" spans="1:34" ht="20.25" customHeight="1">
      <c r="A31" s="204"/>
      <c r="B31" s="197"/>
      <c r="C31" s="204" t="s">
        <v>147</v>
      </c>
      <c r="D31" s="193">
        <f t="shared" si="0"/>
        <v>0</v>
      </c>
      <c r="E31" s="198">
        <v>0</v>
      </c>
      <c r="F31" s="199">
        <v>0</v>
      </c>
      <c r="G31" s="200">
        <v>0</v>
      </c>
      <c r="H31" s="196">
        <v>0</v>
      </c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</row>
    <row r="32" spans="1:34" ht="20.25" customHeight="1">
      <c r="A32" s="204"/>
      <c r="B32" s="197"/>
      <c r="C32" s="204" t="s">
        <v>148</v>
      </c>
      <c r="D32" s="193">
        <f t="shared" si="0"/>
        <v>0</v>
      </c>
      <c r="E32" s="198">
        <v>0</v>
      </c>
      <c r="F32" s="199">
        <v>0</v>
      </c>
      <c r="G32" s="200">
        <v>0</v>
      </c>
      <c r="H32" s="196">
        <v>0</v>
      </c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</row>
    <row r="33" spans="1:34" ht="20.25" customHeight="1">
      <c r="A33" s="204"/>
      <c r="B33" s="197"/>
      <c r="C33" s="204" t="s">
        <v>149</v>
      </c>
      <c r="D33" s="193">
        <f t="shared" si="0"/>
        <v>0</v>
      </c>
      <c r="E33" s="198">
        <v>0</v>
      </c>
      <c r="F33" s="199">
        <v>0</v>
      </c>
      <c r="G33" s="200">
        <v>0</v>
      </c>
      <c r="H33" s="196">
        <v>0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</row>
    <row r="34" spans="1:34" ht="20.25" customHeight="1">
      <c r="A34" s="204"/>
      <c r="B34" s="197"/>
      <c r="C34" s="204" t="s">
        <v>150</v>
      </c>
      <c r="D34" s="193">
        <f t="shared" si="0"/>
        <v>0</v>
      </c>
      <c r="E34" s="198">
        <v>0</v>
      </c>
      <c r="F34" s="199">
        <v>0</v>
      </c>
      <c r="G34" s="200">
        <v>0</v>
      </c>
      <c r="H34" s="196">
        <v>0</v>
      </c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</row>
    <row r="35" spans="1:34" ht="20.25" customHeight="1">
      <c r="A35" s="204"/>
      <c r="B35" s="197"/>
      <c r="C35" s="204" t="s">
        <v>151</v>
      </c>
      <c r="D35" s="193">
        <f t="shared" si="0"/>
        <v>0</v>
      </c>
      <c r="E35" s="206">
        <v>0</v>
      </c>
      <c r="F35" s="207">
        <v>0</v>
      </c>
      <c r="G35" s="208">
        <v>0</v>
      </c>
      <c r="H35" s="209">
        <v>0</v>
      </c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</row>
    <row r="36" spans="1:34" ht="20.25" customHeight="1">
      <c r="A36" s="188"/>
      <c r="B36" s="210"/>
      <c r="C36" s="188"/>
      <c r="D36" s="210"/>
      <c r="E36" s="211"/>
      <c r="F36" s="212"/>
      <c r="G36" s="213"/>
      <c r="H36" s="21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</row>
    <row r="37" spans="1:34" ht="20.25" customHeight="1">
      <c r="A37" s="204"/>
      <c r="B37" s="197"/>
      <c r="C37" s="204" t="s">
        <v>152</v>
      </c>
      <c r="D37" s="214">
        <f>SUM(E37:H37)</f>
        <v>0</v>
      </c>
      <c r="E37" s="206">
        <v>0</v>
      </c>
      <c r="F37" s="207">
        <v>0</v>
      </c>
      <c r="G37" s="208">
        <v>0</v>
      </c>
      <c r="H37" s="209">
        <v>0</v>
      </c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</row>
    <row r="38" spans="1:34" ht="20.25" customHeight="1">
      <c r="A38" s="204"/>
      <c r="B38" s="210"/>
      <c r="C38" s="204"/>
      <c r="D38" s="210"/>
      <c r="E38" s="215"/>
      <c r="F38" s="216"/>
      <c r="G38" s="217"/>
      <c r="H38" s="217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</row>
    <row r="39" spans="1:34" ht="20.25" customHeight="1">
      <c r="A39" s="188" t="s">
        <v>53</v>
      </c>
      <c r="B39" s="210">
        <f>SUM(B6,B10)</f>
        <v>2865785</v>
      </c>
      <c r="C39" s="188" t="s">
        <v>54</v>
      </c>
      <c r="D39" s="214">
        <f>SUM(E39:H39)</f>
        <v>2865785</v>
      </c>
      <c r="E39" s="210">
        <f>SUM(E7:E37)</f>
        <v>2865785</v>
      </c>
      <c r="F39" s="218">
        <f>SUM(F7:F37)</f>
        <v>0</v>
      </c>
      <c r="G39" s="219">
        <f>SUM(G7:G37)</f>
        <v>0</v>
      </c>
      <c r="H39" s="219">
        <f>SUM(H7:H37)</f>
        <v>0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</row>
    <row r="40" spans="1:34" ht="20.25" customHeight="1">
      <c r="A40" s="220"/>
      <c r="B40" s="221"/>
      <c r="C40" s="222"/>
      <c r="D40" s="182"/>
      <c r="E40" s="182"/>
      <c r="F40" s="222"/>
      <c r="G40" s="222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0"/>
  <sheetViews>
    <sheetView showZeros="0" workbookViewId="0" topLeftCell="A1">
      <selection activeCell="M18" sqref="M18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41"/>
      <c r="AN1" s="41"/>
      <c r="AO1" s="174" t="s">
        <v>153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</row>
    <row r="2" spans="1:253" ht="19.5" customHeight="1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5"/>
      <c r="L3" s="165"/>
      <c r="M3" s="165"/>
      <c r="N3" s="165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38"/>
      <c r="AJ3" s="38"/>
      <c r="AK3" s="38"/>
      <c r="AL3" s="38"/>
      <c r="AM3" s="41"/>
      <c r="AN3" s="41"/>
      <c r="AO3" s="175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8"/>
      <c r="D4" s="149"/>
      <c r="E4" s="150" t="s">
        <v>155</v>
      </c>
      <c r="F4" s="151" t="s">
        <v>156</v>
      </c>
      <c r="G4" s="152"/>
      <c r="H4" s="152"/>
      <c r="I4" s="152"/>
      <c r="J4" s="152"/>
      <c r="K4" s="152"/>
      <c r="L4" s="152"/>
      <c r="M4" s="152"/>
      <c r="N4" s="152"/>
      <c r="O4" s="167"/>
      <c r="P4" s="151" t="s">
        <v>157</v>
      </c>
      <c r="Q4" s="152"/>
      <c r="R4" s="152"/>
      <c r="S4" s="152"/>
      <c r="T4" s="152"/>
      <c r="U4" s="152"/>
      <c r="V4" s="152"/>
      <c r="W4" s="152"/>
      <c r="X4" s="152"/>
      <c r="Y4" s="167"/>
      <c r="Z4" s="170" t="s">
        <v>158</v>
      </c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107</v>
      </c>
      <c r="E5" s="150"/>
      <c r="F5" s="153" t="s">
        <v>58</v>
      </c>
      <c r="G5" s="154" t="s">
        <v>159</v>
      </c>
      <c r="H5" s="155"/>
      <c r="I5" s="168"/>
      <c r="J5" s="154" t="s">
        <v>160</v>
      </c>
      <c r="K5" s="155"/>
      <c r="L5" s="168"/>
      <c r="M5" s="154" t="s">
        <v>161</v>
      </c>
      <c r="N5" s="155"/>
      <c r="O5" s="168"/>
      <c r="P5" s="153" t="s">
        <v>58</v>
      </c>
      <c r="Q5" s="154" t="s">
        <v>159</v>
      </c>
      <c r="R5" s="155"/>
      <c r="S5" s="168"/>
      <c r="T5" s="154" t="s">
        <v>160</v>
      </c>
      <c r="U5" s="155"/>
      <c r="V5" s="168"/>
      <c r="W5" s="154" t="s">
        <v>114</v>
      </c>
      <c r="X5" s="155"/>
      <c r="Y5" s="168"/>
      <c r="Z5" s="153" t="s">
        <v>58</v>
      </c>
      <c r="AA5" s="172" t="s">
        <v>159</v>
      </c>
      <c r="AB5" s="173"/>
      <c r="AC5" s="173"/>
      <c r="AD5" s="172" t="s">
        <v>160</v>
      </c>
      <c r="AE5" s="173"/>
      <c r="AF5" s="173"/>
      <c r="AG5" s="172" t="s">
        <v>161</v>
      </c>
      <c r="AH5" s="173"/>
      <c r="AI5" s="173"/>
      <c r="AJ5" s="172" t="s">
        <v>162</v>
      </c>
      <c r="AK5" s="173"/>
      <c r="AL5" s="173"/>
      <c r="AM5" s="172" t="s">
        <v>115</v>
      </c>
      <c r="AN5" s="173"/>
      <c r="AO5" s="173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6"/>
      <c r="F6" s="157"/>
      <c r="G6" s="158" t="s">
        <v>73</v>
      </c>
      <c r="H6" s="159" t="s">
        <v>103</v>
      </c>
      <c r="I6" s="159" t="s">
        <v>104</v>
      </c>
      <c r="J6" s="158" t="s">
        <v>73</v>
      </c>
      <c r="K6" s="159" t="s">
        <v>103</v>
      </c>
      <c r="L6" s="159" t="s">
        <v>104</v>
      </c>
      <c r="M6" s="158" t="s">
        <v>73</v>
      </c>
      <c r="N6" s="159" t="s">
        <v>103</v>
      </c>
      <c r="O6" s="23" t="s">
        <v>104</v>
      </c>
      <c r="P6" s="157"/>
      <c r="Q6" s="158" t="s">
        <v>73</v>
      </c>
      <c r="R6" s="24" t="s">
        <v>103</v>
      </c>
      <c r="S6" s="24" t="s">
        <v>104</v>
      </c>
      <c r="T6" s="158" t="s">
        <v>73</v>
      </c>
      <c r="U6" s="24" t="s">
        <v>103</v>
      </c>
      <c r="V6" s="23" t="s">
        <v>104</v>
      </c>
      <c r="W6" s="24" t="s">
        <v>73</v>
      </c>
      <c r="X6" s="24" t="s">
        <v>103</v>
      </c>
      <c r="Y6" s="24" t="s">
        <v>104</v>
      </c>
      <c r="Z6" s="157"/>
      <c r="AA6" s="158" t="s">
        <v>73</v>
      </c>
      <c r="AB6" s="24" t="s">
        <v>103</v>
      </c>
      <c r="AC6" s="24" t="s">
        <v>104</v>
      </c>
      <c r="AD6" s="158" t="s">
        <v>73</v>
      </c>
      <c r="AE6" s="24" t="s">
        <v>103</v>
      </c>
      <c r="AF6" s="24" t="s">
        <v>104</v>
      </c>
      <c r="AG6" s="158" t="s">
        <v>73</v>
      </c>
      <c r="AH6" s="159" t="s">
        <v>103</v>
      </c>
      <c r="AI6" s="159" t="s">
        <v>104</v>
      </c>
      <c r="AJ6" s="158" t="s">
        <v>73</v>
      </c>
      <c r="AK6" s="159" t="s">
        <v>103</v>
      </c>
      <c r="AL6" s="159" t="s">
        <v>104</v>
      </c>
      <c r="AM6" s="158" t="s">
        <v>73</v>
      </c>
      <c r="AN6" s="159" t="s">
        <v>103</v>
      </c>
      <c r="AO6" s="159" t="s">
        <v>104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7" customFormat="1" ht="19.5" customHeight="1">
      <c r="A7" s="82"/>
      <c r="B7" s="82"/>
      <c r="C7" s="160"/>
      <c r="D7" s="160" t="s">
        <v>58</v>
      </c>
      <c r="E7" s="82">
        <f>F7+P7+Z7</f>
        <v>2865785</v>
      </c>
      <c r="F7" s="82">
        <f>G7+J7+M7</f>
        <v>2865785</v>
      </c>
      <c r="G7" s="82">
        <f>H7+I7</f>
        <v>2865785</v>
      </c>
      <c r="H7" s="82">
        <f>H8+H13+H18</f>
        <v>2165785</v>
      </c>
      <c r="I7" s="82">
        <f>I8+I13+I18</f>
        <v>700000</v>
      </c>
      <c r="J7" s="80">
        <v>0</v>
      </c>
      <c r="K7" s="160">
        <v>0</v>
      </c>
      <c r="L7" s="161">
        <v>0</v>
      </c>
      <c r="M7" s="169">
        <v>0</v>
      </c>
      <c r="N7" s="160">
        <v>0</v>
      </c>
      <c r="O7" s="161">
        <v>0</v>
      </c>
      <c r="P7" s="169">
        <v>0</v>
      </c>
      <c r="Q7" s="160">
        <v>0</v>
      </c>
      <c r="R7" s="160">
        <v>0</v>
      </c>
      <c r="S7" s="161">
        <v>0</v>
      </c>
      <c r="T7" s="169">
        <v>0</v>
      </c>
      <c r="U7" s="160">
        <v>0</v>
      </c>
      <c r="V7" s="160">
        <v>0</v>
      </c>
      <c r="W7" s="161">
        <v>0</v>
      </c>
      <c r="X7" s="169">
        <v>0</v>
      </c>
      <c r="Y7" s="161">
        <v>0</v>
      </c>
      <c r="Z7" s="169"/>
      <c r="AA7" s="160"/>
      <c r="AB7" s="160"/>
      <c r="AC7" s="161"/>
      <c r="AD7" s="169">
        <v>0</v>
      </c>
      <c r="AE7" s="160">
        <v>0</v>
      </c>
      <c r="AF7" s="161">
        <v>0</v>
      </c>
      <c r="AG7" s="169">
        <v>0</v>
      </c>
      <c r="AH7" s="160">
        <v>0</v>
      </c>
      <c r="AI7" s="161">
        <v>0</v>
      </c>
      <c r="AJ7" s="169"/>
      <c r="AK7" s="160"/>
      <c r="AL7" s="161"/>
      <c r="AM7" s="169">
        <v>0</v>
      </c>
      <c r="AN7" s="160">
        <v>0</v>
      </c>
      <c r="AO7" s="161">
        <v>0</v>
      </c>
      <c r="AP7" s="176"/>
      <c r="AQ7" s="177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</row>
    <row r="8" spans="1:253" s="147" customFormat="1" ht="19.5" customHeight="1">
      <c r="A8" s="82"/>
      <c r="B8" s="82"/>
      <c r="C8" s="160"/>
      <c r="D8" s="160" t="s">
        <v>163</v>
      </c>
      <c r="E8" s="82">
        <f>F8+P8+Z8</f>
        <v>1716322</v>
      </c>
      <c r="F8" s="82">
        <f>G8+J8+M8</f>
        <v>1716322</v>
      </c>
      <c r="G8" s="82">
        <f>SUM(H8:I8)</f>
        <v>1716322</v>
      </c>
      <c r="H8" s="82">
        <f>SUM(H9:H12)</f>
        <v>1716322</v>
      </c>
      <c r="I8" s="80"/>
      <c r="J8" s="80">
        <v>0</v>
      </c>
      <c r="K8" s="160">
        <v>0</v>
      </c>
      <c r="L8" s="161">
        <v>0</v>
      </c>
      <c r="M8" s="169">
        <v>0</v>
      </c>
      <c r="N8" s="160">
        <v>0</v>
      </c>
      <c r="O8" s="161">
        <v>0</v>
      </c>
      <c r="P8" s="169">
        <v>0</v>
      </c>
      <c r="Q8" s="160">
        <v>0</v>
      </c>
      <c r="R8" s="160">
        <v>0</v>
      </c>
      <c r="S8" s="161">
        <v>0</v>
      </c>
      <c r="T8" s="169">
        <v>0</v>
      </c>
      <c r="U8" s="160">
        <v>0</v>
      </c>
      <c r="V8" s="160">
        <v>0</v>
      </c>
      <c r="W8" s="161">
        <v>0</v>
      </c>
      <c r="X8" s="169">
        <v>0</v>
      </c>
      <c r="Y8" s="161">
        <v>0</v>
      </c>
      <c r="Z8" s="169"/>
      <c r="AA8" s="160"/>
      <c r="AB8" s="160"/>
      <c r="AC8" s="161"/>
      <c r="AD8" s="169">
        <v>0</v>
      </c>
      <c r="AE8" s="160">
        <v>0</v>
      </c>
      <c r="AF8" s="161">
        <v>0</v>
      </c>
      <c r="AG8" s="169">
        <v>0</v>
      </c>
      <c r="AH8" s="160">
        <v>0</v>
      </c>
      <c r="AI8" s="161">
        <v>0</v>
      </c>
      <c r="AJ8" s="169">
        <v>0</v>
      </c>
      <c r="AK8" s="160">
        <v>0</v>
      </c>
      <c r="AL8" s="161">
        <v>0</v>
      </c>
      <c r="AM8" s="169">
        <v>0</v>
      </c>
      <c r="AN8" s="160">
        <v>0</v>
      </c>
      <c r="AO8" s="161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</row>
    <row r="9" spans="1:253" s="147" customFormat="1" ht="19.5" customHeight="1">
      <c r="A9" s="80" t="s">
        <v>164</v>
      </c>
      <c r="B9" s="80" t="s">
        <v>83</v>
      </c>
      <c r="C9" s="160">
        <v>501107</v>
      </c>
      <c r="D9" s="161" t="s">
        <v>165</v>
      </c>
      <c r="E9" s="82">
        <f>F9+P9+Z9</f>
        <v>1052476</v>
      </c>
      <c r="F9" s="82">
        <f>G9+J9+M9</f>
        <v>1052476</v>
      </c>
      <c r="G9" s="82">
        <f>SUM(H9:I9)</f>
        <v>1052476</v>
      </c>
      <c r="H9" s="82">
        <v>1052476</v>
      </c>
      <c r="I9" s="80"/>
      <c r="J9" s="80">
        <v>0</v>
      </c>
      <c r="K9" s="160">
        <v>0</v>
      </c>
      <c r="L9" s="161">
        <v>0</v>
      </c>
      <c r="M9" s="169">
        <v>0</v>
      </c>
      <c r="N9" s="160">
        <v>0</v>
      </c>
      <c r="O9" s="161">
        <v>0</v>
      </c>
      <c r="P9" s="169">
        <v>0</v>
      </c>
      <c r="Q9" s="160">
        <v>0</v>
      </c>
      <c r="R9" s="160">
        <v>0</v>
      </c>
      <c r="S9" s="161">
        <v>0</v>
      </c>
      <c r="T9" s="169">
        <v>0</v>
      </c>
      <c r="U9" s="160">
        <v>0</v>
      </c>
      <c r="V9" s="160">
        <v>0</v>
      </c>
      <c r="W9" s="161">
        <v>0</v>
      </c>
      <c r="X9" s="169">
        <v>0</v>
      </c>
      <c r="Y9" s="161">
        <v>0</v>
      </c>
      <c r="Z9" s="169"/>
      <c r="AA9" s="160"/>
      <c r="AB9" s="160"/>
      <c r="AC9" s="161"/>
      <c r="AD9" s="169">
        <v>0</v>
      </c>
      <c r="AE9" s="160">
        <v>0</v>
      </c>
      <c r="AF9" s="161">
        <v>0</v>
      </c>
      <c r="AG9" s="169">
        <v>0</v>
      </c>
      <c r="AH9" s="160">
        <v>0</v>
      </c>
      <c r="AI9" s="161">
        <v>0</v>
      </c>
      <c r="AJ9" s="169">
        <v>0</v>
      </c>
      <c r="AK9" s="160">
        <v>0</v>
      </c>
      <c r="AL9" s="161">
        <v>0</v>
      </c>
      <c r="AM9" s="169">
        <v>0</v>
      </c>
      <c r="AN9" s="160">
        <v>0</v>
      </c>
      <c r="AO9" s="161">
        <v>0</v>
      </c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</row>
    <row r="10" spans="1:253" s="147" customFormat="1" ht="19.5" customHeight="1">
      <c r="A10" s="80" t="s">
        <v>164</v>
      </c>
      <c r="B10" s="80" t="s">
        <v>98</v>
      </c>
      <c r="C10" s="160">
        <v>501107</v>
      </c>
      <c r="D10" s="161" t="s">
        <v>166</v>
      </c>
      <c r="E10" s="82">
        <f>F10+P10+Z10</f>
        <v>281549</v>
      </c>
      <c r="F10" s="82">
        <f>G10+J10+M10</f>
        <v>281549</v>
      </c>
      <c r="G10" s="82">
        <f>SUM(H10:I10)</f>
        <v>281549</v>
      </c>
      <c r="H10" s="82">
        <v>281549</v>
      </c>
      <c r="I10" s="80"/>
      <c r="J10" s="80">
        <v>0</v>
      </c>
      <c r="K10" s="161">
        <v>0</v>
      </c>
      <c r="L10" s="161">
        <v>0</v>
      </c>
      <c r="M10" s="169">
        <v>0</v>
      </c>
      <c r="N10" s="160">
        <v>0</v>
      </c>
      <c r="O10" s="161">
        <v>0</v>
      </c>
      <c r="P10" s="169">
        <v>0</v>
      </c>
      <c r="Q10" s="160">
        <v>0</v>
      </c>
      <c r="R10" s="160">
        <v>0</v>
      </c>
      <c r="S10" s="161">
        <v>0</v>
      </c>
      <c r="T10" s="169">
        <v>0</v>
      </c>
      <c r="U10" s="160">
        <v>0</v>
      </c>
      <c r="V10" s="160">
        <v>0</v>
      </c>
      <c r="W10" s="161">
        <v>0</v>
      </c>
      <c r="X10" s="169">
        <v>0</v>
      </c>
      <c r="Y10" s="161">
        <v>0</v>
      </c>
      <c r="Z10" s="169"/>
      <c r="AA10" s="160"/>
      <c r="AB10" s="160"/>
      <c r="AC10" s="161"/>
      <c r="AD10" s="169">
        <v>0</v>
      </c>
      <c r="AE10" s="160">
        <v>0</v>
      </c>
      <c r="AF10" s="161">
        <v>0</v>
      </c>
      <c r="AG10" s="169">
        <v>0</v>
      </c>
      <c r="AH10" s="160">
        <v>0</v>
      </c>
      <c r="AI10" s="161">
        <v>0</v>
      </c>
      <c r="AJ10" s="169">
        <v>0</v>
      </c>
      <c r="AK10" s="160">
        <v>0</v>
      </c>
      <c r="AL10" s="161">
        <v>0</v>
      </c>
      <c r="AM10" s="169">
        <v>0</v>
      </c>
      <c r="AN10" s="160">
        <v>0</v>
      </c>
      <c r="AO10" s="161">
        <v>0</v>
      </c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  <c r="IS10" s="179"/>
    </row>
    <row r="11" spans="1:253" s="147" customFormat="1" ht="19.5" customHeight="1">
      <c r="A11" s="80" t="s">
        <v>164</v>
      </c>
      <c r="B11" s="80" t="s">
        <v>90</v>
      </c>
      <c r="C11" s="160">
        <v>501107</v>
      </c>
      <c r="D11" s="162" t="s">
        <v>99</v>
      </c>
      <c r="E11" s="82">
        <f>F11+P11+Z11</f>
        <v>126297</v>
      </c>
      <c r="F11" s="82">
        <f>G11+J11+M11</f>
        <v>126297</v>
      </c>
      <c r="G11" s="82">
        <f>SUM(H11:I11)</f>
        <v>126297</v>
      </c>
      <c r="H11" s="82">
        <v>126297</v>
      </c>
      <c r="I11" s="80"/>
      <c r="J11" s="80">
        <v>0</v>
      </c>
      <c r="K11" s="161">
        <v>0</v>
      </c>
      <c r="L11" s="161">
        <v>0</v>
      </c>
      <c r="M11" s="169">
        <v>0</v>
      </c>
      <c r="N11" s="160">
        <v>0</v>
      </c>
      <c r="O11" s="161">
        <v>0</v>
      </c>
      <c r="P11" s="169">
        <v>0</v>
      </c>
      <c r="Q11" s="160">
        <v>0</v>
      </c>
      <c r="R11" s="160">
        <v>0</v>
      </c>
      <c r="S11" s="161">
        <v>0</v>
      </c>
      <c r="T11" s="169">
        <v>0</v>
      </c>
      <c r="U11" s="160">
        <v>0</v>
      </c>
      <c r="V11" s="160">
        <v>0</v>
      </c>
      <c r="W11" s="161">
        <v>0</v>
      </c>
      <c r="X11" s="169">
        <v>0</v>
      </c>
      <c r="Y11" s="161">
        <v>0</v>
      </c>
      <c r="Z11" s="169">
        <v>0</v>
      </c>
      <c r="AA11" s="160">
        <v>0</v>
      </c>
      <c r="AB11" s="160">
        <v>0</v>
      </c>
      <c r="AC11" s="161">
        <v>0</v>
      </c>
      <c r="AD11" s="169">
        <v>0</v>
      </c>
      <c r="AE11" s="160">
        <v>0</v>
      </c>
      <c r="AF11" s="161">
        <v>0</v>
      </c>
      <c r="AG11" s="169">
        <v>0</v>
      </c>
      <c r="AH11" s="160">
        <v>0</v>
      </c>
      <c r="AI11" s="161">
        <v>0</v>
      </c>
      <c r="AJ11" s="169">
        <v>0</v>
      </c>
      <c r="AK11" s="160">
        <v>0</v>
      </c>
      <c r="AL11" s="161">
        <v>0</v>
      </c>
      <c r="AM11" s="169">
        <v>0</v>
      </c>
      <c r="AN11" s="160">
        <v>0</v>
      </c>
      <c r="AO11" s="161">
        <v>0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  <c r="IR11" s="179"/>
      <c r="IS11" s="179"/>
    </row>
    <row r="12" spans="1:253" s="147" customFormat="1" ht="19.5" customHeight="1">
      <c r="A12" s="80" t="s">
        <v>164</v>
      </c>
      <c r="B12" s="80" t="s">
        <v>95</v>
      </c>
      <c r="C12" s="160">
        <v>501107</v>
      </c>
      <c r="D12" s="161" t="s">
        <v>167</v>
      </c>
      <c r="E12" s="82">
        <f>F12+P12+Z12</f>
        <v>256000</v>
      </c>
      <c r="F12" s="82">
        <f>G12+J12+M12</f>
        <v>256000</v>
      </c>
      <c r="G12" s="82">
        <f>SUM(H12:I12)</f>
        <v>256000</v>
      </c>
      <c r="H12" s="82">
        <v>256000</v>
      </c>
      <c r="I12" s="80"/>
      <c r="J12" s="80">
        <v>0</v>
      </c>
      <c r="K12" s="161">
        <v>0</v>
      </c>
      <c r="L12" s="161">
        <v>0</v>
      </c>
      <c r="M12" s="169">
        <v>0</v>
      </c>
      <c r="N12" s="160">
        <v>0</v>
      </c>
      <c r="O12" s="161">
        <v>0</v>
      </c>
      <c r="P12" s="169">
        <v>0</v>
      </c>
      <c r="Q12" s="160">
        <v>0</v>
      </c>
      <c r="R12" s="160">
        <v>0</v>
      </c>
      <c r="S12" s="161">
        <v>0</v>
      </c>
      <c r="T12" s="169">
        <v>0</v>
      </c>
      <c r="U12" s="160">
        <v>0</v>
      </c>
      <c r="V12" s="160">
        <v>0</v>
      </c>
      <c r="W12" s="161">
        <v>0</v>
      </c>
      <c r="X12" s="169">
        <v>0</v>
      </c>
      <c r="Y12" s="161">
        <v>0</v>
      </c>
      <c r="Z12" s="169">
        <v>0</v>
      </c>
      <c r="AA12" s="160">
        <v>0</v>
      </c>
      <c r="AB12" s="160">
        <v>0</v>
      </c>
      <c r="AC12" s="161">
        <v>0</v>
      </c>
      <c r="AD12" s="169">
        <v>0</v>
      </c>
      <c r="AE12" s="160">
        <v>0</v>
      </c>
      <c r="AF12" s="161">
        <v>0</v>
      </c>
      <c r="AG12" s="169">
        <v>0</v>
      </c>
      <c r="AH12" s="160">
        <v>0</v>
      </c>
      <c r="AI12" s="161">
        <v>0</v>
      </c>
      <c r="AJ12" s="169">
        <v>0</v>
      </c>
      <c r="AK12" s="160">
        <v>0</v>
      </c>
      <c r="AL12" s="161">
        <v>0</v>
      </c>
      <c r="AM12" s="169">
        <v>0</v>
      </c>
      <c r="AN12" s="160">
        <v>0</v>
      </c>
      <c r="AO12" s="161">
        <v>0</v>
      </c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</row>
    <row r="13" spans="1:253" s="147" customFormat="1" ht="19.5" customHeight="1">
      <c r="A13" s="82"/>
      <c r="B13" s="82"/>
      <c r="C13" s="160">
        <v>501107</v>
      </c>
      <c r="D13" s="161" t="s">
        <v>168</v>
      </c>
      <c r="E13" s="82">
        <f>F13+P13+Z13</f>
        <v>1069223</v>
      </c>
      <c r="F13" s="82">
        <f>G13+J13+M13</f>
        <v>1069223</v>
      </c>
      <c r="G13" s="82">
        <f>SUM(H13:I13)</f>
        <v>1069223</v>
      </c>
      <c r="H13" s="82">
        <f>SUM(H14:H17)</f>
        <v>369223</v>
      </c>
      <c r="I13" s="80">
        <v>700000</v>
      </c>
      <c r="J13" s="80">
        <v>0</v>
      </c>
      <c r="K13" s="161">
        <v>0</v>
      </c>
      <c r="L13" s="161">
        <v>0</v>
      </c>
      <c r="M13" s="169">
        <v>0</v>
      </c>
      <c r="N13" s="160">
        <v>0</v>
      </c>
      <c r="O13" s="161">
        <v>0</v>
      </c>
      <c r="P13" s="169">
        <v>0</v>
      </c>
      <c r="Q13" s="160">
        <v>0</v>
      </c>
      <c r="R13" s="160">
        <v>0</v>
      </c>
      <c r="S13" s="161">
        <v>0</v>
      </c>
      <c r="T13" s="169">
        <v>0</v>
      </c>
      <c r="U13" s="160">
        <v>0</v>
      </c>
      <c r="V13" s="160">
        <v>0</v>
      </c>
      <c r="W13" s="161">
        <v>0</v>
      </c>
      <c r="X13" s="169">
        <v>0</v>
      </c>
      <c r="Y13" s="161">
        <v>0</v>
      </c>
      <c r="Z13" s="169">
        <v>0</v>
      </c>
      <c r="AA13" s="160">
        <v>0</v>
      </c>
      <c r="AB13" s="160">
        <v>0</v>
      </c>
      <c r="AC13" s="161">
        <v>0</v>
      </c>
      <c r="AD13" s="169">
        <v>0</v>
      </c>
      <c r="AE13" s="160">
        <v>0</v>
      </c>
      <c r="AF13" s="161">
        <v>0</v>
      </c>
      <c r="AG13" s="169">
        <v>0</v>
      </c>
      <c r="AH13" s="160">
        <v>0</v>
      </c>
      <c r="AI13" s="161">
        <v>0</v>
      </c>
      <c r="AJ13" s="169">
        <v>0</v>
      </c>
      <c r="AK13" s="160">
        <v>0</v>
      </c>
      <c r="AL13" s="161">
        <v>0</v>
      </c>
      <c r="AM13" s="169">
        <v>0</v>
      </c>
      <c r="AN13" s="160">
        <v>0</v>
      </c>
      <c r="AO13" s="161">
        <v>0</v>
      </c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  <c r="IR13" s="179"/>
      <c r="IS13" s="179"/>
    </row>
    <row r="14" spans="1:253" s="147" customFormat="1" ht="19.5" customHeight="1">
      <c r="A14" s="80" t="s">
        <v>169</v>
      </c>
      <c r="B14" s="80" t="s">
        <v>83</v>
      </c>
      <c r="C14" s="160">
        <v>501107</v>
      </c>
      <c r="D14" s="161" t="s">
        <v>170</v>
      </c>
      <c r="E14" s="82">
        <f>F14+P14+Z14</f>
        <v>324172</v>
      </c>
      <c r="F14" s="82">
        <f>G14+J14+M14</f>
        <v>324172</v>
      </c>
      <c r="G14" s="82">
        <f>SUM(H14:I14)</f>
        <v>324172</v>
      </c>
      <c r="H14" s="82">
        <v>324172</v>
      </c>
      <c r="I14" s="80"/>
      <c r="J14" s="80"/>
      <c r="K14" s="161"/>
      <c r="L14" s="161"/>
      <c r="M14" s="169"/>
      <c r="N14" s="160"/>
      <c r="O14" s="161"/>
      <c r="P14" s="169"/>
      <c r="Q14" s="160"/>
      <c r="R14" s="160"/>
      <c r="S14" s="161"/>
      <c r="T14" s="169"/>
      <c r="U14" s="160"/>
      <c r="V14" s="160"/>
      <c r="W14" s="161"/>
      <c r="X14" s="169"/>
      <c r="Y14" s="161"/>
      <c r="Z14" s="169"/>
      <c r="AA14" s="160"/>
      <c r="AB14" s="160"/>
      <c r="AC14" s="161"/>
      <c r="AD14" s="169"/>
      <c r="AE14" s="160"/>
      <c r="AF14" s="161"/>
      <c r="AG14" s="169"/>
      <c r="AH14" s="160"/>
      <c r="AI14" s="161"/>
      <c r="AJ14" s="169"/>
      <c r="AK14" s="160"/>
      <c r="AL14" s="161"/>
      <c r="AM14" s="169"/>
      <c r="AN14" s="160"/>
      <c r="AO14" s="161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  <c r="IS14" s="179"/>
    </row>
    <row r="15" spans="1:253" s="147" customFormat="1" ht="19.5" customHeight="1">
      <c r="A15" s="80" t="s">
        <v>169</v>
      </c>
      <c r="B15" s="80" t="s">
        <v>90</v>
      </c>
      <c r="C15" s="160">
        <v>501107</v>
      </c>
      <c r="D15" s="161" t="s">
        <v>171</v>
      </c>
      <c r="E15" s="82">
        <f>F15+P15+Z15</f>
        <v>5000</v>
      </c>
      <c r="F15" s="82">
        <f>G15+J15+M15</f>
        <v>5000</v>
      </c>
      <c r="G15" s="82">
        <f>SUM(H15:I15)</f>
        <v>5000</v>
      </c>
      <c r="H15" s="82">
        <v>5000</v>
      </c>
      <c r="I15" s="80"/>
      <c r="J15" s="81"/>
      <c r="K15" s="160"/>
      <c r="L15" s="161"/>
      <c r="M15" s="169"/>
      <c r="N15" s="160"/>
      <c r="O15" s="161"/>
      <c r="P15" s="169"/>
      <c r="Q15" s="160"/>
      <c r="R15" s="160"/>
      <c r="S15" s="161"/>
      <c r="T15" s="169"/>
      <c r="U15" s="160"/>
      <c r="V15" s="160"/>
      <c r="W15" s="161"/>
      <c r="X15" s="169"/>
      <c r="Y15" s="161"/>
      <c r="Z15" s="169"/>
      <c r="AA15" s="160"/>
      <c r="AB15" s="160"/>
      <c r="AC15" s="161"/>
      <c r="AD15" s="169"/>
      <c r="AE15" s="160"/>
      <c r="AF15" s="161"/>
      <c r="AG15" s="169"/>
      <c r="AH15" s="160"/>
      <c r="AI15" s="161"/>
      <c r="AJ15" s="169"/>
      <c r="AK15" s="160"/>
      <c r="AL15" s="161"/>
      <c r="AM15" s="169"/>
      <c r="AN15" s="160"/>
      <c r="AO15" s="161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</row>
    <row r="16" spans="1:253" s="147" customFormat="1" ht="19.5" customHeight="1">
      <c r="A16" s="80" t="s">
        <v>169</v>
      </c>
      <c r="B16" s="80" t="s">
        <v>172</v>
      </c>
      <c r="C16" s="160">
        <v>501107</v>
      </c>
      <c r="D16" s="161" t="s">
        <v>173</v>
      </c>
      <c r="E16" s="82">
        <f>F16+P16+Z16</f>
        <v>15000</v>
      </c>
      <c r="F16" s="82">
        <f>G16+J16+M16</f>
        <v>15000</v>
      </c>
      <c r="G16" s="82">
        <f>SUM(H16:I16)</f>
        <v>15000</v>
      </c>
      <c r="H16" s="82">
        <v>15000</v>
      </c>
      <c r="I16" s="80"/>
      <c r="J16" s="81"/>
      <c r="K16" s="160"/>
      <c r="L16" s="161"/>
      <c r="M16" s="169"/>
      <c r="N16" s="160"/>
      <c r="O16" s="161"/>
      <c r="P16" s="169"/>
      <c r="Q16" s="160"/>
      <c r="R16" s="160"/>
      <c r="S16" s="161"/>
      <c r="T16" s="169"/>
      <c r="U16" s="160"/>
      <c r="V16" s="160"/>
      <c r="W16" s="161"/>
      <c r="X16" s="169"/>
      <c r="Y16" s="161"/>
      <c r="Z16" s="169"/>
      <c r="AA16" s="160"/>
      <c r="AB16" s="160"/>
      <c r="AC16" s="161"/>
      <c r="AD16" s="169"/>
      <c r="AE16" s="160"/>
      <c r="AF16" s="161"/>
      <c r="AG16" s="169"/>
      <c r="AH16" s="160"/>
      <c r="AI16" s="161"/>
      <c r="AJ16" s="169"/>
      <c r="AK16" s="160"/>
      <c r="AL16" s="161"/>
      <c r="AM16" s="169"/>
      <c r="AN16" s="160"/>
      <c r="AO16" s="161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  <c r="IS16" s="179"/>
    </row>
    <row r="17" spans="1:253" s="147" customFormat="1" ht="19.5" customHeight="1">
      <c r="A17" s="80" t="s">
        <v>169</v>
      </c>
      <c r="B17" s="80" t="s">
        <v>95</v>
      </c>
      <c r="C17" s="160">
        <v>501107</v>
      </c>
      <c r="D17" s="161" t="s">
        <v>174</v>
      </c>
      <c r="E17" s="82">
        <f>F17+P17+Z17</f>
        <v>725051</v>
      </c>
      <c r="F17" s="82">
        <f>G17+J17+M17</f>
        <v>725051</v>
      </c>
      <c r="G17" s="82">
        <f>SUM(H17:I17)</f>
        <v>725051</v>
      </c>
      <c r="H17" s="82">
        <v>25051</v>
      </c>
      <c r="I17" s="80">
        <v>700000</v>
      </c>
      <c r="J17" s="81"/>
      <c r="K17" s="160"/>
      <c r="L17" s="161"/>
      <c r="M17" s="169"/>
      <c r="N17" s="160"/>
      <c r="O17" s="161"/>
      <c r="P17" s="169"/>
      <c r="Q17" s="160"/>
      <c r="R17" s="160"/>
      <c r="S17" s="161"/>
      <c r="T17" s="169"/>
      <c r="U17" s="160"/>
      <c r="V17" s="160"/>
      <c r="W17" s="161"/>
      <c r="X17" s="169"/>
      <c r="Y17" s="161"/>
      <c r="Z17" s="169"/>
      <c r="AA17" s="160"/>
      <c r="AB17" s="160"/>
      <c r="AC17" s="161"/>
      <c r="AD17" s="169"/>
      <c r="AE17" s="160"/>
      <c r="AF17" s="161"/>
      <c r="AG17" s="169"/>
      <c r="AH17" s="160"/>
      <c r="AI17" s="161"/>
      <c r="AJ17" s="169"/>
      <c r="AK17" s="160"/>
      <c r="AL17" s="161"/>
      <c r="AM17" s="169"/>
      <c r="AN17" s="160"/>
      <c r="AO17" s="161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  <c r="IO17" s="179"/>
      <c r="IP17" s="179"/>
      <c r="IQ17" s="179"/>
      <c r="IR17" s="179"/>
      <c r="IS17" s="179"/>
    </row>
    <row r="18" spans="1:253" s="147" customFormat="1" ht="19.5" customHeight="1">
      <c r="A18" s="80"/>
      <c r="B18" s="80"/>
      <c r="C18" s="160">
        <v>501107</v>
      </c>
      <c r="D18" s="161" t="s">
        <v>175</v>
      </c>
      <c r="E18" s="82">
        <f>F18+P18+Z18</f>
        <v>80240</v>
      </c>
      <c r="F18" s="82">
        <f>G18+J18+M18</f>
        <v>80240</v>
      </c>
      <c r="G18" s="82">
        <f>SUM(H18:I18)</f>
        <v>80240</v>
      </c>
      <c r="H18" s="82">
        <f>SUM(H19:H20)</f>
        <v>80240</v>
      </c>
      <c r="I18" s="80"/>
      <c r="J18" s="81"/>
      <c r="K18" s="160"/>
      <c r="L18" s="161"/>
      <c r="M18" s="169"/>
      <c r="N18" s="160"/>
      <c r="O18" s="161"/>
      <c r="P18" s="169"/>
      <c r="Q18" s="160"/>
      <c r="R18" s="160"/>
      <c r="S18" s="161"/>
      <c r="T18" s="169"/>
      <c r="U18" s="160"/>
      <c r="V18" s="160"/>
      <c r="W18" s="161"/>
      <c r="X18" s="169"/>
      <c r="Y18" s="161"/>
      <c r="Z18" s="169"/>
      <c r="AA18" s="160"/>
      <c r="AB18" s="160"/>
      <c r="AC18" s="161"/>
      <c r="AD18" s="169"/>
      <c r="AE18" s="160"/>
      <c r="AF18" s="161"/>
      <c r="AG18" s="169"/>
      <c r="AH18" s="160"/>
      <c r="AI18" s="161"/>
      <c r="AJ18" s="169"/>
      <c r="AK18" s="160"/>
      <c r="AL18" s="161"/>
      <c r="AM18" s="169"/>
      <c r="AN18" s="160"/>
      <c r="AO18" s="161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  <c r="IR18" s="179"/>
      <c r="IS18" s="179"/>
    </row>
    <row r="19" spans="1:253" s="147" customFormat="1" ht="19.5" customHeight="1">
      <c r="A19" s="82" t="s">
        <v>176</v>
      </c>
      <c r="B19" s="82" t="s">
        <v>93</v>
      </c>
      <c r="C19" s="160">
        <v>501107</v>
      </c>
      <c r="D19" s="160" t="s">
        <v>177</v>
      </c>
      <c r="E19" s="82">
        <f>F19+P19+Z19</f>
        <v>240</v>
      </c>
      <c r="F19" s="82">
        <f>G19+J19+M19</f>
        <v>240</v>
      </c>
      <c r="G19" s="82">
        <f>SUM(H19:I19)</f>
        <v>240</v>
      </c>
      <c r="H19" s="82">
        <v>240</v>
      </c>
      <c r="I19" s="80"/>
      <c r="J19" s="81"/>
      <c r="K19" s="160"/>
      <c r="L19" s="161"/>
      <c r="M19" s="169"/>
      <c r="N19" s="160"/>
      <c r="O19" s="161"/>
      <c r="P19" s="169"/>
      <c r="Q19" s="160"/>
      <c r="R19" s="160"/>
      <c r="S19" s="161"/>
      <c r="T19" s="169"/>
      <c r="U19" s="160"/>
      <c r="V19" s="160"/>
      <c r="W19" s="161"/>
      <c r="X19" s="169"/>
      <c r="Y19" s="161"/>
      <c r="Z19" s="169"/>
      <c r="AA19" s="160"/>
      <c r="AB19" s="160"/>
      <c r="AC19" s="161"/>
      <c r="AD19" s="169"/>
      <c r="AE19" s="160"/>
      <c r="AF19" s="161"/>
      <c r="AG19" s="169"/>
      <c r="AH19" s="160"/>
      <c r="AI19" s="161"/>
      <c r="AJ19" s="169"/>
      <c r="AK19" s="160"/>
      <c r="AL19" s="161"/>
      <c r="AM19" s="169"/>
      <c r="AN19" s="160"/>
      <c r="AO19" s="161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  <c r="IR19" s="179"/>
      <c r="IS19" s="179"/>
    </row>
    <row r="20" spans="1:253" s="147" customFormat="1" ht="19.5" customHeight="1">
      <c r="A20" s="82" t="s">
        <v>176</v>
      </c>
      <c r="B20" s="82" t="s">
        <v>95</v>
      </c>
      <c r="C20" s="160">
        <v>501107</v>
      </c>
      <c r="D20" s="163" t="s">
        <v>178</v>
      </c>
      <c r="E20" s="82">
        <f>F20+P20+Z20</f>
        <v>80000</v>
      </c>
      <c r="F20" s="82">
        <f>G20+J20+M20</f>
        <v>80000</v>
      </c>
      <c r="G20" s="82">
        <f>SUM(H20:I20)</f>
        <v>80000</v>
      </c>
      <c r="H20" s="82">
        <v>80000</v>
      </c>
      <c r="I20" s="80"/>
      <c r="J20" s="81"/>
      <c r="K20" s="160"/>
      <c r="L20" s="161"/>
      <c r="M20" s="169"/>
      <c r="N20" s="160"/>
      <c r="O20" s="161"/>
      <c r="P20" s="169"/>
      <c r="Q20" s="160"/>
      <c r="R20" s="160"/>
      <c r="S20" s="161"/>
      <c r="T20" s="169"/>
      <c r="U20" s="160"/>
      <c r="V20" s="160"/>
      <c r="W20" s="161"/>
      <c r="X20" s="169"/>
      <c r="Y20" s="161"/>
      <c r="Z20" s="169"/>
      <c r="AA20" s="160"/>
      <c r="AB20" s="160"/>
      <c r="AC20" s="161"/>
      <c r="AD20" s="169"/>
      <c r="AE20" s="160"/>
      <c r="AF20" s="161"/>
      <c r="AG20" s="169"/>
      <c r="AH20" s="160"/>
      <c r="AI20" s="161"/>
      <c r="AJ20" s="169"/>
      <c r="AK20" s="160"/>
      <c r="AL20" s="161"/>
      <c r="AM20" s="169"/>
      <c r="AN20" s="160"/>
      <c r="AO20" s="161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  <c r="IS20" s="179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4"/>
  <sheetViews>
    <sheetView showGridLines="0" showZeros="0" workbookViewId="0" topLeftCell="A1">
      <pane xSplit="5" ySplit="6" topLeftCell="L7" activePane="bottomRight" state="frozen"/>
      <selection pane="bottomRight" activeCell="U10" sqref="U1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1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48" width="14.33203125" style="84" customWidth="1"/>
    <col min="49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2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6"/>
      <c r="AH1" s="126"/>
      <c r="DH1" s="140" t="s">
        <v>179</v>
      </c>
    </row>
    <row r="2" spans="1:112" ht="19.5" customHeight="1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85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41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3" t="s">
        <v>58</v>
      </c>
      <c r="F4" s="114" t="s">
        <v>181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20" t="s">
        <v>182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9" t="s">
        <v>183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 t="s">
        <v>184</v>
      </c>
      <c r="BJ4" s="132"/>
      <c r="BK4" s="132"/>
      <c r="BL4" s="132"/>
      <c r="BM4" s="129"/>
      <c r="BN4" s="133" t="s">
        <v>185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6"/>
      <c r="CA4" s="130" t="s">
        <v>186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8" t="s">
        <v>187</v>
      </c>
      <c r="CS4" s="132"/>
      <c r="CT4" s="129"/>
      <c r="CU4" s="138" t="s">
        <v>188</v>
      </c>
      <c r="CV4" s="132"/>
      <c r="CW4" s="132"/>
      <c r="CX4" s="132"/>
      <c r="CY4" s="132"/>
      <c r="CZ4" s="129"/>
      <c r="DA4" s="142" t="s">
        <v>189</v>
      </c>
      <c r="DB4" s="143"/>
      <c r="DC4" s="144"/>
      <c r="DD4" s="142" t="s">
        <v>190</v>
      </c>
      <c r="DE4" s="143"/>
      <c r="DF4" s="143"/>
      <c r="DG4" s="143"/>
      <c r="DH4" s="144"/>
      <c r="DI4" s="38"/>
    </row>
    <row r="5" spans="1:113" ht="19.5" customHeight="1">
      <c r="A5" s="9" t="s">
        <v>68</v>
      </c>
      <c r="B5" s="9"/>
      <c r="C5" s="116"/>
      <c r="D5" s="52" t="s">
        <v>191</v>
      </c>
      <c r="E5" s="18"/>
      <c r="F5" s="117" t="s">
        <v>73</v>
      </c>
      <c r="G5" s="117" t="s">
        <v>192</v>
      </c>
      <c r="H5" s="117" t="s">
        <v>193</v>
      </c>
      <c r="I5" s="117" t="s">
        <v>194</v>
      </c>
      <c r="J5" s="24" t="s">
        <v>195</v>
      </c>
      <c r="K5" s="117" t="s">
        <v>196</v>
      </c>
      <c r="L5" s="117" t="s">
        <v>197</v>
      </c>
      <c r="M5" s="24" t="s">
        <v>198</v>
      </c>
      <c r="N5" s="24" t="s">
        <v>199</v>
      </c>
      <c r="O5" s="24" t="s">
        <v>200</v>
      </c>
      <c r="P5" s="24" t="s">
        <v>201</v>
      </c>
      <c r="Q5" s="24" t="s">
        <v>99</v>
      </c>
      <c r="R5" s="24" t="s">
        <v>202</v>
      </c>
      <c r="S5" s="121" t="s">
        <v>167</v>
      </c>
      <c r="T5" s="117" t="s">
        <v>73</v>
      </c>
      <c r="U5" s="117" t="s">
        <v>203</v>
      </c>
      <c r="V5" s="117" t="s">
        <v>204</v>
      </c>
      <c r="W5" s="117" t="s">
        <v>205</v>
      </c>
      <c r="X5" s="117" t="s">
        <v>206</v>
      </c>
      <c r="Y5" s="117" t="s">
        <v>207</v>
      </c>
      <c r="Z5" s="117" t="s">
        <v>208</v>
      </c>
      <c r="AA5" s="117" t="s">
        <v>209</v>
      </c>
      <c r="AB5" s="24" t="s">
        <v>210</v>
      </c>
      <c r="AC5" s="117" t="s">
        <v>211</v>
      </c>
      <c r="AD5" s="117" t="s">
        <v>212</v>
      </c>
      <c r="AE5" s="124" t="s">
        <v>213</v>
      </c>
      <c r="AF5" s="117" t="s">
        <v>214</v>
      </c>
      <c r="AG5" s="117" t="s">
        <v>215</v>
      </c>
      <c r="AH5" s="117" t="s">
        <v>216</v>
      </c>
      <c r="AI5" s="117" t="s">
        <v>171</v>
      </c>
      <c r="AJ5" s="124" t="s">
        <v>173</v>
      </c>
      <c r="AK5" s="117" t="s">
        <v>217</v>
      </c>
      <c r="AL5" s="117" t="s">
        <v>218</v>
      </c>
      <c r="AM5" s="117" t="s">
        <v>219</v>
      </c>
      <c r="AN5" s="117" t="s">
        <v>220</v>
      </c>
      <c r="AO5" s="117" t="s">
        <v>221</v>
      </c>
      <c r="AP5" s="117" t="s">
        <v>222</v>
      </c>
      <c r="AQ5" s="117" t="s">
        <v>223</v>
      </c>
      <c r="AR5" s="124" t="s">
        <v>224</v>
      </c>
      <c r="AS5" s="117" t="s">
        <v>225</v>
      </c>
      <c r="AT5" s="24" t="s">
        <v>226</v>
      </c>
      <c r="AU5" s="117" t="s">
        <v>174</v>
      </c>
      <c r="AV5" s="18" t="s">
        <v>73</v>
      </c>
      <c r="AW5" s="18" t="s">
        <v>227</v>
      </c>
      <c r="AX5" s="24" t="s">
        <v>228</v>
      </c>
      <c r="AY5" s="24" t="s">
        <v>229</v>
      </c>
      <c r="AZ5" s="18" t="s">
        <v>230</v>
      </c>
      <c r="BA5" s="24" t="s">
        <v>231</v>
      </c>
      <c r="BB5" s="18" t="s">
        <v>232</v>
      </c>
      <c r="BC5" s="18" t="s">
        <v>233</v>
      </c>
      <c r="BD5" s="18" t="s">
        <v>234</v>
      </c>
      <c r="BE5" s="24" t="s">
        <v>235</v>
      </c>
      <c r="BF5" s="24" t="s">
        <v>236</v>
      </c>
      <c r="BG5" s="24" t="s">
        <v>237</v>
      </c>
      <c r="BH5" s="18" t="s">
        <v>238</v>
      </c>
      <c r="BI5" s="18" t="s">
        <v>73</v>
      </c>
      <c r="BJ5" s="18" t="s">
        <v>239</v>
      </c>
      <c r="BK5" s="18" t="s">
        <v>240</v>
      </c>
      <c r="BL5" s="24" t="s">
        <v>241</v>
      </c>
      <c r="BM5" s="24" t="s">
        <v>242</v>
      </c>
      <c r="BN5" s="135" t="s">
        <v>73</v>
      </c>
      <c r="BO5" s="135" t="s">
        <v>243</v>
      </c>
      <c r="BP5" s="135" t="s">
        <v>244</v>
      </c>
      <c r="BQ5" s="135" t="s">
        <v>245</v>
      </c>
      <c r="BR5" s="135" t="s">
        <v>246</v>
      </c>
      <c r="BS5" s="135" t="s">
        <v>247</v>
      </c>
      <c r="BT5" s="135" t="s">
        <v>248</v>
      </c>
      <c r="BU5" s="135" t="s">
        <v>249</v>
      </c>
      <c r="BV5" s="135" t="s">
        <v>250</v>
      </c>
      <c r="BW5" s="135" t="s">
        <v>251</v>
      </c>
      <c r="BX5" s="137" t="s">
        <v>252</v>
      </c>
      <c r="BY5" s="137" t="s">
        <v>253</v>
      </c>
      <c r="BZ5" s="135" t="s">
        <v>254</v>
      </c>
      <c r="CA5" s="18" t="s">
        <v>73</v>
      </c>
      <c r="CB5" s="18" t="s">
        <v>243</v>
      </c>
      <c r="CC5" s="18" t="s">
        <v>244</v>
      </c>
      <c r="CD5" s="18" t="s">
        <v>245</v>
      </c>
      <c r="CE5" s="18" t="s">
        <v>246</v>
      </c>
      <c r="CF5" s="18" t="s">
        <v>247</v>
      </c>
      <c r="CG5" s="18" t="s">
        <v>248</v>
      </c>
      <c r="CH5" s="18" t="s">
        <v>249</v>
      </c>
      <c r="CI5" s="18" t="s">
        <v>255</v>
      </c>
      <c r="CJ5" s="18" t="s">
        <v>256</v>
      </c>
      <c r="CK5" s="18" t="s">
        <v>257</v>
      </c>
      <c r="CL5" s="18" t="s">
        <v>258</v>
      </c>
      <c r="CM5" s="125" t="s">
        <v>250</v>
      </c>
      <c r="CN5" s="18" t="s">
        <v>251</v>
      </c>
      <c r="CO5" s="24" t="s">
        <v>252</v>
      </c>
      <c r="CP5" s="24" t="s">
        <v>253</v>
      </c>
      <c r="CQ5" s="18" t="s">
        <v>259</v>
      </c>
      <c r="CR5" s="137" t="s">
        <v>73</v>
      </c>
      <c r="CS5" s="137" t="s">
        <v>260</v>
      </c>
      <c r="CT5" s="135" t="s">
        <v>261</v>
      </c>
      <c r="CU5" s="24" t="s">
        <v>73</v>
      </c>
      <c r="CV5" s="24" t="s">
        <v>260</v>
      </c>
      <c r="CW5" s="24" t="s">
        <v>262</v>
      </c>
      <c r="CX5" s="24" t="s">
        <v>263</v>
      </c>
      <c r="CY5" s="24" t="s">
        <v>264</v>
      </c>
      <c r="CZ5" s="24" t="s">
        <v>265</v>
      </c>
      <c r="DA5" s="24" t="s">
        <v>73</v>
      </c>
      <c r="DB5" s="24" t="s">
        <v>189</v>
      </c>
      <c r="DC5" s="24" t="s">
        <v>266</v>
      </c>
      <c r="DD5" s="24" t="s">
        <v>73</v>
      </c>
      <c r="DE5" s="135" t="s">
        <v>267</v>
      </c>
      <c r="DF5" s="135" t="s">
        <v>268</v>
      </c>
      <c r="DG5" s="135" t="s">
        <v>269</v>
      </c>
      <c r="DH5" s="135" t="s">
        <v>190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7"/>
      <c r="K6" s="18"/>
      <c r="L6" s="18"/>
      <c r="M6" s="117"/>
      <c r="N6" s="117"/>
      <c r="O6" s="117"/>
      <c r="P6" s="117"/>
      <c r="Q6" s="117"/>
      <c r="R6" s="117"/>
      <c r="S6" s="122"/>
      <c r="T6" s="18"/>
      <c r="U6" s="18"/>
      <c r="V6" s="18"/>
      <c r="W6" s="18"/>
      <c r="X6" s="18"/>
      <c r="Y6" s="18"/>
      <c r="Z6" s="18"/>
      <c r="AA6" s="18"/>
      <c r="AB6" s="117"/>
      <c r="AC6" s="18"/>
      <c r="AD6" s="18"/>
      <c r="AE6" s="125"/>
      <c r="AF6" s="18"/>
      <c r="AG6" s="18"/>
      <c r="AH6" s="18"/>
      <c r="AI6" s="18"/>
      <c r="AJ6" s="125"/>
      <c r="AK6" s="18"/>
      <c r="AL6" s="18"/>
      <c r="AM6" s="18"/>
      <c r="AN6" s="18"/>
      <c r="AO6" s="18"/>
      <c r="AP6" s="18"/>
      <c r="AQ6" s="18"/>
      <c r="AR6" s="125"/>
      <c r="AS6" s="18"/>
      <c r="AT6" s="117"/>
      <c r="AU6" s="18"/>
      <c r="AV6" s="18"/>
      <c r="AW6" s="18"/>
      <c r="AX6" s="117"/>
      <c r="AY6" s="117"/>
      <c r="AZ6" s="18"/>
      <c r="BA6" s="117"/>
      <c r="BB6" s="18"/>
      <c r="BC6" s="18"/>
      <c r="BD6" s="18"/>
      <c r="BE6" s="117"/>
      <c r="BF6" s="117"/>
      <c r="BG6" s="117"/>
      <c r="BH6" s="18"/>
      <c r="BI6" s="18"/>
      <c r="BJ6" s="18"/>
      <c r="BK6" s="18"/>
      <c r="BL6" s="117"/>
      <c r="BM6" s="117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5"/>
      <c r="CN6" s="18"/>
      <c r="CO6" s="117"/>
      <c r="CP6" s="117"/>
      <c r="CQ6" s="18"/>
      <c r="CR6" s="60"/>
      <c r="CS6" s="60"/>
      <c r="CT6" s="24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SUM(E8:E14)</f>
        <v>2865785</v>
      </c>
      <c r="F7" s="80">
        <f t="shared" si="0"/>
        <v>1716322</v>
      </c>
      <c r="G7" s="80">
        <f t="shared" si="0"/>
        <v>574320</v>
      </c>
      <c r="H7" s="80">
        <f t="shared" si="0"/>
        <v>430296</v>
      </c>
      <c r="I7" s="80">
        <f t="shared" si="0"/>
        <v>47860</v>
      </c>
      <c r="J7" s="80">
        <f t="shared" si="0"/>
        <v>0</v>
      </c>
      <c r="K7" s="80">
        <f t="shared" si="0"/>
        <v>0</v>
      </c>
      <c r="L7" s="80">
        <f t="shared" si="0"/>
        <v>168396</v>
      </c>
      <c r="M7" s="80">
        <f t="shared" si="0"/>
        <v>0</v>
      </c>
      <c r="N7" s="80">
        <f t="shared" si="0"/>
        <v>73692</v>
      </c>
      <c r="O7" s="80">
        <f t="shared" si="0"/>
        <v>39461</v>
      </c>
      <c r="P7" s="80">
        <f t="shared" si="0"/>
        <v>0</v>
      </c>
      <c r="Q7" s="80">
        <f t="shared" si="0"/>
        <v>126297</v>
      </c>
      <c r="R7" s="80">
        <f t="shared" si="0"/>
        <v>0</v>
      </c>
      <c r="S7" s="80">
        <f t="shared" si="0"/>
        <v>256000</v>
      </c>
      <c r="T7" s="80">
        <f t="shared" si="0"/>
        <v>1069223</v>
      </c>
      <c r="U7" s="80">
        <f t="shared" si="0"/>
        <v>37200</v>
      </c>
      <c r="V7" s="80">
        <f t="shared" si="0"/>
        <v>0</v>
      </c>
      <c r="W7" s="80">
        <f t="shared" si="0"/>
        <v>0</v>
      </c>
      <c r="X7" s="80">
        <f t="shared" si="0"/>
        <v>0</v>
      </c>
      <c r="Y7" s="80">
        <f t="shared" si="0"/>
        <v>5100</v>
      </c>
      <c r="Z7" s="80">
        <f t="shared" si="0"/>
        <v>14560</v>
      </c>
      <c r="AA7" s="80">
        <f t="shared" si="0"/>
        <v>17486</v>
      </c>
      <c r="AB7" s="80">
        <f t="shared" si="0"/>
        <v>0</v>
      </c>
      <c r="AC7" s="80">
        <f t="shared" si="0"/>
        <v>0</v>
      </c>
      <c r="AD7" s="80">
        <f t="shared" si="0"/>
        <v>97654</v>
      </c>
      <c r="AE7" s="80">
        <f t="shared" si="0"/>
        <v>0</v>
      </c>
      <c r="AF7" s="80">
        <f t="shared" si="0"/>
        <v>0</v>
      </c>
      <c r="AG7" s="80">
        <f t="shared" si="0"/>
        <v>0</v>
      </c>
      <c r="AH7" s="80">
        <f t="shared" si="0"/>
        <v>0</v>
      </c>
      <c r="AI7" s="80">
        <f t="shared" si="0"/>
        <v>5000</v>
      </c>
      <c r="AJ7" s="80">
        <f t="shared" si="0"/>
        <v>15000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0</v>
      </c>
      <c r="AO7" s="80">
        <f t="shared" si="0"/>
        <v>0</v>
      </c>
      <c r="AP7" s="80">
        <f t="shared" si="0"/>
        <v>25051</v>
      </c>
      <c r="AQ7" s="80">
        <f t="shared" si="0"/>
        <v>25721</v>
      </c>
      <c r="AR7" s="80">
        <f t="shared" si="0"/>
        <v>0</v>
      </c>
      <c r="AS7" s="80">
        <f t="shared" si="0"/>
        <v>101400</v>
      </c>
      <c r="AT7" s="80">
        <f t="shared" si="0"/>
        <v>0</v>
      </c>
      <c r="AU7" s="80">
        <f t="shared" si="0"/>
        <v>725051</v>
      </c>
      <c r="AV7" s="80">
        <f t="shared" si="0"/>
        <v>80240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240</v>
      </c>
      <c r="BF7" s="80">
        <f t="shared" si="0"/>
        <v>0</v>
      </c>
      <c r="BG7" s="80">
        <f t="shared" si="0"/>
        <v>0</v>
      </c>
      <c r="BH7" s="80">
        <f t="shared" si="0"/>
        <v>80000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SUM(BQ8:BQ14)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6"/>
    </row>
    <row r="8" spans="1:113" s="1" customFormat="1" ht="27" customHeight="1">
      <c r="A8" s="79" t="s">
        <v>81</v>
      </c>
      <c r="B8" s="79" t="s">
        <v>82</v>
      </c>
      <c r="C8" s="79" t="s">
        <v>83</v>
      </c>
      <c r="D8" s="118" t="s">
        <v>85</v>
      </c>
      <c r="E8" s="80">
        <f>F8+T8+AV8+BI8+BN8+CA8+CR8+CU8+DA8+DD8</f>
        <v>80000</v>
      </c>
      <c r="F8" s="80">
        <f>SUM(G8:S8)</f>
        <v>0</v>
      </c>
      <c r="G8" s="80"/>
      <c r="H8" s="80"/>
      <c r="I8" s="80"/>
      <c r="J8" s="80"/>
      <c r="K8" s="80"/>
      <c r="L8" s="119"/>
      <c r="M8" s="119"/>
      <c r="N8" s="119"/>
      <c r="O8" s="119"/>
      <c r="P8" s="119"/>
      <c r="Q8" s="80"/>
      <c r="R8" s="80"/>
      <c r="S8" s="80"/>
      <c r="T8" s="80">
        <f>SUM(U8:AU8)</f>
        <v>0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28"/>
      <c r="AN8" s="80"/>
      <c r="AO8" s="80"/>
      <c r="AP8" s="80"/>
      <c r="AQ8" s="80"/>
      <c r="AR8" s="80"/>
      <c r="AS8" s="80"/>
      <c r="AT8" s="80"/>
      <c r="AU8" s="80"/>
      <c r="AV8" s="80">
        <f>SUM(AW8:BH8)</f>
        <v>80000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>
        <v>80000</v>
      </c>
      <c r="BI8" s="80"/>
      <c r="BJ8" s="80"/>
      <c r="BK8" s="80"/>
      <c r="BL8" s="80"/>
      <c r="BM8" s="80"/>
      <c r="BN8" s="123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81</v>
      </c>
      <c r="B9" s="79" t="s">
        <v>82</v>
      </c>
      <c r="C9" s="79" t="s">
        <v>82</v>
      </c>
      <c r="D9" s="118" t="s">
        <v>86</v>
      </c>
      <c r="E9" s="80">
        <f>F9+T9+AV9+BI9+BN9+CA9+CR9+CU9+DA9+DD9</f>
        <v>168396</v>
      </c>
      <c r="F9" s="80">
        <f>SUM(G9:S9)</f>
        <v>168396</v>
      </c>
      <c r="G9" s="80"/>
      <c r="H9" s="80"/>
      <c r="I9" s="80"/>
      <c r="J9" s="80"/>
      <c r="K9" s="80"/>
      <c r="L9" s="119">
        <v>168396</v>
      </c>
      <c r="M9" s="119"/>
      <c r="N9" s="119"/>
      <c r="O9" s="119"/>
      <c r="P9" s="119"/>
      <c r="Q9" s="119"/>
      <c r="R9" s="119"/>
      <c r="S9" s="119"/>
      <c r="T9" s="80">
        <f>SUM(U9:AU9)</f>
        <v>0</v>
      </c>
      <c r="U9" s="119"/>
      <c r="V9" s="119"/>
      <c r="W9" s="119"/>
      <c r="X9" s="123"/>
      <c r="Y9" s="119"/>
      <c r="Z9" s="119"/>
      <c r="AA9" s="119"/>
      <c r="AB9" s="119"/>
      <c r="AC9" s="119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19"/>
      <c r="AO9" s="119"/>
      <c r="AP9" s="119"/>
      <c r="AQ9" s="119"/>
      <c r="AR9" s="119"/>
      <c r="AS9" s="119"/>
      <c r="AT9" s="119"/>
      <c r="AU9" s="119"/>
      <c r="AV9" s="80">
        <f>SUM(AW9:BH9)</f>
        <v>0</v>
      </c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39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45"/>
      <c r="DB9" s="145"/>
      <c r="DC9" s="145"/>
      <c r="DD9" s="145"/>
      <c r="DE9" s="145"/>
      <c r="DF9" s="145"/>
      <c r="DG9" s="145"/>
      <c r="DH9" s="145"/>
    </row>
    <row r="10" spans="1:112" s="1" customFormat="1" ht="27" customHeight="1">
      <c r="A10" s="79" t="s">
        <v>87</v>
      </c>
      <c r="B10" s="79" t="s">
        <v>88</v>
      </c>
      <c r="C10" s="79" t="s">
        <v>83</v>
      </c>
      <c r="D10" s="118" t="s">
        <v>89</v>
      </c>
      <c r="E10" s="80">
        <f>F10+T10+AV10+BI10+BN10+CA10+CR10+CU10+DA10+DD10</f>
        <v>73692</v>
      </c>
      <c r="F10" s="80">
        <f>SUM(G10:S10)</f>
        <v>73692</v>
      </c>
      <c r="G10" s="80"/>
      <c r="H10" s="80"/>
      <c r="I10" s="80"/>
      <c r="J10" s="80"/>
      <c r="K10" s="80"/>
      <c r="L10" s="119"/>
      <c r="M10" s="119"/>
      <c r="N10" s="119">
        <v>73692</v>
      </c>
      <c r="O10" s="119"/>
      <c r="P10" s="119"/>
      <c r="Q10" s="119"/>
      <c r="R10" s="119"/>
      <c r="S10" s="119"/>
      <c r="T10" s="80">
        <f>SUM(U10:AU10)</f>
        <v>0</v>
      </c>
      <c r="U10" s="119"/>
      <c r="V10" s="119"/>
      <c r="W10" s="119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19"/>
      <c r="AO10" s="119"/>
      <c r="AP10" s="119"/>
      <c r="AQ10" s="119"/>
      <c r="AR10" s="119"/>
      <c r="AS10" s="119"/>
      <c r="AT10" s="119"/>
      <c r="AU10" s="119"/>
      <c r="AV10" s="80">
        <f>SUM(AW10:BH10)</f>
        <v>0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39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45"/>
      <c r="DB10" s="145"/>
      <c r="DC10" s="145"/>
      <c r="DD10" s="145"/>
      <c r="DE10" s="145"/>
      <c r="DF10" s="145"/>
      <c r="DG10" s="145"/>
      <c r="DH10" s="145"/>
    </row>
    <row r="11" spans="1:112" s="1" customFormat="1" ht="21" customHeight="1">
      <c r="A11" s="79" t="s">
        <v>87</v>
      </c>
      <c r="B11" s="79" t="s">
        <v>88</v>
      </c>
      <c r="C11" s="79" t="s">
        <v>90</v>
      </c>
      <c r="D11" s="118" t="s">
        <v>91</v>
      </c>
      <c r="E11" s="80">
        <f>F11+T11+AV11+BI11+BN11+CA11+CR11+CU11+DA11+DD11</f>
        <v>39461</v>
      </c>
      <c r="F11" s="80">
        <f>SUM(G11:S11)</f>
        <v>39461</v>
      </c>
      <c r="G11" s="80"/>
      <c r="H11" s="80"/>
      <c r="I11" s="80"/>
      <c r="J11" s="80"/>
      <c r="K11" s="80"/>
      <c r="L11" s="119"/>
      <c r="M11" s="119"/>
      <c r="N11" s="119"/>
      <c r="O11" s="119">
        <v>39461</v>
      </c>
      <c r="P11" s="119"/>
      <c r="Q11" s="119"/>
      <c r="R11" s="119"/>
      <c r="S11" s="119"/>
      <c r="T11" s="80">
        <f>SUM(U11:AU11)</f>
        <v>0</v>
      </c>
      <c r="U11" s="119"/>
      <c r="V11" s="119"/>
      <c r="W11" s="119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19"/>
      <c r="AO11" s="119"/>
      <c r="AP11" s="119"/>
      <c r="AQ11" s="119"/>
      <c r="AR11" s="119"/>
      <c r="AS11" s="119"/>
      <c r="AT11" s="119"/>
      <c r="AU11" s="119"/>
      <c r="AV11" s="80">
        <f>SUM(AW11:BH11)</f>
        <v>0</v>
      </c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39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45"/>
      <c r="DB11" s="145"/>
      <c r="DC11" s="145"/>
      <c r="DD11" s="145"/>
      <c r="DE11" s="145"/>
      <c r="DF11" s="145"/>
      <c r="DG11" s="145"/>
      <c r="DH11" s="145"/>
    </row>
    <row r="12" spans="1:112" s="1" customFormat="1" ht="21" customHeight="1">
      <c r="A12" s="79" t="s">
        <v>92</v>
      </c>
      <c r="B12" s="79" t="s">
        <v>83</v>
      </c>
      <c r="C12" s="79" t="s">
        <v>93</v>
      </c>
      <c r="D12" s="118" t="s">
        <v>94</v>
      </c>
      <c r="E12" s="80">
        <f>F12+T12+AV12+BI12+BN12+CA12+CR12+CU12+DA12+DD12</f>
        <v>1677939</v>
      </c>
      <c r="F12" s="80">
        <f>SUM(G12:S12)</f>
        <v>1308476</v>
      </c>
      <c r="G12" s="80">
        <v>574320</v>
      </c>
      <c r="H12" s="80">
        <v>430296</v>
      </c>
      <c r="I12" s="80">
        <v>47860</v>
      </c>
      <c r="J12" s="80"/>
      <c r="K12" s="80"/>
      <c r="L12" s="119"/>
      <c r="M12" s="119"/>
      <c r="N12" s="119"/>
      <c r="O12" s="119"/>
      <c r="P12" s="119"/>
      <c r="Q12" s="119"/>
      <c r="R12" s="119"/>
      <c r="S12" s="119">
        <v>256000</v>
      </c>
      <c r="T12" s="80">
        <f>SUM(U12:AU12)</f>
        <v>369223</v>
      </c>
      <c r="U12" s="119">
        <v>37200</v>
      </c>
      <c r="V12" s="119"/>
      <c r="W12" s="119"/>
      <c r="X12" s="123"/>
      <c r="Y12" s="123">
        <v>5100</v>
      </c>
      <c r="Z12" s="123">
        <v>14560</v>
      </c>
      <c r="AA12" s="123">
        <v>17486</v>
      </c>
      <c r="AB12" s="123"/>
      <c r="AC12" s="123"/>
      <c r="AD12" s="123">
        <v>97654</v>
      </c>
      <c r="AE12" s="123"/>
      <c r="AF12" s="123"/>
      <c r="AG12" s="123"/>
      <c r="AH12" s="123"/>
      <c r="AI12" s="123">
        <v>5000</v>
      </c>
      <c r="AJ12" s="123">
        <v>15000</v>
      </c>
      <c r="AK12" s="123"/>
      <c r="AL12" s="123"/>
      <c r="AM12" s="123"/>
      <c r="AN12" s="119"/>
      <c r="AO12" s="119"/>
      <c r="AP12" s="119">
        <v>25051</v>
      </c>
      <c r="AQ12" s="119">
        <v>25721</v>
      </c>
      <c r="AR12" s="119"/>
      <c r="AS12" s="119">
        <v>101400</v>
      </c>
      <c r="AT12" s="119"/>
      <c r="AU12" s="119">
        <v>25051</v>
      </c>
      <c r="AV12" s="80">
        <f>SUM(AW12:BH12)</f>
        <v>240</v>
      </c>
      <c r="AW12" s="119"/>
      <c r="AX12" s="119"/>
      <c r="AY12" s="119"/>
      <c r="AZ12" s="119"/>
      <c r="BA12" s="119"/>
      <c r="BB12" s="119"/>
      <c r="BC12" s="119"/>
      <c r="BD12" s="119"/>
      <c r="BE12" s="119">
        <v>240</v>
      </c>
      <c r="BF12" s="119"/>
      <c r="BG12" s="119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39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45"/>
      <c r="DB12" s="145"/>
      <c r="DC12" s="145"/>
      <c r="DD12" s="145"/>
      <c r="DE12" s="145"/>
      <c r="DF12" s="145"/>
      <c r="DG12" s="145"/>
      <c r="DH12" s="145"/>
    </row>
    <row r="13" spans="1:112" s="1" customFormat="1" ht="21" customHeight="1">
      <c r="A13" s="79" t="s">
        <v>92</v>
      </c>
      <c r="B13" s="79" t="s">
        <v>95</v>
      </c>
      <c r="C13" s="79" t="s">
        <v>83</v>
      </c>
      <c r="D13" s="118" t="s">
        <v>96</v>
      </c>
      <c r="E13" s="80">
        <v>700000</v>
      </c>
      <c r="F13" s="80"/>
      <c r="G13" s="80"/>
      <c r="H13" s="80"/>
      <c r="I13" s="80"/>
      <c r="J13" s="80"/>
      <c r="K13" s="80"/>
      <c r="L13" s="119"/>
      <c r="M13" s="119"/>
      <c r="N13" s="119"/>
      <c r="O13" s="119"/>
      <c r="P13" s="119"/>
      <c r="Q13" s="119"/>
      <c r="R13" s="119"/>
      <c r="S13" s="119"/>
      <c r="T13" s="80">
        <v>700000</v>
      </c>
      <c r="U13" s="119"/>
      <c r="V13" s="119"/>
      <c r="W13" s="119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19"/>
      <c r="AO13" s="119"/>
      <c r="AP13" s="119"/>
      <c r="AQ13" s="119"/>
      <c r="AR13" s="119"/>
      <c r="AS13" s="119"/>
      <c r="AT13" s="119"/>
      <c r="AU13" s="119">
        <v>700000</v>
      </c>
      <c r="AV13" s="80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39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45"/>
      <c r="DB13" s="145"/>
      <c r="DC13" s="145"/>
      <c r="DD13" s="145"/>
      <c r="DE13" s="145"/>
      <c r="DF13" s="145"/>
      <c r="DG13" s="145"/>
      <c r="DH13" s="145"/>
    </row>
    <row r="14" spans="1:112" s="1" customFormat="1" ht="27" customHeight="1">
      <c r="A14" s="79" t="s">
        <v>97</v>
      </c>
      <c r="B14" s="79" t="s">
        <v>98</v>
      </c>
      <c r="C14" s="79" t="s">
        <v>83</v>
      </c>
      <c r="D14" s="118" t="s">
        <v>99</v>
      </c>
      <c r="E14" s="80">
        <f>F14+T14+AV14+BI14+BN14+CA14+CR14+CU14+DA14+DD14</f>
        <v>126297</v>
      </c>
      <c r="F14" s="80">
        <f>SUM(G14:S14)</f>
        <v>126297</v>
      </c>
      <c r="G14" s="80"/>
      <c r="H14" s="80"/>
      <c r="I14" s="80"/>
      <c r="J14" s="80"/>
      <c r="K14" s="80"/>
      <c r="L14" s="119"/>
      <c r="M14" s="119"/>
      <c r="N14" s="119"/>
      <c r="O14" s="119"/>
      <c r="P14" s="119"/>
      <c r="Q14" s="119">
        <v>126297</v>
      </c>
      <c r="R14" s="119"/>
      <c r="S14" s="119"/>
      <c r="T14" s="80">
        <f>SUM(U14:AU14)</f>
        <v>0</v>
      </c>
      <c r="U14" s="119"/>
      <c r="V14" s="119"/>
      <c r="W14" s="119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19"/>
      <c r="AO14" s="119"/>
      <c r="AP14" s="119"/>
      <c r="AQ14" s="119"/>
      <c r="AR14" s="119"/>
      <c r="AS14" s="119"/>
      <c r="AT14" s="119"/>
      <c r="AU14" s="119"/>
      <c r="AV14" s="80">
        <f>SUM(AW14:BH14)</f>
        <v>0</v>
      </c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39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45"/>
      <c r="DB14" s="145"/>
      <c r="DC14" s="145"/>
      <c r="DD14" s="145"/>
      <c r="DE14" s="145"/>
      <c r="DF14" s="145"/>
      <c r="DG14" s="145"/>
      <c r="DH14" s="145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7">
      <selection activeCell="L14" sqref="L14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270</v>
      </c>
      <c r="H1" s="69"/>
    </row>
    <row r="2" spans="1:8" ht="25.5" customHeight="1">
      <c r="A2" s="5" t="s">
        <v>271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272</v>
      </c>
      <c r="B4" s="99"/>
      <c r="C4" s="99"/>
      <c r="D4" s="99"/>
      <c r="E4" s="80" t="s">
        <v>103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273</v>
      </c>
      <c r="D5" s="20" t="s">
        <v>191</v>
      </c>
      <c r="E5" s="102" t="s">
        <v>58</v>
      </c>
      <c r="F5" s="103" t="s">
        <v>274</v>
      </c>
      <c r="G5" s="102" t="s">
        <v>275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E8+E17+E29</f>
        <v>2165785</v>
      </c>
      <c r="F7" s="80">
        <f>F8+F17+F29</f>
        <v>1796562</v>
      </c>
      <c r="G7" s="80">
        <f>G8+G17+G29</f>
        <v>369223</v>
      </c>
      <c r="H7" s="70"/>
    </row>
    <row r="8" spans="1:8" ht="19.5" customHeight="1">
      <c r="A8" s="79"/>
      <c r="B8" s="79"/>
      <c r="C8" s="110"/>
      <c r="D8" s="79" t="s">
        <v>181</v>
      </c>
      <c r="E8" s="80">
        <f>SUM(E9:E16)</f>
        <v>1716322</v>
      </c>
      <c r="F8" s="111">
        <f>SUM(F9:F16)</f>
        <v>1716322</v>
      </c>
      <c r="G8" s="80">
        <f>SUM(G9:G16)</f>
        <v>0</v>
      </c>
      <c r="H8" s="70"/>
    </row>
    <row r="9" spans="1:8" ht="19.5" customHeight="1">
      <c r="A9" s="79" t="s">
        <v>276</v>
      </c>
      <c r="B9" s="79" t="s">
        <v>83</v>
      </c>
      <c r="C9" s="79" t="s">
        <v>84</v>
      </c>
      <c r="D9" s="79" t="s">
        <v>192</v>
      </c>
      <c r="E9" s="83">
        <v>574320</v>
      </c>
      <c r="F9" s="81">
        <v>574320</v>
      </c>
      <c r="G9" s="80">
        <v>0</v>
      </c>
      <c r="H9" s="69"/>
    </row>
    <row r="10" spans="1:8" ht="19.5" customHeight="1">
      <c r="A10" s="79" t="s">
        <v>276</v>
      </c>
      <c r="B10" s="79" t="s">
        <v>98</v>
      </c>
      <c r="C10" s="79" t="s">
        <v>84</v>
      </c>
      <c r="D10" s="79" t="s">
        <v>193</v>
      </c>
      <c r="E10" s="83">
        <v>430296</v>
      </c>
      <c r="F10" s="81">
        <v>430296</v>
      </c>
      <c r="G10" s="80">
        <v>0</v>
      </c>
      <c r="H10" s="65"/>
    </row>
    <row r="11" spans="1:8" ht="19.5" customHeight="1">
      <c r="A11" s="79" t="s">
        <v>276</v>
      </c>
      <c r="B11" s="79" t="s">
        <v>90</v>
      </c>
      <c r="C11" s="79" t="s">
        <v>84</v>
      </c>
      <c r="D11" s="79" t="s">
        <v>194</v>
      </c>
      <c r="E11" s="83">
        <v>47860</v>
      </c>
      <c r="F11" s="81">
        <v>47860</v>
      </c>
      <c r="G11" s="80">
        <v>0</v>
      </c>
      <c r="H11" s="65"/>
    </row>
    <row r="12" spans="1:8" ht="19.5" customHeight="1">
      <c r="A12" s="79" t="s">
        <v>276</v>
      </c>
      <c r="B12" s="79" t="s">
        <v>277</v>
      </c>
      <c r="C12" s="79" t="s">
        <v>84</v>
      </c>
      <c r="D12" s="79" t="s">
        <v>197</v>
      </c>
      <c r="E12" s="83">
        <v>168396</v>
      </c>
      <c r="F12" s="81">
        <v>168396</v>
      </c>
      <c r="G12" s="80">
        <v>0</v>
      </c>
      <c r="H12" s="65"/>
    </row>
    <row r="13" spans="1:8" ht="19.5" customHeight="1">
      <c r="A13" s="79" t="s">
        <v>276</v>
      </c>
      <c r="B13" s="79" t="s">
        <v>278</v>
      </c>
      <c r="C13" s="79" t="s">
        <v>84</v>
      </c>
      <c r="D13" s="79" t="s">
        <v>199</v>
      </c>
      <c r="E13" s="83">
        <v>73692</v>
      </c>
      <c r="F13" s="81">
        <v>73692</v>
      </c>
      <c r="G13" s="80">
        <v>0</v>
      </c>
      <c r="H13" s="65"/>
    </row>
    <row r="14" spans="1:8" ht="19.5" customHeight="1">
      <c r="A14" s="79" t="s">
        <v>276</v>
      </c>
      <c r="B14" s="79" t="s">
        <v>88</v>
      </c>
      <c r="C14" s="79" t="s">
        <v>84</v>
      </c>
      <c r="D14" s="79" t="s">
        <v>200</v>
      </c>
      <c r="E14" s="83">
        <v>39461</v>
      </c>
      <c r="F14" s="81">
        <v>39461</v>
      </c>
      <c r="G14" s="80">
        <v>0</v>
      </c>
      <c r="H14" s="65"/>
    </row>
    <row r="15" spans="1:8" ht="19.5" customHeight="1">
      <c r="A15" s="79" t="s">
        <v>276</v>
      </c>
      <c r="B15" s="79" t="s">
        <v>279</v>
      </c>
      <c r="C15" s="79" t="s">
        <v>84</v>
      </c>
      <c r="D15" s="79" t="s">
        <v>99</v>
      </c>
      <c r="E15" s="83">
        <v>126297</v>
      </c>
      <c r="F15" s="81">
        <v>126297</v>
      </c>
      <c r="G15" s="80">
        <v>0</v>
      </c>
      <c r="H15" s="65"/>
    </row>
    <row r="16" spans="1:8" ht="19.5" customHeight="1">
      <c r="A16" s="79" t="s">
        <v>276</v>
      </c>
      <c r="B16" s="79" t="s">
        <v>95</v>
      </c>
      <c r="C16" s="79" t="s">
        <v>84</v>
      </c>
      <c r="D16" s="79" t="s">
        <v>167</v>
      </c>
      <c r="E16" s="83">
        <v>256000</v>
      </c>
      <c r="F16" s="81">
        <v>256000</v>
      </c>
      <c r="G16" s="80">
        <v>0</v>
      </c>
      <c r="H16" s="65"/>
    </row>
    <row r="17" spans="1:8" ht="19.5" customHeight="1">
      <c r="A17" s="79"/>
      <c r="B17" s="79"/>
      <c r="C17" s="79" t="s">
        <v>84</v>
      </c>
      <c r="D17" s="79" t="s">
        <v>182</v>
      </c>
      <c r="E17" s="80">
        <f>SUM(E18:E28)</f>
        <v>369223</v>
      </c>
      <c r="F17" s="80">
        <f>SUM(F18:F28)</f>
        <v>0</v>
      </c>
      <c r="G17" s="80">
        <f>SUM(G18:G28)</f>
        <v>369223</v>
      </c>
      <c r="H17" s="65"/>
    </row>
    <row r="18" spans="1:8" ht="19.5" customHeight="1">
      <c r="A18" s="79" t="s">
        <v>280</v>
      </c>
      <c r="B18" s="79" t="s">
        <v>83</v>
      </c>
      <c r="C18" s="79" t="s">
        <v>84</v>
      </c>
      <c r="D18" s="79" t="s">
        <v>203</v>
      </c>
      <c r="E18" s="80">
        <v>37200</v>
      </c>
      <c r="F18" s="80"/>
      <c r="G18" s="80">
        <v>37200</v>
      </c>
      <c r="H18" s="65"/>
    </row>
    <row r="19" spans="1:8" ht="19.5" customHeight="1">
      <c r="A19" s="79" t="s">
        <v>280</v>
      </c>
      <c r="B19" s="79" t="s">
        <v>82</v>
      </c>
      <c r="C19" s="79" t="s">
        <v>84</v>
      </c>
      <c r="D19" s="79" t="s">
        <v>207</v>
      </c>
      <c r="E19" s="80">
        <v>5100</v>
      </c>
      <c r="F19" s="81">
        <v>0</v>
      </c>
      <c r="G19" s="80">
        <v>5100</v>
      </c>
      <c r="H19" s="65"/>
    </row>
    <row r="20" spans="1:8" ht="19.5" customHeight="1">
      <c r="A20" s="79" t="s">
        <v>281</v>
      </c>
      <c r="B20" s="79" t="s">
        <v>172</v>
      </c>
      <c r="C20" s="79" t="s">
        <v>84</v>
      </c>
      <c r="D20" s="79" t="s">
        <v>208</v>
      </c>
      <c r="E20" s="80">
        <v>14560</v>
      </c>
      <c r="F20" s="81"/>
      <c r="G20" s="80">
        <v>14560</v>
      </c>
      <c r="H20" s="65"/>
    </row>
    <row r="21" spans="1:8" ht="19.5" customHeight="1">
      <c r="A21" s="79" t="s">
        <v>280</v>
      </c>
      <c r="B21" s="79" t="s">
        <v>282</v>
      </c>
      <c r="C21" s="79" t="s">
        <v>84</v>
      </c>
      <c r="D21" s="79" t="s">
        <v>209</v>
      </c>
      <c r="E21" s="80">
        <v>17486</v>
      </c>
      <c r="F21" s="81">
        <v>0</v>
      </c>
      <c r="G21" s="80">
        <v>17486</v>
      </c>
      <c r="H21" s="65"/>
    </row>
    <row r="22" spans="1:8" ht="19.5" customHeight="1">
      <c r="A22" s="79" t="s">
        <v>280</v>
      </c>
      <c r="B22" s="79" t="s">
        <v>88</v>
      </c>
      <c r="C22" s="79" t="s">
        <v>84</v>
      </c>
      <c r="D22" s="79" t="s">
        <v>212</v>
      </c>
      <c r="E22" s="80">
        <v>97654</v>
      </c>
      <c r="F22" s="81">
        <v>0</v>
      </c>
      <c r="G22" s="80">
        <v>97654</v>
      </c>
      <c r="H22" s="65"/>
    </row>
    <row r="23" spans="1:8" ht="19.5" customHeight="1">
      <c r="A23" s="79" t="s">
        <v>280</v>
      </c>
      <c r="B23" s="79" t="s">
        <v>283</v>
      </c>
      <c r="C23" s="79" t="s">
        <v>84</v>
      </c>
      <c r="D23" s="79" t="s">
        <v>171</v>
      </c>
      <c r="E23" s="80">
        <v>5000</v>
      </c>
      <c r="F23" s="81">
        <v>0</v>
      </c>
      <c r="G23" s="80">
        <v>5000</v>
      </c>
      <c r="H23" s="65"/>
    </row>
    <row r="24" spans="1:8" ht="19.5" customHeight="1">
      <c r="A24" s="79" t="s">
        <v>280</v>
      </c>
      <c r="B24" s="79" t="s">
        <v>284</v>
      </c>
      <c r="C24" s="79" t="s">
        <v>84</v>
      </c>
      <c r="D24" s="79" t="s">
        <v>173</v>
      </c>
      <c r="E24" s="80">
        <v>15000</v>
      </c>
      <c r="F24" s="81">
        <v>0</v>
      </c>
      <c r="G24" s="80">
        <v>15000</v>
      </c>
      <c r="H24" s="65"/>
    </row>
    <row r="25" spans="1:8" ht="19.5" customHeight="1">
      <c r="A25" s="79" t="s">
        <v>280</v>
      </c>
      <c r="B25" s="79" t="s">
        <v>285</v>
      </c>
      <c r="C25" s="79" t="s">
        <v>84</v>
      </c>
      <c r="D25" s="79" t="s">
        <v>222</v>
      </c>
      <c r="E25" s="80">
        <v>25051</v>
      </c>
      <c r="F25" s="81">
        <v>0</v>
      </c>
      <c r="G25" s="80">
        <v>25051</v>
      </c>
      <c r="H25" s="65"/>
    </row>
    <row r="26" spans="1:7" ht="19.5" customHeight="1">
      <c r="A26" s="29" t="s">
        <v>280</v>
      </c>
      <c r="B26" s="79" t="s">
        <v>286</v>
      </c>
      <c r="C26" s="79" t="s">
        <v>84</v>
      </c>
      <c r="D26" s="79" t="s">
        <v>223</v>
      </c>
      <c r="E26" s="80">
        <v>25721</v>
      </c>
      <c r="F26" s="81">
        <v>0</v>
      </c>
      <c r="G26" s="80">
        <v>25721</v>
      </c>
    </row>
    <row r="27" spans="1:7" ht="19.5" customHeight="1">
      <c r="A27" s="29" t="s">
        <v>280</v>
      </c>
      <c r="B27" s="79" t="s">
        <v>287</v>
      </c>
      <c r="C27" s="79" t="s">
        <v>84</v>
      </c>
      <c r="D27" s="79" t="s">
        <v>225</v>
      </c>
      <c r="E27" s="80">
        <v>101400</v>
      </c>
      <c r="F27" s="81">
        <v>0</v>
      </c>
      <c r="G27" s="80">
        <v>101400</v>
      </c>
    </row>
    <row r="28" spans="1:7" ht="19.5" customHeight="1">
      <c r="A28" s="29" t="s">
        <v>280</v>
      </c>
      <c r="B28" s="79" t="s">
        <v>95</v>
      </c>
      <c r="C28" s="79" t="s">
        <v>84</v>
      </c>
      <c r="D28" s="79" t="s">
        <v>174</v>
      </c>
      <c r="E28" s="80">
        <v>25051</v>
      </c>
      <c r="F28" s="81">
        <v>0</v>
      </c>
      <c r="G28" s="80">
        <v>25051</v>
      </c>
    </row>
    <row r="29" spans="1:7" ht="19.5" customHeight="1">
      <c r="A29" s="29"/>
      <c r="B29" s="79"/>
      <c r="C29" s="79" t="s">
        <v>84</v>
      </c>
      <c r="D29" s="79" t="s">
        <v>183</v>
      </c>
      <c r="E29" s="80">
        <v>80240</v>
      </c>
      <c r="F29" s="80">
        <f>SUM(F30:F31)</f>
        <v>80240</v>
      </c>
      <c r="G29" s="80"/>
    </row>
    <row r="30" spans="1:7" ht="19.5" customHeight="1">
      <c r="A30" s="29" t="s">
        <v>281</v>
      </c>
      <c r="B30" s="79" t="s">
        <v>288</v>
      </c>
      <c r="C30" s="79" t="s">
        <v>84</v>
      </c>
      <c r="D30" s="79" t="s">
        <v>235</v>
      </c>
      <c r="E30" s="80">
        <v>240</v>
      </c>
      <c r="F30" s="80">
        <v>240</v>
      </c>
      <c r="G30" s="80">
        <v>0</v>
      </c>
    </row>
    <row r="31" spans="1:7" ht="19.5" customHeight="1">
      <c r="A31" s="29" t="s">
        <v>281</v>
      </c>
      <c r="B31" s="79" t="s">
        <v>95</v>
      </c>
      <c r="C31" s="79" t="s">
        <v>84</v>
      </c>
      <c r="D31" s="79" t="s">
        <v>238</v>
      </c>
      <c r="E31" s="80">
        <v>80000</v>
      </c>
      <c r="F31" s="80">
        <v>80000</v>
      </c>
      <c r="G31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8.33203125" style="0" customWidth="1"/>
    <col min="2" max="2" width="13.16015625" style="0" customWidth="1"/>
    <col min="3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290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291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SUM(F7:F7)</f>
        <v>700000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92</v>
      </c>
      <c r="B7" s="91" t="s">
        <v>95</v>
      </c>
      <c r="C7" s="91" t="s">
        <v>95</v>
      </c>
      <c r="D7" s="92">
        <v>501107</v>
      </c>
      <c r="E7" s="93" t="s">
        <v>292</v>
      </c>
      <c r="F7" s="80">
        <v>700000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2021-02-05T08:16:39Z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