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7155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<sst xmlns="http://schemas.openxmlformats.org/spreadsheetml/2006/main" count="689" uniqueCount="305">
  <si>
    <t xml:space="preserve">     大竹县高穴中学</t>
  </si>
  <si>
    <t>2021年部门预算</t>
  </si>
  <si>
    <t>报送日期：  2021 年 1 月 29日</t>
  </si>
  <si>
    <t>表1</t>
  </si>
  <si>
    <t>部门收支总表</t>
  </si>
  <si>
    <t>大竹县高穴中学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</si>
  <si>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</si>
  <si>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</si>
  <si>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</si>
  <si>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</si>
  <si>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</si>
  <si>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</si>
  <si>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</si>
  <si>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</si>
  <si>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</si>
  <si>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</si>
  <si>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</si>
  <si>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</si>
  <si>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</si>
  <si>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</si>
  <si>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</si>
  <si>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</si>
  <si>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</si>
  <si>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</si>
  <si>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</si>
  <si>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</si>
  <si>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</si>
  <si>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</si>
  <si>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</si>
  <si>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</si>
  <si>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</si>
  <si>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</si>
  <si>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</si>
  <si>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</si>
  <si>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</si>
  <si>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</si>
  <si>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</si>
  <si>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</si>
  <si>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</si>
  <si>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</si>
  <si>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</si>
  <si>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</si>
  <si>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</si>
  <si>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</si>
  <si>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</si>
  <si>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</si>
  <si>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</si>
  <si>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</si>
  <si>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</si>
  <si>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</si>
  <si>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</si>
  <si>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</si>
  <si>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</si>
  <si>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</si>
  <si>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</si>
  <si>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</si>
  <si>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</si>
  <si>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</si>
  <si>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</si>
  <si>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</si>
  <si>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</si>
  <si>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</si>
  <si>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</si>
  <si>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</si>
  <si>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</si>
  <si>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</si>
  <si>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</si>
  <si>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</si>
  <si>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</si>
  <si>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</si>
  <si>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</si>
  <si>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</si>
  <si>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</si>
  <si>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</si>
  <si>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</si>
  <si>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</si>
  <si>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</si>
  <si>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</si>
  <si>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</si>
  <si>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</si>
  <si>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</si>
  <si>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</si>
  <si>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</si>
  <si>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03</t>
  </si>
  <si>
    <t>208264</t>
  </si>
  <si>
    <t>初中教育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</si>
  <si>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</si>
  <si>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</si>
  <si>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</si>
  <si>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</si>
  <si>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</si>
  <si>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</si>
  <si>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</si>
  <si>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</si>
  <si>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</si>
  <si>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</si>
  <si>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</si>
  <si>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部门支出总表</t>
  </si>
  <si>
    <t>大竹县第高穴中学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</si>
  <si>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</si>
  <si>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</si>
  <si>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</si>
  <si>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</si>
  <si>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</si>
  <si>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</si>
  <si>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</si>
  <si>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</si>
  <si>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</si>
  <si>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</si>
  <si>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</si>
  <si>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</si>
  <si>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</si>
  <si>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</si>
  <si>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</si>
  <si>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</si>
  <si>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</si>
  <si>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</si>
  <si>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</si>
  <si>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</si>
  <si>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</si>
  <si>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</si>
  <si>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</si>
  <si>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</si>
  <si>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</si>
  <si>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</si>
  <si>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</si>
  <si>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</si>
  <si>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</si>
  <si>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</si>
  <si>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</si>
  <si>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</si>
  <si>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</si>
  <si>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</si>
  <si>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</si>
  <si>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</si>
  <si>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</si>
  <si>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</si>
  <si>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</si>
  <si>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</si>
  <si>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</si>
  <si>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</si>
  <si>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</si>
  <si>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</si>
  <si>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</si>
  <si>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</si>
  <si>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</si>
  <si>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</si>
  <si>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</si>
  <si>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</si>
  <si>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</si>
  <si>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</si>
  <si>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</si>
  <si>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</si>
  <si>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</si>
  <si>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</si>
  <si>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</si>
  <si>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</si>
  <si>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 事业单位工资福利支出</t>
  </si>
  <si>
    <t>505</t>
  </si>
  <si>
    <t>工资奖金津补贴</t>
  </si>
  <si>
    <t>社会保障缴费</t>
  </si>
  <si>
    <t>99</t>
  </si>
  <si>
    <t>其他工资福利支出</t>
  </si>
  <si>
    <t xml:space="preserve">  事业单位商品服务支出</t>
  </si>
  <si>
    <t>商品服务支出</t>
  </si>
  <si>
    <t>其他商品和服务支出</t>
  </si>
  <si>
    <t xml:space="preserve">  事业单位对个人和家庭的补助</t>
  </si>
  <si>
    <t>509</t>
  </si>
  <si>
    <t>社会福利和救助</t>
  </si>
  <si>
    <t>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</si>
  <si>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</si>
  <si>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</si>
  <si>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</si>
  <si>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</si>
  <si>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</si>
  <si>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</si>
  <si>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</si>
  <si>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</si>
  <si>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</si>
  <si>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</si>
  <si>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</si>
  <si>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</si>
  <si>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</si>
  <si>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</si>
  <si>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</si>
  <si>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</si>
  <si>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</si>
  <si>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</si>
  <si>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</si>
  <si>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</si>
  <si>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</si>
  <si>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</si>
  <si>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</si>
  <si>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</si>
  <si>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</si>
  <si>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</si>
  <si>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</si>
  <si>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</si>
  <si>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</si>
  <si>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</si>
  <si>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</si>
  <si>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</si>
  <si>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</si>
  <si>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</si>
  <si>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</si>
  <si>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</si>
  <si>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</si>
  <si>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</si>
  <si>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</si>
  <si>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</si>
  <si>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</si>
  <si>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</si>
  <si>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</si>
  <si>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</si>
  <si>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</si>
  <si>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</si>
  <si>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</si>
  <si>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</si>
  <si>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</si>
  <si>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</si>
  <si>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</si>
  <si>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</si>
  <si>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</si>
  <si>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</si>
  <si>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</si>
  <si>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</si>
  <si>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</si>
  <si>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</si>
  <si>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</si>
  <si>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</si>
  <si>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</si>
  <si>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</si>
  <si>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</si>
  <si>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</si>
  <si>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</si>
  <si>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</si>
  <si>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</si>
  <si>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</si>
  <si>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</si>
  <si>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</si>
  <si>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</si>
  <si>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</si>
  <si>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</si>
  <si>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</si>
  <si>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</si>
  <si>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</si>
  <si>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</si>
  <si>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</si>
  <si>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</si>
  <si>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</si>
  <si>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</si>
  <si>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</si>
  <si>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</si>
  <si>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</si>
  <si>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</si>
  <si>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</si>
  <si>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</si>
  <si>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</si>
  <si>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</si>
  <si>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</si>
  <si>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</si>
  <si>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</si>
  <si>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</si>
  <si>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</si>
  <si>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</si>
  <si>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</si>
  <si>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</si>
  <si>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</si>
  <si>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</si>
  <si>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</si>
  <si>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</si>
  <si>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</si>
  <si>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</si>
  <si>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</si>
  <si>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</si>
  <si>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</si>
  <si>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06</t>
  </si>
  <si>
    <t>维修(护)费</t>
  </si>
  <si>
    <t>15</t>
  </si>
  <si>
    <t>16</t>
  </si>
  <si>
    <t>17</t>
  </si>
  <si>
    <t>26</t>
  </si>
  <si>
    <t>28</t>
  </si>
  <si>
    <t>29</t>
  </si>
  <si>
    <t>303</t>
  </si>
  <si>
    <t>09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</si>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</sst>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;;"/>
    <numFmt numFmtId="180" formatCode="0_ "/>
    <numFmt numFmtId="181" formatCode="&quot;\&quot;#,##0.00_);\(&quot;\&quot;#,##0.00\)"/>
    <numFmt numFmtId="182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4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6" fillId="7" borderId="0" applyNumberFormat="0" applyBorder="0" applyAlignment="0" applyProtection="0"/>
    <xf numFmtId="0" fontId="19" fillId="3" borderId="0" applyNumberFormat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5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7" fillId="13" borderId="0" applyNumberFormat="0" applyBorder="0" applyAlignment="0" applyProtection="0"/>
    <xf numFmtId="0" fontId="33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7" fillId="8" borderId="0" applyNumberFormat="0" applyBorder="0" applyAlignment="0" applyProtection="0"/>
    <xf numFmtId="0" fontId="19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19" fillId="4" borderId="0" applyNumberFormat="0" applyBorder="0" applyAlignment="0" applyProtection="0"/>
    <xf numFmtId="0" fontId="27" fillId="2" borderId="0" applyNumberFormat="0" applyBorder="0" applyAlignment="0" applyProtection="0"/>
    <xf numFmtId="1" fontId="0" fillId="0" borderId="0">
      <alignment/>
      <protection/>
    </xf>
  </cellStyleXfs>
  <cellXfs count="26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/>
    </xf>
    <xf numFmtId="3" fontId="1" fillId="0" borderId="23" xfId="0" applyNumberFormat="1" applyFont="1" applyFill="1" applyBorder="1" applyAlignment="1" applyProtection="1">
      <alignment horizontal="center" vertical="center" wrapText="1"/>
      <protection/>
    </xf>
    <xf numFmtId="178" fontId="1" fillId="0" borderId="23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1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27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80" fontId="0" fillId="0" borderId="15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center" vertical="center" wrapText="1"/>
    </xf>
    <xf numFmtId="180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9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179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1" sqref="A11"/>
    </sheetView>
  </sheetViews>
  <sheetFormatPr defaultColWidth="8.66015625" defaultRowHeight="11.25"/>
  <cols>
    <col min="1" max="1" width="153.66015625" style="0" customWidth="1"/>
  </cols>
  <sheetData>
    <row r="1" ht="14.25">
      <c r="A1" s="255"/>
    </row>
    <row r="2" ht="34.5" customHeight="1"/>
    <row r="3" ht="63.75" customHeight="1">
      <c r="A3" s="256" t="s">
        <v>0</v>
      </c>
    </row>
    <row r="4" ht="107.25" customHeight="1">
      <c r="A4" s="257" t="s">
        <v>1</v>
      </c>
    </row>
    <row r="5" ht="409.5" customHeight="1" hidden="1">
      <c r="A5" s="258">
        <v>3.637978807091713E-12</v>
      </c>
    </row>
    <row r="6" ht="22.5">
      <c r="A6" s="259"/>
    </row>
    <row r="7" ht="30.75" customHeight="1">
      <c r="A7" s="259"/>
    </row>
    <row r="8" ht="78" customHeight="1"/>
    <row r="9" ht="63" customHeight="1">
      <c r="A9" s="260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289</v>
      </c>
      <c r="I1" s="69"/>
    </row>
    <row r="2" spans="1:9" ht="25.5" customHeight="1">
      <c r="A2" s="5" t="s">
        <v>290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49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8" t="s">
        <v>291</v>
      </c>
      <c r="B4" s="18" t="s">
        <v>292</v>
      </c>
      <c r="C4" s="12" t="s">
        <v>293</v>
      </c>
      <c r="D4" s="12"/>
      <c r="E4" s="12"/>
      <c r="F4" s="12"/>
      <c r="G4" s="12"/>
      <c r="H4" s="12"/>
      <c r="I4" s="69"/>
    </row>
    <row r="5" spans="1:9" ht="19.5" customHeight="1">
      <c r="A5" s="18"/>
      <c r="B5" s="18"/>
      <c r="C5" s="51" t="s">
        <v>58</v>
      </c>
      <c r="D5" s="52" t="s">
        <v>204</v>
      </c>
      <c r="E5" s="53" t="s">
        <v>294</v>
      </c>
      <c r="F5" s="54"/>
      <c r="G5" s="54"/>
      <c r="H5" s="55" t="s">
        <v>209</v>
      </c>
      <c r="I5" s="69"/>
    </row>
    <row r="6" spans="1:9" ht="33.75" customHeight="1">
      <c r="A6" s="18"/>
      <c r="B6" s="18"/>
      <c r="C6" s="56"/>
      <c r="D6" s="24"/>
      <c r="E6" s="57" t="s">
        <v>73</v>
      </c>
      <c r="F6" s="58" t="s">
        <v>295</v>
      </c>
      <c r="G6" s="59" t="s">
        <v>296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11000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11000</v>
      </c>
      <c r="I7" s="70"/>
    </row>
    <row r="8" spans="1:9" ht="19.5" customHeight="1">
      <c r="A8" s="29" t="s">
        <v>84</v>
      </c>
      <c r="B8" s="30" t="s">
        <v>5</v>
      </c>
      <c r="C8" s="81">
        <v>11000</v>
      </c>
      <c r="D8" s="82">
        <v>0</v>
      </c>
      <c r="E8" s="82">
        <f>SUM(F8:G8)</f>
        <v>0</v>
      </c>
      <c r="F8" s="82">
        <v>0</v>
      </c>
      <c r="G8" s="80"/>
      <c r="H8" s="80">
        <v>11000</v>
      </c>
      <c r="I8" s="69"/>
    </row>
  </sheetData>
  <sheetProtection/>
  <mergeCells count="8">
    <mergeCell ref="A2:H2"/>
    <mergeCell ref="A3:B3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298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299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103</v>
      </c>
      <c r="F5" s="18" t="s">
        <v>58</v>
      </c>
      <c r="G5" s="18" t="s">
        <v>99</v>
      </c>
      <c r="H5" s="12" t="s">
        <v>100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B4" sqref="B4:B6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300</v>
      </c>
      <c r="I1" s="69"/>
    </row>
    <row r="2" spans="1:9" ht="25.5" customHeight="1">
      <c r="A2" s="5" t="s">
        <v>301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49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8" t="s">
        <v>291</v>
      </c>
      <c r="B4" s="18" t="s">
        <v>292</v>
      </c>
      <c r="C4" s="12" t="s">
        <v>293</v>
      </c>
      <c r="D4" s="12"/>
      <c r="E4" s="12"/>
      <c r="F4" s="12"/>
      <c r="G4" s="12"/>
      <c r="H4" s="12"/>
      <c r="I4" s="69"/>
    </row>
    <row r="5" spans="1:9" ht="19.5" customHeight="1">
      <c r="A5" s="18"/>
      <c r="B5" s="18"/>
      <c r="C5" s="51" t="s">
        <v>58</v>
      </c>
      <c r="D5" s="52" t="s">
        <v>204</v>
      </c>
      <c r="E5" s="53" t="s">
        <v>294</v>
      </c>
      <c r="F5" s="54"/>
      <c r="G5" s="54"/>
      <c r="H5" s="55" t="s">
        <v>209</v>
      </c>
      <c r="I5" s="69"/>
    </row>
    <row r="6" spans="1:9" ht="33.75" customHeight="1">
      <c r="A6" s="18"/>
      <c r="B6" s="18"/>
      <c r="C6" s="56"/>
      <c r="D6" s="24"/>
      <c r="E6" s="57" t="s">
        <v>73</v>
      </c>
      <c r="F6" s="58" t="s">
        <v>295</v>
      </c>
      <c r="G6" s="59" t="s">
        <v>296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8">
    <mergeCell ref="A2:H2"/>
    <mergeCell ref="A3:B3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302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303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103</v>
      </c>
      <c r="F5" s="18" t="s">
        <v>58</v>
      </c>
      <c r="G5" s="18" t="s">
        <v>99</v>
      </c>
      <c r="H5" s="12" t="s">
        <v>100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A3" sqref="A3"/>
    </sheetView>
  </sheetViews>
  <sheetFormatPr defaultColWidth="8.66015625" defaultRowHeight="20.25" customHeight="1"/>
  <cols>
    <col min="1" max="1" width="60" style="0" customWidth="1"/>
    <col min="2" max="2" width="42.66015625" style="93" customWidth="1"/>
    <col min="3" max="3" width="52.66015625" style="0" customWidth="1"/>
    <col min="4" max="4" width="38.5" style="188" customWidth="1"/>
  </cols>
  <sheetData>
    <row r="1" spans="1:28" ht="20.25" customHeight="1">
      <c r="A1" s="189"/>
      <c r="B1" s="252"/>
      <c r="C1" s="189"/>
      <c r="D1" s="95" t="s">
        <v>3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</row>
    <row r="2" spans="1:28" ht="20.25" customHeight="1">
      <c r="A2" s="5" t="s">
        <v>4</v>
      </c>
      <c r="B2" s="5"/>
      <c r="C2" s="5"/>
      <c r="D2" s="5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</row>
    <row r="3" spans="1:28" ht="20.25" customHeight="1">
      <c r="A3" s="96" t="s">
        <v>5</v>
      </c>
      <c r="B3" s="253"/>
      <c r="C3" s="46"/>
      <c r="D3" s="98" t="s">
        <v>6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</row>
    <row r="4" spans="1:28" ht="20.25" customHeight="1">
      <c r="A4" s="193" t="s">
        <v>7</v>
      </c>
      <c r="B4" s="194"/>
      <c r="C4" s="196" t="s">
        <v>8</v>
      </c>
      <c r="D4" s="196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</row>
    <row r="5" spans="1:28" ht="24.75" customHeight="1">
      <c r="A5" s="196" t="s">
        <v>9</v>
      </c>
      <c r="B5" s="198" t="s">
        <v>10</v>
      </c>
      <c r="C5" s="196" t="s">
        <v>9</v>
      </c>
      <c r="D5" s="198" t="s">
        <v>10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</row>
    <row r="6" spans="1:28" ht="20.25" customHeight="1">
      <c r="A6" s="212" t="s">
        <v>11</v>
      </c>
      <c r="B6" s="205">
        <v>8735853</v>
      </c>
      <c r="C6" s="212" t="s">
        <v>12</v>
      </c>
      <c r="D6" s="205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</row>
    <row r="7" spans="1:28" ht="20.25" customHeight="1">
      <c r="A7" s="212" t="s">
        <v>13</v>
      </c>
      <c r="B7" s="205"/>
      <c r="C7" s="212" t="s">
        <v>14</v>
      </c>
      <c r="D7" s="205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</row>
    <row r="8" spans="1:28" ht="20.25" customHeight="1">
      <c r="A8" s="212" t="s">
        <v>15</v>
      </c>
      <c r="B8" s="205">
        <v>0</v>
      </c>
      <c r="C8" s="212" t="s">
        <v>16</v>
      </c>
      <c r="D8" s="205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</row>
    <row r="9" spans="1:28" ht="20.25" customHeight="1">
      <c r="A9" s="212" t="s">
        <v>17</v>
      </c>
      <c r="B9" s="205">
        <v>0</v>
      </c>
      <c r="C9" s="212" t="s">
        <v>18</v>
      </c>
      <c r="D9" s="205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</row>
    <row r="10" spans="1:28" ht="20.25" customHeight="1">
      <c r="A10" s="212" t="s">
        <v>19</v>
      </c>
      <c r="B10" s="205">
        <v>0</v>
      </c>
      <c r="C10" s="212" t="s">
        <v>20</v>
      </c>
      <c r="D10" s="111">
        <v>6449108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</row>
    <row r="11" spans="1:28" ht="20.25" customHeight="1">
      <c r="A11" s="212" t="s">
        <v>21</v>
      </c>
      <c r="C11" s="212" t="s">
        <v>22</v>
      </c>
      <c r="D11" s="205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</row>
    <row r="12" spans="1:28" ht="20.25" customHeight="1">
      <c r="A12" s="124"/>
      <c r="B12" s="248"/>
      <c r="C12" s="212" t="s">
        <v>23</v>
      </c>
      <c r="D12" s="205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</row>
    <row r="13" spans="1:28" ht="20.25" customHeight="1">
      <c r="A13" s="124"/>
      <c r="B13" s="248"/>
      <c r="C13" s="212" t="s">
        <v>24</v>
      </c>
      <c r="D13" s="205">
        <v>1304924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</row>
    <row r="14" spans="1:28" ht="20.25" customHeight="1">
      <c r="A14" s="124"/>
      <c r="B14" s="248"/>
      <c r="C14" s="212" t="s">
        <v>25</v>
      </c>
      <c r="D14" s="205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</row>
    <row r="15" spans="1:28" ht="20.25" customHeight="1">
      <c r="A15" s="124"/>
      <c r="B15" s="248"/>
      <c r="C15" s="212" t="s">
        <v>26</v>
      </c>
      <c r="D15" s="111">
        <v>373628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</row>
    <row r="16" spans="1:28" ht="20.25" customHeight="1">
      <c r="A16" s="124"/>
      <c r="B16" s="248"/>
      <c r="C16" s="212" t="s">
        <v>27</v>
      </c>
      <c r="D16" s="205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</row>
    <row r="17" spans="1:28" ht="20.25" customHeight="1">
      <c r="A17" s="210"/>
      <c r="B17" s="205"/>
      <c r="C17" s="212" t="s">
        <v>28</v>
      </c>
      <c r="D17" s="80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</row>
    <row r="18" spans="1:28" ht="20.25" customHeight="1">
      <c r="A18" s="210"/>
      <c r="B18" s="205"/>
      <c r="C18" s="212" t="s">
        <v>29</v>
      </c>
      <c r="D18" s="205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</row>
    <row r="19" spans="1:28" ht="20.25" customHeight="1">
      <c r="A19" s="210"/>
      <c r="B19" s="205"/>
      <c r="C19" s="212" t="s">
        <v>30</v>
      </c>
      <c r="D19" s="205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</row>
    <row r="20" spans="1:28" ht="20.25" customHeight="1">
      <c r="A20" s="210"/>
      <c r="B20" s="205"/>
      <c r="C20" s="212" t="s">
        <v>31</v>
      </c>
      <c r="D20" s="205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</row>
    <row r="21" spans="1:28" ht="20.25" customHeight="1">
      <c r="A21" s="210"/>
      <c r="B21" s="205"/>
      <c r="C21" s="212" t="s">
        <v>32</v>
      </c>
      <c r="D21" s="205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</row>
    <row r="22" spans="1:28" ht="20.25" customHeight="1">
      <c r="A22" s="210"/>
      <c r="B22" s="205"/>
      <c r="C22" s="212" t="s">
        <v>33</v>
      </c>
      <c r="D22" s="205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</row>
    <row r="23" spans="1:28" ht="20.25" customHeight="1">
      <c r="A23" s="210"/>
      <c r="B23" s="205"/>
      <c r="C23" s="212" t="s">
        <v>34</v>
      </c>
      <c r="D23" s="205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</row>
    <row r="24" spans="1:28" ht="20.25" customHeight="1">
      <c r="A24" s="210"/>
      <c r="B24" s="205"/>
      <c r="C24" s="212" t="s">
        <v>35</v>
      </c>
      <c r="D24" s="205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</row>
    <row r="25" spans="1:28" ht="20.25" customHeight="1">
      <c r="A25" s="210"/>
      <c r="B25" s="205"/>
      <c r="C25" s="212" t="s">
        <v>36</v>
      </c>
      <c r="D25" s="111">
        <v>608193</v>
      </c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</row>
    <row r="26" spans="1:28" ht="20.25" customHeight="1">
      <c r="A26" s="212"/>
      <c r="B26" s="205"/>
      <c r="C26" s="212" t="s">
        <v>37</v>
      </c>
      <c r="D26" s="205">
        <v>0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</row>
    <row r="27" spans="1:28" ht="20.25" customHeight="1">
      <c r="A27" s="212"/>
      <c r="B27" s="205"/>
      <c r="C27" s="212" t="s">
        <v>38</v>
      </c>
      <c r="D27" s="205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</row>
    <row r="28" spans="1:28" ht="20.25" customHeight="1">
      <c r="A28" s="212"/>
      <c r="B28" s="205"/>
      <c r="C28" s="212" t="s">
        <v>39</v>
      </c>
      <c r="D28" s="205">
        <v>0</v>
      </c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</row>
    <row r="29" spans="1:28" ht="20.25" customHeight="1">
      <c r="A29" s="212"/>
      <c r="B29" s="205"/>
      <c r="C29" s="212" t="s">
        <v>40</v>
      </c>
      <c r="D29" s="205">
        <v>0</v>
      </c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</row>
    <row r="30" spans="1:28" ht="20.25" customHeight="1">
      <c r="A30" s="212"/>
      <c r="B30" s="205"/>
      <c r="C30" s="212" t="s">
        <v>41</v>
      </c>
      <c r="D30" s="205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</row>
    <row r="31" spans="1:28" ht="20.25" customHeight="1">
      <c r="A31" s="212"/>
      <c r="B31" s="205"/>
      <c r="C31" s="212" t="s">
        <v>42</v>
      </c>
      <c r="D31" s="205">
        <v>0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</row>
    <row r="32" spans="1:28" ht="20.25" customHeight="1">
      <c r="A32" s="212"/>
      <c r="B32" s="205"/>
      <c r="C32" s="212" t="s">
        <v>43</v>
      </c>
      <c r="D32" s="205">
        <v>0</v>
      </c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</row>
    <row r="33" spans="1:28" ht="20.25" customHeight="1">
      <c r="A33" s="212"/>
      <c r="B33" s="205"/>
      <c r="C33" s="212" t="s">
        <v>44</v>
      </c>
      <c r="D33" s="205">
        <v>0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</row>
    <row r="34" spans="1:28" ht="20.25" customHeight="1">
      <c r="A34" s="212"/>
      <c r="B34" s="205"/>
      <c r="C34" s="212" t="s">
        <v>45</v>
      </c>
      <c r="D34" s="205">
        <v>0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</row>
    <row r="35" spans="1:28" ht="20.25" customHeight="1">
      <c r="A35" s="212"/>
      <c r="B35" s="205"/>
      <c r="C35" s="212"/>
      <c r="D35" s="218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</row>
    <row r="36" spans="1:28" ht="20.25" customHeight="1">
      <c r="A36" s="196" t="s">
        <v>46</v>
      </c>
      <c r="B36" s="218">
        <f>SUM(B6:B35)</f>
        <v>8735853</v>
      </c>
      <c r="C36" s="196" t="s">
        <v>47</v>
      </c>
      <c r="D36" s="218">
        <f>SUM(D6:D34)</f>
        <v>8735853</v>
      </c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</row>
    <row r="37" spans="1:28" ht="20.25" customHeight="1">
      <c r="A37" s="212" t="s">
        <v>48</v>
      </c>
      <c r="B37" s="205">
        <v>0</v>
      </c>
      <c r="C37" s="212" t="s">
        <v>49</v>
      </c>
      <c r="D37" s="205">
        <v>0</v>
      </c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</row>
    <row r="38" spans="1:28" ht="20.25" customHeight="1">
      <c r="A38" s="212" t="s">
        <v>50</v>
      </c>
      <c r="B38" s="205"/>
      <c r="C38" s="212" t="s">
        <v>51</v>
      </c>
      <c r="D38" s="205">
        <v>0</v>
      </c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</row>
    <row r="39" spans="1:28" ht="20.25" customHeight="1">
      <c r="A39" s="212"/>
      <c r="B39" s="205"/>
      <c r="C39" s="212" t="s">
        <v>52</v>
      </c>
      <c r="D39" s="205">
        <v>0</v>
      </c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</row>
    <row r="40" spans="1:28" ht="20.25" customHeight="1">
      <c r="A40" s="212"/>
      <c r="B40" s="218"/>
      <c r="C40" s="212"/>
      <c r="D40" s="218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</row>
    <row r="41" spans="1:28" ht="20.25" customHeight="1">
      <c r="A41" s="196" t="s">
        <v>53</v>
      </c>
      <c r="B41" s="218">
        <f>SUM(B36:B38)</f>
        <v>8735853</v>
      </c>
      <c r="C41" s="196" t="s">
        <v>54</v>
      </c>
      <c r="D41" s="218">
        <f>SUM(D36,D37,D39)</f>
        <v>8735853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</row>
    <row r="42" spans="1:28" ht="20.25" customHeight="1">
      <c r="A42" s="228"/>
      <c r="B42" s="254"/>
      <c r="C42" s="230"/>
      <c r="D42" s="190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71"/>
      <c r="T1" s="251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5" t="s">
        <v>5</v>
      </c>
      <c r="B3" s="85"/>
      <c r="C3" s="85"/>
      <c r="D3" s="85"/>
      <c r="E3" s="85"/>
      <c r="F3" s="50"/>
      <c r="G3" s="50"/>
      <c r="H3" s="50"/>
      <c r="I3" s="50"/>
      <c r="J3" s="172"/>
      <c r="K3" s="172"/>
      <c r="L3" s="172"/>
      <c r="M3" s="172"/>
      <c r="N3" s="172"/>
      <c r="O3" s="172"/>
      <c r="P3" s="172"/>
      <c r="Q3" s="172"/>
      <c r="R3" s="172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26" t="s">
        <v>64</v>
      </c>
      <c r="N4" s="249" t="s">
        <v>65</v>
      </c>
      <c r="O4" s="249"/>
      <c r="P4" s="249"/>
      <c r="Q4" s="249"/>
      <c r="R4" s="249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50" t="s">
        <v>71</v>
      </c>
      <c r="L5" s="18" t="s">
        <v>72</v>
      </c>
      <c r="M5" s="126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47" t="s">
        <v>78</v>
      </c>
      <c r="B6" s="72" t="s">
        <v>79</v>
      </c>
      <c r="C6" s="247" t="s">
        <v>80</v>
      </c>
      <c r="D6" s="18"/>
      <c r="E6" s="18"/>
      <c r="F6" s="18"/>
      <c r="G6" s="12"/>
      <c r="H6" s="18"/>
      <c r="I6" s="18"/>
      <c r="J6" s="18"/>
      <c r="K6" s="250"/>
      <c r="L6" s="18"/>
      <c r="M6" s="126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48">
        <f>SUM(F8:F12)</f>
        <v>8735853</v>
      </c>
      <c r="G7" s="111">
        <v>0</v>
      </c>
      <c r="H7" s="248">
        <f>SUM(H8:H12)</f>
        <v>8735853</v>
      </c>
      <c r="I7" s="31">
        <f aca="true" t="shared" si="0" ref="G7:T7">SUM(I8:I12)</f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46" customFormat="1" ht="24" customHeight="1">
      <c r="A8" s="29" t="s">
        <v>81</v>
      </c>
      <c r="B8" s="29" t="s">
        <v>82</v>
      </c>
      <c r="C8" s="29" t="s">
        <v>83</v>
      </c>
      <c r="D8" s="79" t="s">
        <v>84</v>
      </c>
      <c r="E8" s="241" t="s">
        <v>85</v>
      </c>
      <c r="F8" s="239">
        <v>6449108</v>
      </c>
      <c r="G8" s="111">
        <v>0</v>
      </c>
      <c r="H8" s="242">
        <v>6449108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46" customFormat="1" ht="24" customHeight="1">
      <c r="A9" s="29" t="s">
        <v>86</v>
      </c>
      <c r="B9" s="29" t="s">
        <v>87</v>
      </c>
      <c r="C9" s="29" t="s">
        <v>82</v>
      </c>
      <c r="D9" s="79" t="s">
        <v>84</v>
      </c>
      <c r="E9" s="241" t="s">
        <v>88</v>
      </c>
      <c r="F9" s="242">
        <v>494000</v>
      </c>
      <c r="G9" s="111">
        <v>0</v>
      </c>
      <c r="H9" s="242">
        <v>494000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86</v>
      </c>
      <c r="B10" s="29" t="s">
        <v>87</v>
      </c>
      <c r="C10" s="29" t="s">
        <v>87</v>
      </c>
      <c r="D10" s="79" t="s">
        <v>84</v>
      </c>
      <c r="E10" s="241" t="s">
        <v>89</v>
      </c>
      <c r="F10" s="242">
        <v>810924</v>
      </c>
      <c r="G10" s="111">
        <v>0</v>
      </c>
      <c r="H10" s="242">
        <v>810924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90</v>
      </c>
      <c r="B11" s="29" t="s">
        <v>91</v>
      </c>
      <c r="C11" s="29" t="s">
        <v>82</v>
      </c>
      <c r="D11" s="79" t="s">
        <v>84</v>
      </c>
      <c r="E11" s="241" t="s">
        <v>92</v>
      </c>
      <c r="F11" s="242">
        <v>373628</v>
      </c>
      <c r="G11" s="111">
        <v>0</v>
      </c>
      <c r="H11" s="242">
        <v>373628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29" t="s">
        <v>93</v>
      </c>
      <c r="B12" s="29" t="s">
        <v>82</v>
      </c>
      <c r="C12" s="29" t="s">
        <v>94</v>
      </c>
      <c r="D12" s="79" t="s">
        <v>84</v>
      </c>
      <c r="E12" s="241" t="s">
        <v>95</v>
      </c>
      <c r="F12" s="242">
        <v>608193</v>
      </c>
      <c r="G12" s="111">
        <v>0</v>
      </c>
      <c r="H12" s="242">
        <v>608193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</sheetData>
  <sheetProtection/>
  <mergeCells count="20">
    <mergeCell ref="A2:T2"/>
    <mergeCell ref="A3:E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E4" sqref="E4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3" customWidth="1"/>
    <col min="7" max="7" width="18.66015625" style="83" customWidth="1"/>
    <col min="8" max="8" width="19.33203125" style="83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32"/>
      <c r="C1" s="232"/>
      <c r="D1" s="232"/>
      <c r="E1" s="232"/>
      <c r="F1" s="233"/>
      <c r="G1" s="233"/>
      <c r="H1" s="233"/>
      <c r="I1" s="232"/>
      <c r="J1" s="243" t="s">
        <v>96</v>
      </c>
    </row>
    <row r="2" spans="1:10" ht="19.5" customHeight="1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5" t="s">
        <v>98</v>
      </c>
      <c r="B3" s="85"/>
      <c r="C3" s="85"/>
      <c r="D3" s="85"/>
      <c r="E3" s="96"/>
      <c r="F3" s="233"/>
      <c r="G3" s="233"/>
      <c r="H3" s="233"/>
      <c r="I3" s="244"/>
      <c r="J3" s="8" t="s">
        <v>6</v>
      </c>
    </row>
    <row r="4" spans="1:10" ht="19.5" customHeight="1">
      <c r="A4" s="234" t="s">
        <v>57</v>
      </c>
      <c r="B4" s="234"/>
      <c r="C4" s="234"/>
      <c r="D4" s="234"/>
      <c r="E4" s="234"/>
      <c r="F4" s="235" t="s">
        <v>58</v>
      </c>
      <c r="G4" s="235" t="s">
        <v>99</v>
      </c>
      <c r="H4" s="236" t="s">
        <v>100</v>
      </c>
      <c r="I4" s="236" t="s">
        <v>101</v>
      </c>
      <c r="J4" s="236" t="s">
        <v>102</v>
      </c>
    </row>
    <row r="5" spans="1:10" ht="19.5" customHeight="1">
      <c r="A5" s="234" t="s">
        <v>68</v>
      </c>
      <c r="B5" s="234"/>
      <c r="C5" s="234"/>
      <c r="D5" s="236" t="s">
        <v>69</v>
      </c>
      <c r="E5" s="236" t="s">
        <v>103</v>
      </c>
      <c r="F5" s="235"/>
      <c r="G5" s="235"/>
      <c r="H5" s="236"/>
      <c r="I5" s="236"/>
      <c r="J5" s="236"/>
    </row>
    <row r="6" spans="1:10" ht="20.25" customHeight="1">
      <c r="A6" s="237" t="s">
        <v>78</v>
      </c>
      <c r="B6" s="237" t="s">
        <v>79</v>
      </c>
      <c r="C6" s="238" t="s">
        <v>80</v>
      </c>
      <c r="D6" s="236"/>
      <c r="E6" s="236"/>
      <c r="F6" s="235"/>
      <c r="G6" s="235"/>
      <c r="H6" s="236"/>
      <c r="I6" s="236"/>
      <c r="J6" s="236"/>
    </row>
    <row r="7" spans="1:10" ht="25.5" customHeight="1">
      <c r="A7" s="79"/>
      <c r="B7" s="79"/>
      <c r="C7" s="79"/>
      <c r="D7" s="79"/>
      <c r="E7" s="79" t="s">
        <v>58</v>
      </c>
      <c r="F7" s="111">
        <f>SUM(F8:F12)</f>
        <v>8735853</v>
      </c>
      <c r="G7" s="239">
        <f>SUM(G8:G12)</f>
        <v>8735853</v>
      </c>
      <c r="H7" s="240"/>
      <c r="I7" s="245">
        <f>SUM(I8:I12)</f>
        <v>0</v>
      </c>
      <c r="J7" s="245">
        <f>SUM(J8:J12)</f>
        <v>0</v>
      </c>
    </row>
    <row r="8" spans="1:10" ht="25.5" customHeight="1">
      <c r="A8" s="29" t="s">
        <v>81</v>
      </c>
      <c r="B8" s="29" t="s">
        <v>82</v>
      </c>
      <c r="C8" s="29" t="s">
        <v>83</v>
      </c>
      <c r="D8" s="79" t="s">
        <v>84</v>
      </c>
      <c r="E8" s="241" t="s">
        <v>85</v>
      </c>
      <c r="F8" s="111">
        <v>6449108</v>
      </c>
      <c r="G8" s="242">
        <v>6449108</v>
      </c>
      <c r="H8" s="240"/>
      <c r="I8" s="31"/>
      <c r="J8" s="31"/>
    </row>
    <row r="9" spans="1:10" ht="25.5" customHeight="1">
      <c r="A9" s="29" t="s">
        <v>86</v>
      </c>
      <c r="B9" s="29" t="s">
        <v>87</v>
      </c>
      <c r="C9" s="29" t="s">
        <v>82</v>
      </c>
      <c r="D9" s="79" t="s">
        <v>84</v>
      </c>
      <c r="E9" s="241" t="s">
        <v>88</v>
      </c>
      <c r="F9" s="111">
        <v>494000</v>
      </c>
      <c r="G9" s="242">
        <v>494000</v>
      </c>
      <c r="H9" s="240">
        <v>0</v>
      </c>
      <c r="I9" s="31"/>
      <c r="J9" s="31"/>
    </row>
    <row r="10" spans="1:10" ht="25.5" customHeight="1">
      <c r="A10" s="29" t="s">
        <v>86</v>
      </c>
      <c r="B10" s="29" t="s">
        <v>87</v>
      </c>
      <c r="C10" s="29" t="s">
        <v>87</v>
      </c>
      <c r="D10" s="79" t="s">
        <v>84</v>
      </c>
      <c r="E10" s="241" t="s">
        <v>89</v>
      </c>
      <c r="F10" s="111">
        <v>810924</v>
      </c>
      <c r="G10" s="242">
        <v>810924</v>
      </c>
      <c r="H10" s="240">
        <v>0</v>
      </c>
      <c r="I10" s="31"/>
      <c r="J10" s="31"/>
    </row>
    <row r="11" spans="1:10" ht="25.5" customHeight="1">
      <c r="A11" s="29" t="s">
        <v>90</v>
      </c>
      <c r="B11" s="29" t="s">
        <v>91</v>
      </c>
      <c r="C11" s="29" t="s">
        <v>82</v>
      </c>
      <c r="D11" s="79" t="s">
        <v>84</v>
      </c>
      <c r="E11" s="241" t="s">
        <v>92</v>
      </c>
      <c r="F11" s="111">
        <v>373628</v>
      </c>
      <c r="G11" s="242">
        <v>373628</v>
      </c>
      <c r="H11" s="240">
        <v>0</v>
      </c>
      <c r="I11" s="31"/>
      <c r="J11" s="31"/>
    </row>
    <row r="12" spans="1:10" ht="25.5" customHeight="1">
      <c r="A12" s="29" t="s">
        <v>93</v>
      </c>
      <c r="B12" s="29" t="s">
        <v>82</v>
      </c>
      <c r="C12" s="29" t="s">
        <v>94</v>
      </c>
      <c r="D12" s="79" t="s">
        <v>84</v>
      </c>
      <c r="E12" s="241" t="s">
        <v>95</v>
      </c>
      <c r="F12" s="111">
        <v>608193</v>
      </c>
      <c r="G12" s="242">
        <v>608193</v>
      </c>
      <c r="H12" s="240">
        <v>0</v>
      </c>
      <c r="I12" s="31"/>
      <c r="J12" s="31"/>
    </row>
  </sheetData>
  <sheetProtection/>
  <mergeCells count="9">
    <mergeCell ref="A2:J2"/>
    <mergeCell ref="A3:D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D12" sqref="D12"/>
    </sheetView>
  </sheetViews>
  <sheetFormatPr defaultColWidth="9.16015625" defaultRowHeight="20.25" customHeight="1"/>
  <cols>
    <col min="1" max="1" width="53.5" style="0" customWidth="1"/>
    <col min="2" max="2" width="24.83203125" style="188" customWidth="1"/>
    <col min="3" max="3" width="53.5" style="0" customWidth="1"/>
    <col min="4" max="5" width="24.83203125" style="188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9"/>
      <c r="B1" s="190"/>
      <c r="C1" s="189"/>
      <c r="D1" s="190"/>
      <c r="E1" s="190"/>
      <c r="F1" s="189"/>
      <c r="G1" s="189"/>
      <c r="H1" s="48" t="s">
        <v>104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ht="20.25" customHeight="1">
      <c r="A2" s="5" t="s">
        <v>105</v>
      </c>
      <c r="B2" s="5"/>
      <c r="C2" s="5"/>
      <c r="D2" s="5"/>
      <c r="E2" s="5"/>
      <c r="F2" s="5"/>
      <c r="G2" s="5"/>
      <c r="H2" s="5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spans="1:34" ht="20.25" customHeight="1">
      <c r="A3" s="96" t="s">
        <v>5</v>
      </c>
      <c r="B3" s="191"/>
      <c r="C3" s="46"/>
      <c r="D3" s="192"/>
      <c r="E3" s="192"/>
      <c r="F3" s="46"/>
      <c r="G3" s="46"/>
      <c r="H3" s="8" t="s">
        <v>6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</row>
    <row r="4" spans="1:34" ht="20.25" customHeight="1">
      <c r="A4" s="193" t="s">
        <v>7</v>
      </c>
      <c r="B4" s="194"/>
      <c r="C4" s="193" t="s">
        <v>8</v>
      </c>
      <c r="D4" s="195"/>
      <c r="E4" s="195"/>
      <c r="F4" s="195"/>
      <c r="G4" s="195"/>
      <c r="H4" s="194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</row>
    <row r="5" spans="1:34" ht="20.25" customHeight="1">
      <c r="A5" s="196" t="s">
        <v>9</v>
      </c>
      <c r="B5" s="197" t="s">
        <v>10</v>
      </c>
      <c r="C5" s="196" t="s">
        <v>9</v>
      </c>
      <c r="D5" s="198" t="s">
        <v>58</v>
      </c>
      <c r="E5" s="197" t="s">
        <v>106</v>
      </c>
      <c r="F5" s="199" t="s">
        <v>107</v>
      </c>
      <c r="G5" s="196" t="s">
        <v>108</v>
      </c>
      <c r="H5" s="199" t="s">
        <v>109</v>
      </c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</row>
    <row r="6" spans="1:34" ht="20.25" customHeight="1">
      <c r="A6" s="200" t="s">
        <v>110</v>
      </c>
      <c r="B6" s="201">
        <v>8735853</v>
      </c>
      <c r="C6" s="202" t="s">
        <v>111</v>
      </c>
      <c r="D6" s="201">
        <f>SUM(E6:H6)</f>
        <v>8735853</v>
      </c>
      <c r="E6" s="201">
        <f>SUM(E7:E35)</f>
        <v>8735853</v>
      </c>
      <c r="F6" s="203">
        <f>SUM(F7:F35)</f>
        <v>0</v>
      </c>
      <c r="G6" s="204">
        <f>SUM(G7:G35)</f>
        <v>0</v>
      </c>
      <c r="H6" s="204">
        <f>SUM(H7:H35)</f>
        <v>0</v>
      </c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</row>
    <row r="7" spans="1:34" ht="20.25" customHeight="1">
      <c r="A7" s="200" t="s">
        <v>112</v>
      </c>
      <c r="B7" s="205">
        <v>8735853</v>
      </c>
      <c r="C7" s="202" t="s">
        <v>113</v>
      </c>
      <c r="D7" s="201">
        <f>SUM(E7:H7)</f>
        <v>0</v>
      </c>
      <c r="E7" s="206"/>
      <c r="F7" s="207">
        <v>0</v>
      </c>
      <c r="G7" s="208">
        <v>0</v>
      </c>
      <c r="H7" s="204">
        <v>0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</row>
    <row r="8" spans="1:34" ht="20.25" customHeight="1">
      <c r="A8" s="200" t="s">
        <v>114</v>
      </c>
      <c r="B8" s="205"/>
      <c r="C8" s="202" t="s">
        <v>115</v>
      </c>
      <c r="D8" s="201">
        <f>SUM(E8:H8)</f>
        <v>0</v>
      </c>
      <c r="E8" s="206"/>
      <c r="F8" s="207">
        <v>0</v>
      </c>
      <c r="G8" s="208">
        <v>0</v>
      </c>
      <c r="H8" s="204">
        <v>0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</row>
    <row r="9" spans="1:34" ht="20.25" customHeight="1">
      <c r="A9" s="200" t="s">
        <v>116</v>
      </c>
      <c r="B9" s="205"/>
      <c r="C9" s="202" t="s">
        <v>117</v>
      </c>
      <c r="D9" s="201">
        <f>SUM(E9:H9)</f>
        <v>0</v>
      </c>
      <c r="E9" s="206"/>
      <c r="F9" s="207">
        <v>0</v>
      </c>
      <c r="G9" s="208">
        <v>0</v>
      </c>
      <c r="H9" s="204">
        <v>0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</row>
    <row r="10" spans="1:34" ht="20.25" customHeight="1">
      <c r="A10" s="200" t="s">
        <v>118</v>
      </c>
      <c r="B10" s="209"/>
      <c r="C10" s="202" t="s">
        <v>119</v>
      </c>
      <c r="D10" s="201">
        <f>SUM(E10:H10)</f>
        <v>0</v>
      </c>
      <c r="E10" s="206"/>
      <c r="F10" s="207">
        <v>0</v>
      </c>
      <c r="G10" s="208">
        <v>0</v>
      </c>
      <c r="H10" s="204">
        <v>0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</row>
    <row r="11" spans="1:34" ht="20.25" customHeight="1">
      <c r="A11" s="200" t="s">
        <v>112</v>
      </c>
      <c r="B11" s="201"/>
      <c r="C11" s="202" t="s">
        <v>120</v>
      </c>
      <c r="D11" s="111">
        <v>6449108</v>
      </c>
      <c r="E11" s="111">
        <v>6449108</v>
      </c>
      <c r="F11" s="207">
        <v>0</v>
      </c>
      <c r="G11" s="208">
        <v>0</v>
      </c>
      <c r="H11" s="204">
        <v>0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</row>
    <row r="12" spans="1:34" ht="20.25" customHeight="1">
      <c r="A12" s="200" t="s">
        <v>114</v>
      </c>
      <c r="B12" s="201"/>
      <c r="C12" s="202" t="s">
        <v>121</v>
      </c>
      <c r="D12" s="205"/>
      <c r="E12" s="205"/>
      <c r="F12" s="207">
        <v>0</v>
      </c>
      <c r="G12" s="208">
        <v>0</v>
      </c>
      <c r="H12" s="204">
        <v>0</v>
      </c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</row>
    <row r="13" spans="1:34" ht="20.25" customHeight="1">
      <c r="A13" s="200" t="s">
        <v>116</v>
      </c>
      <c r="B13" s="201">
        <v>0</v>
      </c>
      <c r="C13" s="202" t="s">
        <v>122</v>
      </c>
      <c r="D13" s="205"/>
      <c r="E13" s="205"/>
      <c r="F13" s="207">
        <v>0</v>
      </c>
      <c r="G13" s="208">
        <v>0</v>
      </c>
      <c r="H13" s="204">
        <v>0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</row>
    <row r="14" spans="1:34" ht="20.25" customHeight="1">
      <c r="A14" s="200" t="s">
        <v>123</v>
      </c>
      <c r="B14" s="205">
        <v>0</v>
      </c>
      <c r="C14" s="202" t="s">
        <v>124</v>
      </c>
      <c r="D14" s="205">
        <v>1304924</v>
      </c>
      <c r="E14" s="205">
        <v>1304924</v>
      </c>
      <c r="F14" s="207">
        <v>0</v>
      </c>
      <c r="G14" s="208">
        <v>0</v>
      </c>
      <c r="H14" s="204">
        <v>0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</row>
    <row r="15" spans="1:34" ht="20.25" customHeight="1">
      <c r="A15" s="210"/>
      <c r="B15" s="211"/>
      <c r="C15" s="212" t="s">
        <v>125</v>
      </c>
      <c r="D15" s="205"/>
      <c r="E15" s="205"/>
      <c r="F15" s="207">
        <v>0</v>
      </c>
      <c r="G15" s="208">
        <v>0</v>
      </c>
      <c r="H15" s="204">
        <v>0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</row>
    <row r="16" spans="1:34" ht="20.25" customHeight="1">
      <c r="A16" s="210"/>
      <c r="B16" s="205"/>
      <c r="C16" s="212" t="s">
        <v>126</v>
      </c>
      <c r="D16" s="111">
        <v>373628</v>
      </c>
      <c r="E16" s="111">
        <v>373628</v>
      </c>
      <c r="F16" s="207">
        <v>0</v>
      </c>
      <c r="G16" s="208">
        <v>0</v>
      </c>
      <c r="H16" s="204">
        <v>0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</row>
    <row r="17" spans="1:34" ht="20.25" customHeight="1">
      <c r="A17" s="210"/>
      <c r="B17" s="205"/>
      <c r="C17" s="212" t="s">
        <v>127</v>
      </c>
      <c r="D17" s="205"/>
      <c r="E17" s="205"/>
      <c r="F17" s="207">
        <v>0</v>
      </c>
      <c r="G17" s="208">
        <v>0</v>
      </c>
      <c r="H17" s="204">
        <v>0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</row>
    <row r="18" spans="1:34" ht="20.25" customHeight="1">
      <c r="A18" s="210"/>
      <c r="B18" s="205"/>
      <c r="C18" s="212" t="s">
        <v>128</v>
      </c>
      <c r="D18" s="80"/>
      <c r="E18" s="80"/>
      <c r="F18" s="213"/>
      <c r="G18" s="208">
        <v>0</v>
      </c>
      <c r="H18" s="204">
        <v>0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</row>
    <row r="19" spans="1:34" ht="20.25" customHeight="1">
      <c r="A19" s="210"/>
      <c r="B19" s="205"/>
      <c r="C19" s="212" t="s">
        <v>129</v>
      </c>
      <c r="D19" s="205"/>
      <c r="E19" s="205"/>
      <c r="F19" s="207">
        <v>0</v>
      </c>
      <c r="G19" s="208">
        <v>0</v>
      </c>
      <c r="H19" s="204">
        <v>0</v>
      </c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</row>
    <row r="20" spans="1:34" ht="20.25" customHeight="1">
      <c r="A20" s="210"/>
      <c r="B20" s="205"/>
      <c r="C20" s="212" t="s">
        <v>130</v>
      </c>
      <c r="D20" s="205"/>
      <c r="E20" s="205"/>
      <c r="F20" s="207">
        <v>0</v>
      </c>
      <c r="G20" s="208">
        <v>0</v>
      </c>
      <c r="H20" s="204">
        <v>0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</row>
    <row r="21" spans="1:34" ht="20.25" customHeight="1">
      <c r="A21" s="210"/>
      <c r="B21" s="205"/>
      <c r="C21" s="212" t="s">
        <v>131</v>
      </c>
      <c r="D21" s="205"/>
      <c r="E21" s="205"/>
      <c r="F21" s="207">
        <v>0</v>
      </c>
      <c r="G21" s="208">
        <v>0</v>
      </c>
      <c r="H21" s="204">
        <v>0</v>
      </c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</row>
    <row r="22" spans="1:34" ht="20.25" customHeight="1">
      <c r="A22" s="210"/>
      <c r="B22" s="205"/>
      <c r="C22" s="212" t="s">
        <v>132</v>
      </c>
      <c r="D22" s="205"/>
      <c r="E22" s="205"/>
      <c r="F22" s="207">
        <v>0</v>
      </c>
      <c r="G22" s="208">
        <v>0</v>
      </c>
      <c r="H22" s="204">
        <v>0</v>
      </c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</row>
    <row r="23" spans="1:34" ht="20.25" customHeight="1">
      <c r="A23" s="210"/>
      <c r="B23" s="205"/>
      <c r="C23" s="212" t="s">
        <v>133</v>
      </c>
      <c r="D23" s="205"/>
      <c r="E23" s="205"/>
      <c r="F23" s="207">
        <v>0</v>
      </c>
      <c r="G23" s="208">
        <v>0</v>
      </c>
      <c r="H23" s="204">
        <v>0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</row>
    <row r="24" spans="1:34" ht="20.25" customHeight="1">
      <c r="A24" s="210"/>
      <c r="B24" s="205"/>
      <c r="C24" s="212" t="s">
        <v>134</v>
      </c>
      <c r="D24" s="205"/>
      <c r="E24" s="205"/>
      <c r="F24" s="207">
        <v>0</v>
      </c>
      <c r="G24" s="208">
        <v>0</v>
      </c>
      <c r="H24" s="204">
        <v>0</v>
      </c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</row>
    <row r="25" spans="1:34" ht="20.25" customHeight="1">
      <c r="A25" s="210"/>
      <c r="B25" s="205"/>
      <c r="C25" s="212" t="s">
        <v>135</v>
      </c>
      <c r="D25" s="205"/>
      <c r="E25" s="205"/>
      <c r="F25" s="213"/>
      <c r="G25" s="208">
        <v>0</v>
      </c>
      <c r="H25" s="204">
        <v>0</v>
      </c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</row>
    <row r="26" spans="1:34" ht="20.25" customHeight="1">
      <c r="A26" s="212"/>
      <c r="B26" s="205"/>
      <c r="C26" s="212" t="s">
        <v>136</v>
      </c>
      <c r="D26" s="111">
        <v>608193</v>
      </c>
      <c r="E26" s="111">
        <v>608193</v>
      </c>
      <c r="F26" s="207">
        <v>0</v>
      </c>
      <c r="G26" s="208">
        <v>0</v>
      </c>
      <c r="H26" s="204">
        <v>0</v>
      </c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</row>
    <row r="27" spans="1:34" ht="20.25" customHeight="1">
      <c r="A27" s="212"/>
      <c r="B27" s="205"/>
      <c r="C27" s="212" t="s">
        <v>137</v>
      </c>
      <c r="D27" s="201">
        <f>SUM(E27:H27)</f>
        <v>0</v>
      </c>
      <c r="E27" s="206"/>
      <c r="F27" s="207">
        <v>0</v>
      </c>
      <c r="G27" s="208">
        <v>0</v>
      </c>
      <c r="H27" s="204">
        <v>0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</row>
    <row r="28" spans="1:34" ht="20.25" customHeight="1">
      <c r="A28" s="212"/>
      <c r="B28" s="205"/>
      <c r="C28" s="212" t="s">
        <v>138</v>
      </c>
      <c r="D28" s="201">
        <f>SUM(E28:H28)</f>
        <v>0</v>
      </c>
      <c r="E28" s="206"/>
      <c r="F28" s="207">
        <v>0</v>
      </c>
      <c r="G28" s="208">
        <v>0</v>
      </c>
      <c r="H28" s="204">
        <v>0</v>
      </c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ht="20.25" customHeight="1">
      <c r="A29" s="212"/>
      <c r="B29" s="205"/>
      <c r="C29" s="212" t="s">
        <v>139</v>
      </c>
      <c r="D29" s="201"/>
      <c r="E29" s="206"/>
      <c r="F29" s="207"/>
      <c r="G29" s="208"/>
      <c r="H29" s="204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</row>
    <row r="30" spans="1:34" ht="20.25" customHeight="1">
      <c r="A30" s="212"/>
      <c r="B30" s="205"/>
      <c r="C30" s="212" t="s">
        <v>140</v>
      </c>
      <c r="D30" s="201">
        <f aca="true" t="shared" si="0" ref="D30:D35">SUM(E30:H30)</f>
        <v>0</v>
      </c>
      <c r="E30" s="206">
        <v>0</v>
      </c>
      <c r="F30" s="207">
        <v>0</v>
      </c>
      <c r="G30" s="208">
        <v>0</v>
      </c>
      <c r="H30" s="204">
        <v>0</v>
      </c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</row>
    <row r="31" spans="1:34" ht="20.25" customHeight="1">
      <c r="A31" s="212"/>
      <c r="B31" s="205"/>
      <c r="C31" s="212" t="s">
        <v>141</v>
      </c>
      <c r="D31" s="201">
        <f t="shared" si="0"/>
        <v>0</v>
      </c>
      <c r="E31" s="206">
        <v>0</v>
      </c>
      <c r="F31" s="207">
        <v>0</v>
      </c>
      <c r="G31" s="208">
        <v>0</v>
      </c>
      <c r="H31" s="204">
        <v>0</v>
      </c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</row>
    <row r="32" spans="1:34" ht="20.25" customHeight="1">
      <c r="A32" s="212"/>
      <c r="B32" s="205"/>
      <c r="C32" s="212" t="s">
        <v>142</v>
      </c>
      <c r="D32" s="201">
        <f t="shared" si="0"/>
        <v>0</v>
      </c>
      <c r="E32" s="206">
        <v>0</v>
      </c>
      <c r="F32" s="207">
        <v>0</v>
      </c>
      <c r="G32" s="208">
        <v>0</v>
      </c>
      <c r="H32" s="204">
        <v>0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</row>
    <row r="33" spans="1:34" ht="20.25" customHeight="1">
      <c r="A33" s="212"/>
      <c r="B33" s="205"/>
      <c r="C33" s="212" t="s">
        <v>143</v>
      </c>
      <c r="D33" s="201">
        <f t="shared" si="0"/>
        <v>0</v>
      </c>
      <c r="E33" s="206">
        <v>0</v>
      </c>
      <c r="F33" s="207">
        <v>0</v>
      </c>
      <c r="G33" s="208">
        <v>0</v>
      </c>
      <c r="H33" s="204">
        <v>0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</row>
    <row r="34" spans="1:34" ht="20.25" customHeight="1">
      <c r="A34" s="212"/>
      <c r="B34" s="205"/>
      <c r="C34" s="212" t="s">
        <v>144</v>
      </c>
      <c r="D34" s="201">
        <f t="shared" si="0"/>
        <v>0</v>
      </c>
      <c r="E34" s="206">
        <v>0</v>
      </c>
      <c r="F34" s="207">
        <v>0</v>
      </c>
      <c r="G34" s="208">
        <v>0</v>
      </c>
      <c r="H34" s="204">
        <v>0</v>
      </c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</row>
    <row r="35" spans="1:34" ht="20.25" customHeight="1">
      <c r="A35" s="212"/>
      <c r="B35" s="205"/>
      <c r="C35" s="212" t="s">
        <v>145</v>
      </c>
      <c r="D35" s="201">
        <f t="shared" si="0"/>
        <v>0</v>
      </c>
      <c r="E35" s="214">
        <v>0</v>
      </c>
      <c r="F35" s="215">
        <v>0</v>
      </c>
      <c r="G35" s="216">
        <v>0</v>
      </c>
      <c r="H35" s="217">
        <v>0</v>
      </c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</row>
    <row r="36" spans="1:34" ht="20.25" customHeight="1">
      <c r="A36" s="196"/>
      <c r="B36" s="218"/>
      <c r="C36" s="196"/>
      <c r="D36" s="218"/>
      <c r="E36" s="219"/>
      <c r="F36" s="220"/>
      <c r="G36" s="221"/>
      <c r="H36" s="22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</row>
    <row r="37" spans="1:34" ht="20.25" customHeight="1">
      <c r="A37" s="212"/>
      <c r="B37" s="205"/>
      <c r="C37" s="212" t="s">
        <v>146</v>
      </c>
      <c r="D37" s="222">
        <f>SUM(E37:H37)</f>
        <v>0</v>
      </c>
      <c r="E37" s="214">
        <v>0</v>
      </c>
      <c r="F37" s="215">
        <v>0</v>
      </c>
      <c r="G37" s="216">
        <v>0</v>
      </c>
      <c r="H37" s="217">
        <v>0</v>
      </c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</row>
    <row r="38" spans="1:34" ht="20.25" customHeight="1">
      <c r="A38" s="212"/>
      <c r="B38" s="218"/>
      <c r="C38" s="212"/>
      <c r="D38" s="218"/>
      <c r="E38" s="223"/>
      <c r="F38" s="224"/>
      <c r="G38" s="225"/>
      <c r="H38" s="225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</row>
    <row r="39" spans="1:34" ht="20.25" customHeight="1">
      <c r="A39" s="196" t="s">
        <v>53</v>
      </c>
      <c r="B39" s="218">
        <f>SUM(B6,B10)</f>
        <v>8735853</v>
      </c>
      <c r="C39" s="196" t="s">
        <v>54</v>
      </c>
      <c r="D39" s="222">
        <f>SUM(E39:H39)</f>
        <v>8735853</v>
      </c>
      <c r="E39" s="218">
        <f>SUM(E7:E37)</f>
        <v>8735853</v>
      </c>
      <c r="F39" s="226">
        <f>SUM(F7:F37)</f>
        <v>0</v>
      </c>
      <c r="G39" s="227">
        <f>SUM(G7:G37)</f>
        <v>0</v>
      </c>
      <c r="H39" s="227">
        <f>SUM(H7:H37)</f>
        <v>0</v>
      </c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</row>
    <row r="40" spans="1:34" ht="20.25" customHeight="1">
      <c r="A40" s="228"/>
      <c r="B40" s="229"/>
      <c r="C40" s="230"/>
      <c r="D40" s="190"/>
      <c r="E40" s="190"/>
      <c r="F40" s="230"/>
      <c r="G40" s="230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35"/>
  <sheetViews>
    <sheetView showZeros="0" tabSelected="1" workbookViewId="0" topLeftCell="A4">
      <selection activeCell="D30" sqref="D30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3" customWidth="1"/>
    <col min="6" max="6" width="13.16015625" style="83" customWidth="1"/>
    <col min="7" max="7" width="12.33203125" style="83" customWidth="1"/>
    <col min="8" max="8" width="12.5" style="83" customWidth="1"/>
    <col min="9" max="10" width="11.66015625" style="83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4"/>
      <c r="F1" s="84"/>
      <c r="G1" s="84"/>
      <c r="H1" s="84"/>
      <c r="I1" s="84"/>
      <c r="J1" s="84"/>
      <c r="K1" s="3"/>
      <c r="L1" s="3"/>
      <c r="M1" s="3"/>
      <c r="N1" s="3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41"/>
      <c r="AN1" s="41"/>
      <c r="AO1" s="182" t="s">
        <v>147</v>
      </c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</row>
    <row r="2" spans="1:253" ht="19.5" customHeight="1">
      <c r="A2" s="5" t="s">
        <v>148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</row>
    <row r="3" spans="1:253" ht="19.5" customHeight="1">
      <c r="A3" s="6" t="s">
        <v>98</v>
      </c>
      <c r="B3" s="6"/>
      <c r="C3" s="6"/>
      <c r="D3" s="6"/>
      <c r="E3" s="84"/>
      <c r="F3" s="84"/>
      <c r="G3" s="84"/>
      <c r="H3" s="84"/>
      <c r="I3" s="84"/>
      <c r="J3" s="84"/>
      <c r="K3" s="172"/>
      <c r="L3" s="172"/>
      <c r="M3" s="172"/>
      <c r="N3" s="172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38"/>
      <c r="AJ3" s="38"/>
      <c r="AK3" s="38"/>
      <c r="AL3" s="38"/>
      <c r="AM3" s="41"/>
      <c r="AN3" s="41"/>
      <c r="AO3" s="183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54"/>
      <c r="D4" s="155"/>
      <c r="E4" s="156" t="s">
        <v>149</v>
      </c>
      <c r="F4" s="157" t="s">
        <v>150</v>
      </c>
      <c r="G4" s="158"/>
      <c r="H4" s="158"/>
      <c r="I4" s="158"/>
      <c r="J4" s="158"/>
      <c r="K4" s="158"/>
      <c r="L4" s="158"/>
      <c r="M4" s="158"/>
      <c r="N4" s="158"/>
      <c r="O4" s="174"/>
      <c r="P4" s="157" t="s">
        <v>151</v>
      </c>
      <c r="Q4" s="158"/>
      <c r="R4" s="158"/>
      <c r="S4" s="158"/>
      <c r="T4" s="158"/>
      <c r="U4" s="158"/>
      <c r="V4" s="158"/>
      <c r="W4" s="158"/>
      <c r="X4" s="158"/>
      <c r="Y4" s="174"/>
      <c r="Z4" s="178" t="s">
        <v>152</v>
      </c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9" t="s">
        <v>68</v>
      </c>
      <c r="B5" s="99"/>
      <c r="C5" s="17" t="s">
        <v>69</v>
      </c>
      <c r="D5" s="17" t="s">
        <v>103</v>
      </c>
      <c r="E5" s="156"/>
      <c r="F5" s="159" t="s">
        <v>58</v>
      </c>
      <c r="G5" s="160" t="s">
        <v>153</v>
      </c>
      <c r="H5" s="161"/>
      <c r="I5" s="175"/>
      <c r="J5" s="160" t="s">
        <v>154</v>
      </c>
      <c r="K5" s="161"/>
      <c r="L5" s="175"/>
      <c r="M5" s="160" t="s">
        <v>155</v>
      </c>
      <c r="N5" s="161"/>
      <c r="O5" s="175"/>
      <c r="P5" s="159" t="s">
        <v>58</v>
      </c>
      <c r="Q5" s="160" t="s">
        <v>153</v>
      </c>
      <c r="R5" s="161"/>
      <c r="S5" s="175"/>
      <c r="T5" s="160" t="s">
        <v>154</v>
      </c>
      <c r="U5" s="161"/>
      <c r="V5" s="175"/>
      <c r="W5" s="160" t="s">
        <v>108</v>
      </c>
      <c r="X5" s="161"/>
      <c r="Y5" s="175"/>
      <c r="Z5" s="159" t="s">
        <v>58</v>
      </c>
      <c r="AA5" s="180" t="s">
        <v>153</v>
      </c>
      <c r="AB5" s="181"/>
      <c r="AC5" s="181"/>
      <c r="AD5" s="180" t="s">
        <v>154</v>
      </c>
      <c r="AE5" s="181"/>
      <c r="AF5" s="181"/>
      <c r="AG5" s="180" t="s">
        <v>155</v>
      </c>
      <c r="AH5" s="181"/>
      <c r="AI5" s="181"/>
      <c r="AJ5" s="180" t="s">
        <v>156</v>
      </c>
      <c r="AK5" s="181"/>
      <c r="AL5" s="181"/>
      <c r="AM5" s="180" t="s">
        <v>109</v>
      </c>
      <c r="AN5" s="181"/>
      <c r="AO5" s="181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62"/>
      <c r="F6" s="163"/>
      <c r="G6" s="164" t="s">
        <v>73</v>
      </c>
      <c r="H6" s="165" t="s">
        <v>99</v>
      </c>
      <c r="I6" s="165" t="s">
        <v>100</v>
      </c>
      <c r="J6" s="164" t="s">
        <v>73</v>
      </c>
      <c r="K6" s="165" t="s">
        <v>99</v>
      </c>
      <c r="L6" s="165" t="s">
        <v>100</v>
      </c>
      <c r="M6" s="164" t="s">
        <v>73</v>
      </c>
      <c r="N6" s="165" t="s">
        <v>99</v>
      </c>
      <c r="O6" s="23" t="s">
        <v>100</v>
      </c>
      <c r="P6" s="163"/>
      <c r="Q6" s="164" t="s">
        <v>73</v>
      </c>
      <c r="R6" s="24" t="s">
        <v>99</v>
      </c>
      <c r="S6" s="24" t="s">
        <v>100</v>
      </c>
      <c r="T6" s="164" t="s">
        <v>73</v>
      </c>
      <c r="U6" s="24" t="s">
        <v>99</v>
      </c>
      <c r="V6" s="23" t="s">
        <v>100</v>
      </c>
      <c r="W6" s="24" t="s">
        <v>73</v>
      </c>
      <c r="X6" s="24" t="s">
        <v>99</v>
      </c>
      <c r="Y6" s="24" t="s">
        <v>100</v>
      </c>
      <c r="Z6" s="163"/>
      <c r="AA6" s="164" t="s">
        <v>73</v>
      </c>
      <c r="AB6" s="24" t="s">
        <v>99</v>
      </c>
      <c r="AC6" s="24" t="s">
        <v>100</v>
      </c>
      <c r="AD6" s="164" t="s">
        <v>73</v>
      </c>
      <c r="AE6" s="24" t="s">
        <v>99</v>
      </c>
      <c r="AF6" s="24" t="s">
        <v>100</v>
      </c>
      <c r="AG6" s="164" t="s">
        <v>73</v>
      </c>
      <c r="AH6" s="165" t="s">
        <v>99</v>
      </c>
      <c r="AI6" s="165" t="s">
        <v>100</v>
      </c>
      <c r="AJ6" s="164" t="s">
        <v>73</v>
      </c>
      <c r="AK6" s="165" t="s">
        <v>99</v>
      </c>
      <c r="AL6" s="165" t="s">
        <v>100</v>
      </c>
      <c r="AM6" s="164" t="s">
        <v>73</v>
      </c>
      <c r="AN6" s="165" t="s">
        <v>99</v>
      </c>
      <c r="AO6" s="165" t="s">
        <v>100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53" customFormat="1" ht="19.5" customHeight="1">
      <c r="A7" s="82"/>
      <c r="B7" s="82"/>
      <c r="C7" s="166"/>
      <c r="D7" s="166" t="s">
        <v>58</v>
      </c>
      <c r="E7" s="82">
        <f>E8+E17+E32</f>
        <v>8735853</v>
      </c>
      <c r="F7" s="82">
        <f>F8+F17+F32</f>
        <v>8735853</v>
      </c>
      <c r="G7" s="82">
        <f>G8+G17+G32</f>
        <v>8735853</v>
      </c>
      <c r="H7" s="82">
        <f>H8+H17+H32</f>
        <v>8735853</v>
      </c>
      <c r="I7" s="82">
        <f>I8+I17+I32</f>
        <v>0</v>
      </c>
      <c r="J7" s="80">
        <v>0</v>
      </c>
      <c r="K7" s="166">
        <v>0</v>
      </c>
      <c r="L7" s="168">
        <v>0</v>
      </c>
      <c r="M7" s="176">
        <v>0</v>
      </c>
      <c r="N7" s="166">
        <v>0</v>
      </c>
      <c r="O7" s="168">
        <v>0</v>
      </c>
      <c r="P7" s="176">
        <v>0</v>
      </c>
      <c r="Q7" s="166">
        <v>0</v>
      </c>
      <c r="R7" s="166">
        <v>0</v>
      </c>
      <c r="S7" s="168">
        <v>0</v>
      </c>
      <c r="T7" s="176">
        <v>0</v>
      </c>
      <c r="U7" s="166">
        <v>0</v>
      </c>
      <c r="V7" s="166">
        <v>0</v>
      </c>
      <c r="W7" s="168">
        <v>0</v>
      </c>
      <c r="X7" s="176">
        <v>0</v>
      </c>
      <c r="Y7" s="168">
        <v>0</v>
      </c>
      <c r="Z7" s="176"/>
      <c r="AA7" s="166"/>
      <c r="AB7" s="166"/>
      <c r="AC7" s="168"/>
      <c r="AD7" s="176">
        <v>0</v>
      </c>
      <c r="AE7" s="166">
        <v>0</v>
      </c>
      <c r="AF7" s="168">
        <v>0</v>
      </c>
      <c r="AG7" s="176">
        <v>0</v>
      </c>
      <c r="AH7" s="166">
        <v>0</v>
      </c>
      <c r="AI7" s="168">
        <v>0</v>
      </c>
      <c r="AJ7" s="176"/>
      <c r="AK7" s="166"/>
      <c r="AL7" s="168"/>
      <c r="AM7" s="176">
        <v>0</v>
      </c>
      <c r="AN7" s="166">
        <v>0</v>
      </c>
      <c r="AO7" s="168">
        <v>0</v>
      </c>
      <c r="AP7" s="184"/>
      <c r="AQ7" s="185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</row>
    <row r="8" spans="1:253" s="153" customFormat="1" ht="19.5" customHeight="1">
      <c r="A8" s="82"/>
      <c r="B8" s="82"/>
      <c r="C8" s="166"/>
      <c r="D8" s="166" t="s">
        <v>157</v>
      </c>
      <c r="E8" s="82">
        <f>E9+E10+E11+E12+E13+E14+E15+E16</f>
        <v>7589017</v>
      </c>
      <c r="F8" s="82">
        <f>F9+F10+F11+F12+F13+F14+F15+F16</f>
        <v>7589017</v>
      </c>
      <c r="G8" s="82">
        <f>G9+G10+G11+G12+G13+G14+G15+G16</f>
        <v>7589017</v>
      </c>
      <c r="H8" s="82">
        <f>H9+H10+H11+H12+H13+H14+H15+H16</f>
        <v>7589017</v>
      </c>
      <c r="I8" s="80"/>
      <c r="J8" s="80">
        <v>0</v>
      </c>
      <c r="K8" s="166">
        <v>0</v>
      </c>
      <c r="L8" s="168">
        <v>0</v>
      </c>
      <c r="M8" s="176">
        <v>0</v>
      </c>
      <c r="N8" s="166">
        <v>0</v>
      </c>
      <c r="O8" s="168">
        <v>0</v>
      </c>
      <c r="P8" s="176">
        <v>0</v>
      </c>
      <c r="Q8" s="166">
        <v>0</v>
      </c>
      <c r="R8" s="166">
        <v>0</v>
      </c>
      <c r="S8" s="168">
        <v>0</v>
      </c>
      <c r="T8" s="176">
        <v>0</v>
      </c>
      <c r="U8" s="166">
        <v>0</v>
      </c>
      <c r="V8" s="166">
        <v>0</v>
      </c>
      <c r="W8" s="168">
        <v>0</v>
      </c>
      <c r="X8" s="176">
        <v>0</v>
      </c>
      <c r="Y8" s="168">
        <v>0</v>
      </c>
      <c r="Z8" s="176"/>
      <c r="AA8" s="166"/>
      <c r="AB8" s="166"/>
      <c r="AC8" s="168"/>
      <c r="AD8" s="176">
        <v>0</v>
      </c>
      <c r="AE8" s="166">
        <v>0</v>
      </c>
      <c r="AF8" s="168">
        <v>0</v>
      </c>
      <c r="AG8" s="176">
        <v>0</v>
      </c>
      <c r="AH8" s="166">
        <v>0</v>
      </c>
      <c r="AI8" s="168">
        <v>0</v>
      </c>
      <c r="AJ8" s="176">
        <v>0</v>
      </c>
      <c r="AK8" s="166">
        <v>0</v>
      </c>
      <c r="AL8" s="168">
        <v>0</v>
      </c>
      <c r="AM8" s="176">
        <v>0</v>
      </c>
      <c r="AN8" s="166">
        <v>0</v>
      </c>
      <c r="AO8" s="168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</row>
    <row r="9" spans="1:253" s="153" customFormat="1" ht="19.5" customHeight="1">
      <c r="A9" s="167" t="s">
        <v>158</v>
      </c>
      <c r="B9" s="167" t="s">
        <v>94</v>
      </c>
      <c r="C9" s="166">
        <v>208264</v>
      </c>
      <c r="D9" s="168" t="s">
        <v>159</v>
      </c>
      <c r="E9" s="82">
        <f aca="true" t="shared" si="0" ref="E7:E19">F9+P9+Z9</f>
        <v>2901144</v>
      </c>
      <c r="F9" s="169">
        <v>2901144</v>
      </c>
      <c r="G9" s="169">
        <v>2901144</v>
      </c>
      <c r="H9" s="169">
        <v>2901144</v>
      </c>
      <c r="I9" s="80"/>
      <c r="J9" s="80"/>
      <c r="K9" s="166"/>
      <c r="L9" s="168"/>
      <c r="M9" s="176"/>
      <c r="N9" s="166"/>
      <c r="O9" s="168"/>
      <c r="P9" s="176"/>
      <c r="Q9" s="166"/>
      <c r="R9" s="166"/>
      <c r="S9" s="168"/>
      <c r="T9" s="176"/>
      <c r="U9" s="166"/>
      <c r="V9" s="166"/>
      <c r="W9" s="168"/>
      <c r="X9" s="176"/>
      <c r="Y9" s="168"/>
      <c r="Z9" s="176"/>
      <c r="AA9" s="166"/>
      <c r="AB9" s="166"/>
      <c r="AC9" s="168"/>
      <c r="AD9" s="176"/>
      <c r="AE9" s="166"/>
      <c r="AF9" s="168"/>
      <c r="AG9" s="176"/>
      <c r="AH9" s="166"/>
      <c r="AI9" s="168"/>
      <c r="AJ9" s="176"/>
      <c r="AK9" s="166"/>
      <c r="AL9" s="168"/>
      <c r="AM9" s="176"/>
      <c r="AN9" s="166"/>
      <c r="AO9" s="168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</row>
    <row r="10" spans="1:253" s="153" customFormat="1" ht="19.5" customHeight="1">
      <c r="A10" s="167" t="s">
        <v>158</v>
      </c>
      <c r="B10" s="167" t="s">
        <v>94</v>
      </c>
      <c r="C10" s="166">
        <v>208264</v>
      </c>
      <c r="D10" s="168" t="s">
        <v>159</v>
      </c>
      <c r="E10" s="82">
        <f t="shared" si="0"/>
        <v>460812</v>
      </c>
      <c r="F10" s="169">
        <v>460812</v>
      </c>
      <c r="G10" s="169">
        <v>460812</v>
      </c>
      <c r="H10" s="169">
        <v>460812</v>
      </c>
      <c r="I10" s="80"/>
      <c r="J10" s="80"/>
      <c r="K10" s="166"/>
      <c r="L10" s="168"/>
      <c r="M10" s="176"/>
      <c r="N10" s="166"/>
      <c r="O10" s="168"/>
      <c r="P10" s="176"/>
      <c r="Q10" s="166"/>
      <c r="R10" s="166"/>
      <c r="S10" s="168"/>
      <c r="T10" s="176"/>
      <c r="U10" s="166"/>
      <c r="V10" s="166"/>
      <c r="W10" s="168"/>
      <c r="X10" s="176"/>
      <c r="Y10" s="168"/>
      <c r="Z10" s="176"/>
      <c r="AA10" s="166"/>
      <c r="AB10" s="166"/>
      <c r="AC10" s="168"/>
      <c r="AD10" s="176"/>
      <c r="AE10" s="166"/>
      <c r="AF10" s="168"/>
      <c r="AG10" s="176"/>
      <c r="AH10" s="166"/>
      <c r="AI10" s="168"/>
      <c r="AJ10" s="176"/>
      <c r="AK10" s="166"/>
      <c r="AL10" s="168"/>
      <c r="AM10" s="176"/>
      <c r="AN10" s="166"/>
      <c r="AO10" s="168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</row>
    <row r="11" spans="1:253" s="153" customFormat="1" ht="19.5" customHeight="1">
      <c r="A11" s="167" t="s">
        <v>158</v>
      </c>
      <c r="B11" s="167" t="s">
        <v>94</v>
      </c>
      <c r="C11" s="166">
        <v>208264</v>
      </c>
      <c r="D11" s="168" t="s">
        <v>159</v>
      </c>
      <c r="E11" s="82">
        <f t="shared" si="0"/>
        <v>1706316</v>
      </c>
      <c r="F11" s="169">
        <v>1706316</v>
      </c>
      <c r="G11" s="169">
        <v>1706316</v>
      </c>
      <c r="H11" s="169">
        <v>1706316</v>
      </c>
      <c r="I11" s="80"/>
      <c r="J11" s="80">
        <v>0</v>
      </c>
      <c r="K11" s="166">
        <v>0</v>
      </c>
      <c r="L11" s="168">
        <v>0</v>
      </c>
      <c r="M11" s="176">
        <v>0</v>
      </c>
      <c r="N11" s="166">
        <v>0</v>
      </c>
      <c r="O11" s="168">
        <v>0</v>
      </c>
      <c r="P11" s="176">
        <v>0</v>
      </c>
      <c r="Q11" s="166">
        <v>0</v>
      </c>
      <c r="R11" s="166">
        <v>0</v>
      </c>
      <c r="S11" s="168">
        <v>0</v>
      </c>
      <c r="T11" s="176">
        <v>0</v>
      </c>
      <c r="U11" s="166">
        <v>0</v>
      </c>
      <c r="V11" s="166">
        <v>0</v>
      </c>
      <c r="W11" s="168">
        <v>0</v>
      </c>
      <c r="X11" s="176">
        <v>0</v>
      </c>
      <c r="Y11" s="168">
        <v>0</v>
      </c>
      <c r="Z11" s="176"/>
      <c r="AA11" s="166"/>
      <c r="AB11" s="166"/>
      <c r="AC11" s="168"/>
      <c r="AD11" s="176">
        <v>0</v>
      </c>
      <c r="AE11" s="166">
        <v>0</v>
      </c>
      <c r="AF11" s="168">
        <v>0</v>
      </c>
      <c r="AG11" s="176">
        <v>0</v>
      </c>
      <c r="AH11" s="166">
        <v>0</v>
      </c>
      <c r="AI11" s="168">
        <v>0</v>
      </c>
      <c r="AJ11" s="176">
        <v>0</v>
      </c>
      <c r="AK11" s="166">
        <v>0</v>
      </c>
      <c r="AL11" s="168">
        <v>0</v>
      </c>
      <c r="AM11" s="176">
        <v>0</v>
      </c>
      <c r="AN11" s="166">
        <v>0</v>
      </c>
      <c r="AO11" s="168">
        <v>0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</row>
    <row r="12" spans="1:253" s="153" customFormat="1" ht="19.5" customHeight="1">
      <c r="A12" s="167" t="s">
        <v>158</v>
      </c>
      <c r="B12" s="167" t="s">
        <v>82</v>
      </c>
      <c r="C12" s="166">
        <v>208264</v>
      </c>
      <c r="D12" s="168" t="s">
        <v>160</v>
      </c>
      <c r="E12" s="82">
        <f t="shared" si="0"/>
        <v>810924</v>
      </c>
      <c r="F12" s="169">
        <v>810924</v>
      </c>
      <c r="G12" s="169">
        <v>810924</v>
      </c>
      <c r="H12" s="169">
        <v>810924</v>
      </c>
      <c r="I12" s="80"/>
      <c r="J12" s="80">
        <v>0</v>
      </c>
      <c r="K12" s="168">
        <v>0</v>
      </c>
      <c r="L12" s="168">
        <v>0</v>
      </c>
      <c r="M12" s="176">
        <v>0</v>
      </c>
      <c r="N12" s="166">
        <v>0</v>
      </c>
      <c r="O12" s="168">
        <v>0</v>
      </c>
      <c r="P12" s="176">
        <v>0</v>
      </c>
      <c r="Q12" s="166">
        <v>0</v>
      </c>
      <c r="R12" s="166">
        <v>0</v>
      </c>
      <c r="S12" s="168">
        <v>0</v>
      </c>
      <c r="T12" s="176">
        <v>0</v>
      </c>
      <c r="U12" s="166">
        <v>0</v>
      </c>
      <c r="V12" s="166">
        <v>0</v>
      </c>
      <c r="W12" s="168">
        <v>0</v>
      </c>
      <c r="X12" s="176">
        <v>0</v>
      </c>
      <c r="Y12" s="168">
        <v>0</v>
      </c>
      <c r="Z12" s="176"/>
      <c r="AA12" s="166"/>
      <c r="AB12" s="166"/>
      <c r="AC12" s="168"/>
      <c r="AD12" s="176">
        <v>0</v>
      </c>
      <c r="AE12" s="166">
        <v>0</v>
      </c>
      <c r="AF12" s="168">
        <v>0</v>
      </c>
      <c r="AG12" s="176">
        <v>0</v>
      </c>
      <c r="AH12" s="166">
        <v>0</v>
      </c>
      <c r="AI12" s="168">
        <v>0</v>
      </c>
      <c r="AJ12" s="176">
        <v>0</v>
      </c>
      <c r="AK12" s="166">
        <v>0</v>
      </c>
      <c r="AL12" s="168">
        <v>0</v>
      </c>
      <c r="AM12" s="176">
        <v>0</v>
      </c>
      <c r="AN12" s="166">
        <v>0</v>
      </c>
      <c r="AO12" s="168">
        <v>0</v>
      </c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</row>
    <row r="13" spans="1:253" s="153" customFormat="1" ht="19.5" customHeight="1">
      <c r="A13" s="167" t="s">
        <v>158</v>
      </c>
      <c r="B13" s="167" t="s">
        <v>82</v>
      </c>
      <c r="C13" s="166">
        <v>208264</v>
      </c>
      <c r="D13" s="168" t="s">
        <v>160</v>
      </c>
      <c r="E13" s="82">
        <f t="shared" si="0"/>
        <v>354828</v>
      </c>
      <c r="F13" s="169">
        <v>354828</v>
      </c>
      <c r="G13" s="169">
        <v>354828</v>
      </c>
      <c r="H13" s="169">
        <v>354828</v>
      </c>
      <c r="I13" s="80"/>
      <c r="J13" s="80">
        <v>0</v>
      </c>
      <c r="K13" s="168">
        <v>0</v>
      </c>
      <c r="L13" s="168">
        <v>0</v>
      </c>
      <c r="M13" s="176">
        <v>0</v>
      </c>
      <c r="N13" s="166">
        <v>0</v>
      </c>
      <c r="O13" s="168">
        <v>0</v>
      </c>
      <c r="P13" s="176">
        <v>0</v>
      </c>
      <c r="Q13" s="166">
        <v>0</v>
      </c>
      <c r="R13" s="166">
        <v>0</v>
      </c>
      <c r="S13" s="168">
        <v>0</v>
      </c>
      <c r="T13" s="176">
        <v>0</v>
      </c>
      <c r="U13" s="166">
        <v>0</v>
      </c>
      <c r="V13" s="166">
        <v>0</v>
      </c>
      <c r="W13" s="168">
        <v>0</v>
      </c>
      <c r="X13" s="176">
        <v>0</v>
      </c>
      <c r="Y13" s="168">
        <v>0</v>
      </c>
      <c r="Z13" s="176">
        <v>0</v>
      </c>
      <c r="AA13" s="166">
        <v>0</v>
      </c>
      <c r="AB13" s="166">
        <v>0</v>
      </c>
      <c r="AC13" s="168">
        <v>0</v>
      </c>
      <c r="AD13" s="176">
        <v>0</v>
      </c>
      <c r="AE13" s="166">
        <v>0</v>
      </c>
      <c r="AF13" s="168">
        <v>0</v>
      </c>
      <c r="AG13" s="176">
        <v>0</v>
      </c>
      <c r="AH13" s="166">
        <v>0</v>
      </c>
      <c r="AI13" s="168">
        <v>0</v>
      </c>
      <c r="AJ13" s="176">
        <v>0</v>
      </c>
      <c r="AK13" s="166">
        <v>0</v>
      </c>
      <c r="AL13" s="168">
        <v>0</v>
      </c>
      <c r="AM13" s="176">
        <v>0</v>
      </c>
      <c r="AN13" s="166">
        <v>0</v>
      </c>
      <c r="AO13" s="168">
        <v>0</v>
      </c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</row>
    <row r="14" spans="1:253" s="153" customFormat="1" ht="19.5" customHeight="1">
      <c r="A14" s="167" t="s">
        <v>158</v>
      </c>
      <c r="B14" s="167" t="s">
        <v>82</v>
      </c>
      <c r="C14" s="166">
        <v>208264</v>
      </c>
      <c r="D14" s="168" t="s">
        <v>160</v>
      </c>
      <c r="E14" s="82">
        <f t="shared" si="0"/>
        <v>18800</v>
      </c>
      <c r="F14" s="169">
        <v>18800</v>
      </c>
      <c r="G14" s="169">
        <v>18800</v>
      </c>
      <c r="H14" s="169">
        <v>18800</v>
      </c>
      <c r="I14" s="80"/>
      <c r="J14" s="80"/>
      <c r="K14" s="168"/>
      <c r="L14" s="168"/>
      <c r="M14" s="176"/>
      <c r="N14" s="166"/>
      <c r="O14" s="168"/>
      <c r="P14" s="176"/>
      <c r="Q14" s="166"/>
      <c r="R14" s="166"/>
      <c r="S14" s="168"/>
      <c r="T14" s="176"/>
      <c r="U14" s="166"/>
      <c r="V14" s="166"/>
      <c r="W14" s="168"/>
      <c r="X14" s="176"/>
      <c r="Y14" s="168"/>
      <c r="Z14" s="176"/>
      <c r="AA14" s="166"/>
      <c r="AB14" s="166"/>
      <c r="AC14" s="168"/>
      <c r="AD14" s="176"/>
      <c r="AE14" s="166"/>
      <c r="AF14" s="168"/>
      <c r="AG14" s="176"/>
      <c r="AH14" s="166"/>
      <c r="AI14" s="168"/>
      <c r="AJ14" s="176"/>
      <c r="AK14" s="166"/>
      <c r="AL14" s="168"/>
      <c r="AM14" s="176"/>
      <c r="AN14" s="166"/>
      <c r="AO14" s="168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</row>
    <row r="15" spans="1:253" s="153" customFormat="1" ht="19.5" customHeight="1">
      <c r="A15" s="167" t="s">
        <v>158</v>
      </c>
      <c r="B15" s="167" t="s">
        <v>83</v>
      </c>
      <c r="C15" s="166">
        <v>208264</v>
      </c>
      <c r="D15" s="170" t="s">
        <v>95</v>
      </c>
      <c r="E15" s="82">
        <f t="shared" si="0"/>
        <v>608193</v>
      </c>
      <c r="F15" s="169">
        <v>608193</v>
      </c>
      <c r="G15" s="169">
        <v>608193</v>
      </c>
      <c r="H15" s="169">
        <v>608193</v>
      </c>
      <c r="I15" s="80"/>
      <c r="J15" s="80"/>
      <c r="K15" s="168"/>
      <c r="L15" s="168"/>
      <c r="M15" s="176"/>
      <c r="N15" s="166"/>
      <c r="O15" s="168"/>
      <c r="P15" s="176"/>
      <c r="Q15" s="166"/>
      <c r="R15" s="166"/>
      <c r="S15" s="168"/>
      <c r="T15" s="176"/>
      <c r="U15" s="166"/>
      <c r="V15" s="166"/>
      <c r="W15" s="168"/>
      <c r="X15" s="176"/>
      <c r="Y15" s="168"/>
      <c r="Z15" s="176"/>
      <c r="AA15" s="166"/>
      <c r="AB15" s="166"/>
      <c r="AC15" s="168"/>
      <c r="AD15" s="176"/>
      <c r="AE15" s="166"/>
      <c r="AF15" s="168"/>
      <c r="AG15" s="176"/>
      <c r="AH15" s="166"/>
      <c r="AI15" s="168"/>
      <c r="AJ15" s="176"/>
      <c r="AK15" s="166"/>
      <c r="AL15" s="168"/>
      <c r="AM15" s="176"/>
      <c r="AN15" s="166"/>
      <c r="AO15" s="168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7"/>
      <c r="GH15" s="187"/>
      <c r="GI15" s="187"/>
      <c r="GJ15" s="187"/>
      <c r="GK15" s="187"/>
      <c r="GL15" s="187"/>
      <c r="GM15" s="187"/>
      <c r="GN15" s="187"/>
      <c r="GO15" s="187"/>
      <c r="GP15" s="187"/>
      <c r="GQ15" s="187"/>
      <c r="GR15" s="187"/>
      <c r="GS15" s="187"/>
      <c r="GT15" s="187"/>
      <c r="GU15" s="187"/>
      <c r="GV15" s="187"/>
      <c r="GW15" s="187"/>
      <c r="GX15" s="187"/>
      <c r="GY15" s="187"/>
      <c r="GZ15" s="187"/>
      <c r="HA15" s="187"/>
      <c r="HB15" s="187"/>
      <c r="HC15" s="187"/>
      <c r="HD15" s="187"/>
      <c r="HE15" s="187"/>
      <c r="HF15" s="187"/>
      <c r="HG15" s="187"/>
      <c r="HH15" s="187"/>
      <c r="HI15" s="187"/>
      <c r="HJ15" s="187"/>
      <c r="HK15" s="187"/>
      <c r="HL15" s="187"/>
      <c r="HM15" s="187"/>
      <c r="HN15" s="187"/>
      <c r="HO15" s="187"/>
      <c r="HP15" s="187"/>
      <c r="HQ15" s="187"/>
      <c r="HR15" s="187"/>
      <c r="HS15" s="187"/>
      <c r="HT15" s="187"/>
      <c r="HU15" s="187"/>
      <c r="HV15" s="187"/>
      <c r="HW15" s="187"/>
      <c r="HX15" s="187"/>
      <c r="HY15" s="187"/>
      <c r="HZ15" s="187"/>
      <c r="IA15" s="187"/>
      <c r="IB15" s="187"/>
      <c r="IC15" s="187"/>
      <c r="ID15" s="187"/>
      <c r="IE15" s="187"/>
      <c r="IF15" s="187"/>
      <c r="IG15" s="187"/>
      <c r="IH15" s="187"/>
      <c r="II15" s="187"/>
      <c r="IJ15" s="187"/>
      <c r="IK15" s="187"/>
      <c r="IL15" s="187"/>
      <c r="IM15" s="187"/>
      <c r="IN15" s="187"/>
      <c r="IO15" s="187"/>
      <c r="IP15" s="187"/>
      <c r="IQ15" s="187"/>
      <c r="IR15" s="187"/>
      <c r="IS15" s="187"/>
    </row>
    <row r="16" spans="1:253" s="153" customFormat="1" ht="19.5" customHeight="1">
      <c r="A16" s="167" t="s">
        <v>158</v>
      </c>
      <c r="B16" s="167" t="s">
        <v>161</v>
      </c>
      <c r="C16" s="166">
        <v>208264</v>
      </c>
      <c r="D16" s="168" t="s">
        <v>162</v>
      </c>
      <c r="E16" s="82">
        <f t="shared" si="0"/>
        <v>728000</v>
      </c>
      <c r="F16" s="169">
        <v>728000</v>
      </c>
      <c r="G16" s="169">
        <v>728000</v>
      </c>
      <c r="H16" s="169">
        <v>728000</v>
      </c>
      <c r="I16" s="80"/>
      <c r="J16" s="80"/>
      <c r="K16" s="168"/>
      <c r="L16" s="168"/>
      <c r="M16" s="176"/>
      <c r="N16" s="166"/>
      <c r="O16" s="168"/>
      <c r="P16" s="176"/>
      <c r="Q16" s="166"/>
      <c r="R16" s="166"/>
      <c r="S16" s="168"/>
      <c r="T16" s="176"/>
      <c r="U16" s="166"/>
      <c r="V16" s="166"/>
      <c r="W16" s="168"/>
      <c r="X16" s="176"/>
      <c r="Y16" s="168"/>
      <c r="Z16" s="176"/>
      <c r="AA16" s="166"/>
      <c r="AB16" s="166"/>
      <c r="AC16" s="168"/>
      <c r="AD16" s="176"/>
      <c r="AE16" s="166"/>
      <c r="AF16" s="168"/>
      <c r="AG16" s="176"/>
      <c r="AH16" s="166"/>
      <c r="AI16" s="168"/>
      <c r="AJ16" s="176"/>
      <c r="AK16" s="166"/>
      <c r="AL16" s="168"/>
      <c r="AM16" s="176"/>
      <c r="AN16" s="166"/>
      <c r="AO16" s="168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187"/>
      <c r="GP16" s="187"/>
      <c r="GQ16" s="187"/>
      <c r="GR16" s="187"/>
      <c r="GS16" s="187"/>
      <c r="GT16" s="187"/>
      <c r="GU16" s="187"/>
      <c r="GV16" s="187"/>
      <c r="GW16" s="187"/>
      <c r="GX16" s="187"/>
      <c r="GY16" s="187"/>
      <c r="GZ16" s="187"/>
      <c r="HA16" s="187"/>
      <c r="HB16" s="187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87"/>
      <c r="HV16" s="187"/>
      <c r="HW16" s="187"/>
      <c r="HX16" s="187"/>
      <c r="HY16" s="187"/>
      <c r="HZ16" s="187"/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187"/>
      <c r="IP16" s="187"/>
      <c r="IQ16" s="187"/>
      <c r="IR16" s="187"/>
      <c r="IS16" s="187"/>
    </row>
    <row r="17" spans="1:253" s="153" customFormat="1" ht="19.5" customHeight="1">
      <c r="A17" s="82"/>
      <c r="B17" s="82"/>
      <c r="C17" s="166"/>
      <c r="D17" s="168" t="s">
        <v>163</v>
      </c>
      <c r="E17" s="82">
        <f t="shared" si="0"/>
        <v>596076</v>
      </c>
      <c r="F17" s="82">
        <f>G17+J17+M17</f>
        <v>596076</v>
      </c>
      <c r="G17" s="82">
        <f>SUM(H17:I17)</f>
        <v>596076</v>
      </c>
      <c r="H17" s="82">
        <f>SUM(H18:H31)</f>
        <v>596076</v>
      </c>
      <c r="I17" s="82"/>
      <c r="J17" s="80">
        <v>0</v>
      </c>
      <c r="K17" s="168">
        <v>0</v>
      </c>
      <c r="L17" s="168">
        <v>0</v>
      </c>
      <c r="M17" s="176">
        <v>0</v>
      </c>
      <c r="N17" s="166">
        <v>0</v>
      </c>
      <c r="O17" s="168">
        <v>0</v>
      </c>
      <c r="P17" s="176">
        <v>0</v>
      </c>
      <c r="Q17" s="166">
        <v>0</v>
      </c>
      <c r="R17" s="166">
        <v>0</v>
      </c>
      <c r="S17" s="168">
        <v>0</v>
      </c>
      <c r="T17" s="176">
        <v>0</v>
      </c>
      <c r="U17" s="166">
        <v>0</v>
      </c>
      <c r="V17" s="166">
        <v>0</v>
      </c>
      <c r="W17" s="168">
        <v>0</v>
      </c>
      <c r="X17" s="176">
        <v>0</v>
      </c>
      <c r="Y17" s="168">
        <v>0</v>
      </c>
      <c r="Z17" s="176">
        <v>0</v>
      </c>
      <c r="AA17" s="166">
        <v>0</v>
      </c>
      <c r="AB17" s="166">
        <v>0</v>
      </c>
      <c r="AC17" s="168">
        <v>0</v>
      </c>
      <c r="AD17" s="176">
        <v>0</v>
      </c>
      <c r="AE17" s="166">
        <v>0</v>
      </c>
      <c r="AF17" s="168">
        <v>0</v>
      </c>
      <c r="AG17" s="176">
        <v>0</v>
      </c>
      <c r="AH17" s="166">
        <v>0</v>
      </c>
      <c r="AI17" s="168">
        <v>0</v>
      </c>
      <c r="AJ17" s="176">
        <v>0</v>
      </c>
      <c r="AK17" s="166">
        <v>0</v>
      </c>
      <c r="AL17" s="168">
        <v>0</v>
      </c>
      <c r="AM17" s="176">
        <v>0</v>
      </c>
      <c r="AN17" s="166">
        <v>0</v>
      </c>
      <c r="AO17" s="168">
        <v>0</v>
      </c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  <c r="IM17" s="187"/>
      <c r="IN17" s="187"/>
      <c r="IO17" s="187"/>
      <c r="IP17" s="187"/>
      <c r="IQ17" s="187"/>
      <c r="IR17" s="187"/>
      <c r="IS17" s="187"/>
    </row>
    <row r="18" spans="1:253" s="153" customFormat="1" ht="19.5" customHeight="1">
      <c r="A18" s="167" t="s">
        <v>158</v>
      </c>
      <c r="B18" s="167" t="s">
        <v>82</v>
      </c>
      <c r="C18" s="166">
        <v>208264</v>
      </c>
      <c r="D18" s="167" t="s">
        <v>164</v>
      </c>
      <c r="E18" s="82">
        <f t="shared" si="0"/>
        <v>88950</v>
      </c>
      <c r="F18" s="82">
        <f>G18+J18+M18</f>
        <v>88950</v>
      </c>
      <c r="G18" s="169">
        <v>88950</v>
      </c>
      <c r="H18" s="169">
        <v>88950</v>
      </c>
      <c r="I18" s="80"/>
      <c r="J18" s="80"/>
      <c r="K18" s="168"/>
      <c r="L18" s="168"/>
      <c r="M18" s="176"/>
      <c r="N18" s="166"/>
      <c r="O18" s="168"/>
      <c r="P18" s="176"/>
      <c r="Q18" s="166"/>
      <c r="R18" s="166"/>
      <c r="S18" s="168"/>
      <c r="T18" s="176"/>
      <c r="U18" s="166"/>
      <c r="V18" s="166"/>
      <c r="W18" s="168"/>
      <c r="X18" s="176"/>
      <c r="Y18" s="168"/>
      <c r="Z18" s="176"/>
      <c r="AA18" s="166"/>
      <c r="AB18" s="166"/>
      <c r="AC18" s="168"/>
      <c r="AD18" s="176"/>
      <c r="AE18" s="166"/>
      <c r="AF18" s="168"/>
      <c r="AG18" s="176"/>
      <c r="AH18" s="166"/>
      <c r="AI18" s="168"/>
      <c r="AJ18" s="176"/>
      <c r="AK18" s="166"/>
      <c r="AL18" s="168"/>
      <c r="AM18" s="176"/>
      <c r="AN18" s="166"/>
      <c r="AO18" s="168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</row>
    <row r="19" spans="1:253" s="153" customFormat="1" ht="19.5" customHeight="1">
      <c r="A19" s="167" t="s">
        <v>158</v>
      </c>
      <c r="B19" s="167" t="s">
        <v>82</v>
      </c>
      <c r="C19" s="166">
        <v>208264</v>
      </c>
      <c r="D19" s="167" t="s">
        <v>164</v>
      </c>
      <c r="E19" s="82">
        <f t="shared" si="0"/>
        <v>10000</v>
      </c>
      <c r="F19" s="82">
        <f>G19+J19+M19</f>
        <v>10000</v>
      </c>
      <c r="G19" s="169">
        <v>10000</v>
      </c>
      <c r="H19" s="169">
        <v>10000</v>
      </c>
      <c r="I19" s="80"/>
      <c r="J19" s="80"/>
      <c r="K19" s="168"/>
      <c r="L19" s="168"/>
      <c r="M19" s="176"/>
      <c r="N19" s="166"/>
      <c r="O19" s="168"/>
      <c r="P19" s="176"/>
      <c r="Q19" s="166"/>
      <c r="R19" s="166"/>
      <c r="S19" s="168"/>
      <c r="T19" s="176"/>
      <c r="U19" s="166"/>
      <c r="V19" s="166"/>
      <c r="W19" s="168"/>
      <c r="X19" s="176"/>
      <c r="Y19" s="168"/>
      <c r="Z19" s="176"/>
      <c r="AA19" s="166"/>
      <c r="AB19" s="166"/>
      <c r="AC19" s="168"/>
      <c r="AD19" s="176"/>
      <c r="AE19" s="166"/>
      <c r="AF19" s="168"/>
      <c r="AG19" s="176"/>
      <c r="AH19" s="166"/>
      <c r="AI19" s="168"/>
      <c r="AJ19" s="176"/>
      <c r="AK19" s="166"/>
      <c r="AL19" s="168"/>
      <c r="AM19" s="176"/>
      <c r="AN19" s="166"/>
      <c r="AO19" s="168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</row>
    <row r="20" spans="1:253" s="153" customFormat="1" ht="19.5" customHeight="1">
      <c r="A20" s="167" t="s">
        <v>158</v>
      </c>
      <c r="B20" s="167" t="s">
        <v>82</v>
      </c>
      <c r="C20" s="166">
        <v>208264</v>
      </c>
      <c r="D20" s="167" t="s">
        <v>164</v>
      </c>
      <c r="E20" s="82">
        <f aca="true" t="shared" si="1" ref="E20:E35">F20+P20+Z20</f>
        <v>20000</v>
      </c>
      <c r="F20" s="82">
        <f aca="true" t="shared" si="2" ref="F20:F35">G20+J20+M20</f>
        <v>20000</v>
      </c>
      <c r="G20" s="169">
        <v>20000</v>
      </c>
      <c r="H20" s="169">
        <v>20000</v>
      </c>
      <c r="I20" s="80"/>
      <c r="J20" s="115"/>
      <c r="K20" s="177"/>
      <c r="L20" s="168"/>
      <c r="M20" s="176"/>
      <c r="N20" s="166"/>
      <c r="O20" s="168"/>
      <c r="P20" s="176"/>
      <c r="Q20" s="166"/>
      <c r="R20" s="166"/>
      <c r="S20" s="168"/>
      <c r="T20" s="176"/>
      <c r="U20" s="166"/>
      <c r="V20" s="166"/>
      <c r="W20" s="168"/>
      <c r="X20" s="176"/>
      <c r="Y20" s="168"/>
      <c r="Z20" s="176"/>
      <c r="AA20" s="166"/>
      <c r="AB20" s="166"/>
      <c r="AC20" s="168"/>
      <c r="AD20" s="176"/>
      <c r="AE20" s="166"/>
      <c r="AF20" s="168"/>
      <c r="AG20" s="176"/>
      <c r="AH20" s="166"/>
      <c r="AI20" s="168"/>
      <c r="AJ20" s="176"/>
      <c r="AK20" s="166"/>
      <c r="AL20" s="168"/>
      <c r="AM20" s="176"/>
      <c r="AN20" s="166"/>
      <c r="AO20" s="168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  <c r="IA20" s="187"/>
      <c r="IB20" s="187"/>
      <c r="IC20" s="187"/>
      <c r="ID20" s="187"/>
      <c r="IE20" s="187"/>
      <c r="IF20" s="187"/>
      <c r="IG20" s="187"/>
      <c r="IH20" s="187"/>
      <c r="II20" s="187"/>
      <c r="IJ20" s="187"/>
      <c r="IK20" s="187"/>
      <c r="IL20" s="187"/>
      <c r="IM20" s="187"/>
      <c r="IN20" s="187"/>
      <c r="IO20" s="187"/>
      <c r="IP20" s="187"/>
      <c r="IQ20" s="187"/>
      <c r="IR20" s="187"/>
      <c r="IS20" s="187"/>
    </row>
    <row r="21" spans="1:253" s="153" customFormat="1" ht="19.5" customHeight="1">
      <c r="A21" s="167" t="s">
        <v>158</v>
      </c>
      <c r="B21" s="167" t="s">
        <v>82</v>
      </c>
      <c r="C21" s="166">
        <v>208264</v>
      </c>
      <c r="D21" s="167" t="s">
        <v>164</v>
      </c>
      <c r="E21" s="82">
        <f t="shared" si="1"/>
        <v>25000</v>
      </c>
      <c r="F21" s="82">
        <f t="shared" si="2"/>
        <v>25000</v>
      </c>
      <c r="G21" s="169">
        <v>25000</v>
      </c>
      <c r="H21" s="169">
        <v>25000</v>
      </c>
      <c r="I21" s="80"/>
      <c r="J21" s="115"/>
      <c r="K21" s="177"/>
      <c r="L21" s="168"/>
      <c r="M21" s="176"/>
      <c r="N21" s="166"/>
      <c r="O21" s="168"/>
      <c r="P21" s="176"/>
      <c r="Q21" s="166"/>
      <c r="R21" s="166"/>
      <c r="S21" s="168"/>
      <c r="T21" s="176"/>
      <c r="U21" s="166"/>
      <c r="V21" s="166"/>
      <c r="W21" s="168"/>
      <c r="X21" s="176"/>
      <c r="Y21" s="168"/>
      <c r="Z21" s="176"/>
      <c r="AA21" s="166"/>
      <c r="AB21" s="166"/>
      <c r="AC21" s="168"/>
      <c r="AD21" s="176"/>
      <c r="AE21" s="166"/>
      <c r="AF21" s="168"/>
      <c r="AG21" s="176"/>
      <c r="AH21" s="166"/>
      <c r="AI21" s="168"/>
      <c r="AJ21" s="176"/>
      <c r="AK21" s="166"/>
      <c r="AL21" s="168"/>
      <c r="AM21" s="176"/>
      <c r="AN21" s="166"/>
      <c r="AO21" s="168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  <c r="GJ21" s="187"/>
      <c r="GK21" s="187"/>
      <c r="GL21" s="187"/>
      <c r="GM21" s="187"/>
      <c r="GN21" s="187"/>
      <c r="GO21" s="187"/>
      <c r="GP21" s="187"/>
      <c r="GQ21" s="187"/>
      <c r="GR21" s="187"/>
      <c r="GS21" s="187"/>
      <c r="GT21" s="187"/>
      <c r="GU21" s="187"/>
      <c r="GV21" s="187"/>
      <c r="GW21" s="187"/>
      <c r="GX21" s="187"/>
      <c r="GY21" s="187"/>
      <c r="GZ21" s="187"/>
      <c r="HA21" s="187"/>
      <c r="HB21" s="187"/>
      <c r="HC21" s="187"/>
      <c r="HD21" s="187"/>
      <c r="HE21" s="187"/>
      <c r="HF21" s="187"/>
      <c r="HG21" s="187"/>
      <c r="HH21" s="187"/>
      <c r="HI21" s="187"/>
      <c r="HJ21" s="187"/>
      <c r="HK21" s="187"/>
      <c r="HL21" s="187"/>
      <c r="HM21" s="187"/>
      <c r="HN21" s="187"/>
      <c r="HO21" s="187"/>
      <c r="HP21" s="187"/>
      <c r="HQ21" s="187"/>
      <c r="HR21" s="187"/>
      <c r="HS21" s="187"/>
      <c r="HT21" s="187"/>
      <c r="HU21" s="187"/>
      <c r="HV21" s="187"/>
      <c r="HW21" s="187"/>
      <c r="HX21" s="187"/>
      <c r="HY21" s="187"/>
      <c r="HZ21" s="187"/>
      <c r="IA21" s="187"/>
      <c r="IB21" s="187"/>
      <c r="IC21" s="187"/>
      <c r="ID21" s="187"/>
      <c r="IE21" s="187"/>
      <c r="IF21" s="187"/>
      <c r="IG21" s="187"/>
      <c r="IH21" s="187"/>
      <c r="II21" s="187"/>
      <c r="IJ21" s="187"/>
      <c r="IK21" s="187"/>
      <c r="IL21" s="187"/>
      <c r="IM21" s="187"/>
      <c r="IN21" s="187"/>
      <c r="IO21" s="187"/>
      <c r="IP21" s="187"/>
      <c r="IQ21" s="187"/>
      <c r="IR21" s="187"/>
      <c r="IS21" s="187"/>
    </row>
    <row r="22" spans="1:253" s="153" customFormat="1" ht="19.5" customHeight="1">
      <c r="A22" s="167" t="s">
        <v>158</v>
      </c>
      <c r="B22" s="167" t="s">
        <v>82</v>
      </c>
      <c r="C22" s="166">
        <v>208264</v>
      </c>
      <c r="D22" s="167" t="s">
        <v>164</v>
      </c>
      <c r="E22" s="82">
        <f t="shared" si="1"/>
        <v>35000</v>
      </c>
      <c r="F22" s="82">
        <f t="shared" si="2"/>
        <v>35000</v>
      </c>
      <c r="G22" s="169">
        <v>35000</v>
      </c>
      <c r="H22" s="169">
        <v>35000</v>
      </c>
      <c r="I22" s="80"/>
      <c r="J22" s="115"/>
      <c r="K22" s="177"/>
      <c r="L22" s="168"/>
      <c r="M22" s="176"/>
      <c r="N22" s="166"/>
      <c r="O22" s="168"/>
      <c r="P22" s="176"/>
      <c r="Q22" s="166"/>
      <c r="R22" s="166"/>
      <c r="S22" s="168"/>
      <c r="T22" s="176"/>
      <c r="U22" s="166"/>
      <c r="V22" s="166"/>
      <c r="W22" s="168"/>
      <c r="X22" s="176"/>
      <c r="Y22" s="168"/>
      <c r="Z22" s="176"/>
      <c r="AA22" s="166"/>
      <c r="AB22" s="166"/>
      <c r="AC22" s="168"/>
      <c r="AD22" s="176"/>
      <c r="AE22" s="166"/>
      <c r="AF22" s="168"/>
      <c r="AG22" s="176"/>
      <c r="AH22" s="166"/>
      <c r="AI22" s="168"/>
      <c r="AJ22" s="176"/>
      <c r="AK22" s="166"/>
      <c r="AL22" s="168"/>
      <c r="AM22" s="176"/>
      <c r="AN22" s="166"/>
      <c r="AO22" s="168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7"/>
      <c r="GF22" s="187"/>
      <c r="GG22" s="187"/>
      <c r="GH22" s="187"/>
      <c r="GI22" s="187"/>
      <c r="GJ22" s="187"/>
      <c r="GK22" s="187"/>
      <c r="GL22" s="187"/>
      <c r="GM22" s="187"/>
      <c r="GN22" s="187"/>
      <c r="GO22" s="187"/>
      <c r="GP22" s="187"/>
      <c r="GQ22" s="187"/>
      <c r="GR22" s="187"/>
      <c r="GS22" s="187"/>
      <c r="GT22" s="187"/>
      <c r="GU22" s="187"/>
      <c r="GV22" s="187"/>
      <c r="GW22" s="187"/>
      <c r="GX22" s="187"/>
      <c r="GY22" s="187"/>
      <c r="GZ22" s="187"/>
      <c r="HA22" s="187"/>
      <c r="HB22" s="187"/>
      <c r="HC22" s="187"/>
      <c r="HD22" s="187"/>
      <c r="HE22" s="187"/>
      <c r="HF22" s="187"/>
      <c r="HG22" s="187"/>
      <c r="HH22" s="187"/>
      <c r="HI22" s="187"/>
      <c r="HJ22" s="187"/>
      <c r="HK22" s="187"/>
      <c r="HL22" s="187"/>
      <c r="HM22" s="187"/>
      <c r="HN22" s="187"/>
      <c r="HO22" s="187"/>
      <c r="HP22" s="187"/>
      <c r="HQ22" s="187"/>
      <c r="HR22" s="187"/>
      <c r="HS22" s="187"/>
      <c r="HT22" s="187"/>
      <c r="HU22" s="187"/>
      <c r="HV22" s="187"/>
      <c r="HW22" s="187"/>
      <c r="HX22" s="187"/>
      <c r="HY22" s="187"/>
      <c r="HZ22" s="187"/>
      <c r="IA22" s="187"/>
      <c r="IB22" s="187"/>
      <c r="IC22" s="187"/>
      <c r="ID22" s="187"/>
      <c r="IE22" s="187"/>
      <c r="IF22" s="187"/>
      <c r="IG22" s="187"/>
      <c r="IH22" s="187"/>
      <c r="II22" s="187"/>
      <c r="IJ22" s="187"/>
      <c r="IK22" s="187"/>
      <c r="IL22" s="187"/>
      <c r="IM22" s="187"/>
      <c r="IN22" s="187"/>
      <c r="IO22" s="187"/>
      <c r="IP22" s="187"/>
      <c r="IQ22" s="187"/>
      <c r="IR22" s="187"/>
      <c r="IS22" s="187"/>
    </row>
    <row r="23" spans="1:253" s="153" customFormat="1" ht="19.5" customHeight="1">
      <c r="A23" s="167" t="s">
        <v>158</v>
      </c>
      <c r="B23" s="167" t="s">
        <v>82</v>
      </c>
      <c r="C23" s="166">
        <v>208264</v>
      </c>
      <c r="D23" s="167" t="s">
        <v>164</v>
      </c>
      <c r="E23" s="82">
        <f t="shared" si="1"/>
        <v>50000</v>
      </c>
      <c r="F23" s="82">
        <f t="shared" si="2"/>
        <v>50000</v>
      </c>
      <c r="G23" s="169">
        <v>50000</v>
      </c>
      <c r="H23" s="169">
        <v>50000</v>
      </c>
      <c r="I23" s="80"/>
      <c r="J23" s="115"/>
      <c r="K23" s="177"/>
      <c r="L23" s="168"/>
      <c r="M23" s="176"/>
      <c r="N23" s="166"/>
      <c r="O23" s="168"/>
      <c r="P23" s="176"/>
      <c r="Q23" s="166"/>
      <c r="R23" s="166"/>
      <c r="S23" s="168"/>
      <c r="T23" s="176"/>
      <c r="U23" s="166"/>
      <c r="V23" s="166"/>
      <c r="W23" s="168"/>
      <c r="X23" s="176"/>
      <c r="Y23" s="168"/>
      <c r="Z23" s="176"/>
      <c r="AA23" s="166"/>
      <c r="AB23" s="166"/>
      <c r="AC23" s="168"/>
      <c r="AD23" s="176"/>
      <c r="AE23" s="166"/>
      <c r="AF23" s="168"/>
      <c r="AG23" s="176"/>
      <c r="AH23" s="166"/>
      <c r="AI23" s="168"/>
      <c r="AJ23" s="176"/>
      <c r="AK23" s="166"/>
      <c r="AL23" s="168"/>
      <c r="AM23" s="176"/>
      <c r="AN23" s="166"/>
      <c r="AO23" s="168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</row>
    <row r="24" spans="1:253" s="153" customFormat="1" ht="19.5" customHeight="1">
      <c r="A24" s="167" t="s">
        <v>158</v>
      </c>
      <c r="B24" s="167" t="s">
        <v>82</v>
      </c>
      <c r="C24" s="166">
        <v>208264</v>
      </c>
      <c r="D24" s="167" t="s">
        <v>164</v>
      </c>
      <c r="E24" s="82">
        <f t="shared" si="1"/>
        <v>20000</v>
      </c>
      <c r="F24" s="82">
        <f t="shared" si="2"/>
        <v>20000</v>
      </c>
      <c r="G24" s="169">
        <v>20000</v>
      </c>
      <c r="H24" s="169">
        <v>20000</v>
      </c>
      <c r="I24" s="80"/>
      <c r="J24" s="115"/>
      <c r="K24" s="177"/>
      <c r="L24" s="168"/>
      <c r="M24" s="176"/>
      <c r="N24" s="166"/>
      <c r="O24" s="168"/>
      <c r="P24" s="176"/>
      <c r="Q24" s="166"/>
      <c r="R24" s="166"/>
      <c r="S24" s="168"/>
      <c r="T24" s="176"/>
      <c r="U24" s="166"/>
      <c r="V24" s="166"/>
      <c r="W24" s="168"/>
      <c r="X24" s="176"/>
      <c r="Y24" s="168"/>
      <c r="Z24" s="176"/>
      <c r="AA24" s="166"/>
      <c r="AB24" s="166"/>
      <c r="AC24" s="168"/>
      <c r="AD24" s="176"/>
      <c r="AE24" s="166"/>
      <c r="AF24" s="168"/>
      <c r="AG24" s="176"/>
      <c r="AH24" s="166"/>
      <c r="AI24" s="168"/>
      <c r="AJ24" s="176"/>
      <c r="AK24" s="166"/>
      <c r="AL24" s="168"/>
      <c r="AM24" s="176"/>
      <c r="AN24" s="166"/>
      <c r="AO24" s="168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7"/>
      <c r="GP24" s="187"/>
      <c r="GQ24" s="187"/>
      <c r="GR24" s="187"/>
      <c r="GS24" s="187"/>
      <c r="GT24" s="187"/>
      <c r="GU24" s="187"/>
      <c r="GV24" s="187"/>
      <c r="GW24" s="187"/>
      <c r="GX24" s="187"/>
      <c r="GY24" s="187"/>
      <c r="GZ24" s="187"/>
      <c r="HA24" s="187"/>
      <c r="HB24" s="187"/>
      <c r="HC24" s="187"/>
      <c r="HD24" s="187"/>
      <c r="HE24" s="187"/>
      <c r="HF24" s="187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187"/>
      <c r="HW24" s="187"/>
      <c r="HX24" s="187"/>
      <c r="HY24" s="187"/>
      <c r="HZ24" s="187"/>
      <c r="IA24" s="187"/>
      <c r="IB24" s="187"/>
      <c r="IC24" s="187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7"/>
      <c r="IP24" s="187"/>
      <c r="IQ24" s="187"/>
      <c r="IR24" s="187"/>
      <c r="IS24" s="187"/>
    </row>
    <row r="25" spans="1:253" s="153" customFormat="1" ht="19.5" customHeight="1">
      <c r="A25" s="167" t="s">
        <v>158</v>
      </c>
      <c r="B25" s="167" t="s">
        <v>82</v>
      </c>
      <c r="C25" s="166">
        <v>208264</v>
      </c>
      <c r="D25" s="167" t="s">
        <v>164</v>
      </c>
      <c r="E25" s="82">
        <f t="shared" si="1"/>
        <v>10000</v>
      </c>
      <c r="F25" s="82">
        <f t="shared" si="2"/>
        <v>10000</v>
      </c>
      <c r="G25" s="169">
        <v>10000</v>
      </c>
      <c r="H25" s="169">
        <v>10000</v>
      </c>
      <c r="I25" s="80"/>
      <c r="J25" s="115"/>
      <c r="K25" s="177"/>
      <c r="L25" s="168"/>
      <c r="M25" s="176"/>
      <c r="N25" s="166"/>
      <c r="O25" s="168"/>
      <c r="P25" s="176"/>
      <c r="Q25" s="166"/>
      <c r="R25" s="166"/>
      <c r="S25" s="168"/>
      <c r="T25" s="176"/>
      <c r="U25" s="166"/>
      <c r="V25" s="166"/>
      <c r="W25" s="168"/>
      <c r="X25" s="176"/>
      <c r="Y25" s="168"/>
      <c r="Z25" s="176"/>
      <c r="AA25" s="166"/>
      <c r="AB25" s="166"/>
      <c r="AC25" s="168"/>
      <c r="AD25" s="176"/>
      <c r="AE25" s="166"/>
      <c r="AF25" s="168"/>
      <c r="AG25" s="176"/>
      <c r="AH25" s="166"/>
      <c r="AI25" s="168"/>
      <c r="AJ25" s="176"/>
      <c r="AK25" s="166"/>
      <c r="AL25" s="168"/>
      <c r="AM25" s="176"/>
      <c r="AN25" s="166"/>
      <c r="AO25" s="168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  <c r="IA25" s="187"/>
      <c r="IB25" s="187"/>
      <c r="IC25" s="187"/>
      <c r="ID25" s="187"/>
      <c r="IE25" s="187"/>
      <c r="IF25" s="187"/>
      <c r="IG25" s="187"/>
      <c r="IH25" s="187"/>
      <c r="II25" s="187"/>
      <c r="IJ25" s="187"/>
      <c r="IK25" s="187"/>
      <c r="IL25" s="187"/>
      <c r="IM25" s="187"/>
      <c r="IN25" s="187"/>
      <c r="IO25" s="187"/>
      <c r="IP25" s="187"/>
      <c r="IQ25" s="187"/>
      <c r="IR25" s="187"/>
      <c r="IS25" s="187"/>
    </row>
    <row r="26" spans="1:253" s="153" customFormat="1" ht="19.5" customHeight="1">
      <c r="A26" s="167" t="s">
        <v>158</v>
      </c>
      <c r="B26" s="167" t="s">
        <v>82</v>
      </c>
      <c r="C26" s="166">
        <v>208264</v>
      </c>
      <c r="D26" s="167" t="s">
        <v>164</v>
      </c>
      <c r="E26" s="82">
        <f t="shared" si="1"/>
        <v>20000</v>
      </c>
      <c r="F26" s="82">
        <f t="shared" si="2"/>
        <v>20000</v>
      </c>
      <c r="G26" s="169">
        <v>20000</v>
      </c>
      <c r="H26" s="169">
        <v>20000</v>
      </c>
      <c r="I26" s="80"/>
      <c r="J26" s="115"/>
      <c r="K26" s="177"/>
      <c r="L26" s="168"/>
      <c r="M26" s="176"/>
      <c r="N26" s="166"/>
      <c r="O26" s="168"/>
      <c r="P26" s="176"/>
      <c r="Q26" s="166"/>
      <c r="R26" s="166"/>
      <c r="S26" s="168"/>
      <c r="T26" s="176"/>
      <c r="U26" s="166"/>
      <c r="V26" s="166"/>
      <c r="W26" s="168"/>
      <c r="X26" s="176"/>
      <c r="Y26" s="168"/>
      <c r="Z26" s="176"/>
      <c r="AA26" s="166"/>
      <c r="AB26" s="166"/>
      <c r="AC26" s="168"/>
      <c r="AD26" s="176"/>
      <c r="AE26" s="166"/>
      <c r="AF26" s="168"/>
      <c r="AG26" s="176"/>
      <c r="AH26" s="166"/>
      <c r="AI26" s="168"/>
      <c r="AJ26" s="176"/>
      <c r="AK26" s="166"/>
      <c r="AL26" s="168"/>
      <c r="AM26" s="176"/>
      <c r="AN26" s="166"/>
      <c r="AO26" s="168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  <c r="IA26" s="187"/>
      <c r="IB26" s="187"/>
      <c r="IC26" s="187"/>
      <c r="ID26" s="187"/>
      <c r="IE26" s="187"/>
      <c r="IF26" s="187"/>
      <c r="IG26" s="187"/>
      <c r="IH26" s="187"/>
      <c r="II26" s="187"/>
      <c r="IJ26" s="187"/>
      <c r="IK26" s="187"/>
      <c r="IL26" s="187"/>
      <c r="IM26" s="187"/>
      <c r="IN26" s="187"/>
      <c r="IO26" s="187"/>
      <c r="IP26" s="187"/>
      <c r="IQ26" s="187"/>
      <c r="IR26" s="187"/>
      <c r="IS26" s="187"/>
    </row>
    <row r="27" spans="1:253" s="153" customFormat="1" ht="19.5" customHeight="1">
      <c r="A27" s="167" t="s">
        <v>158</v>
      </c>
      <c r="B27" s="167" t="s">
        <v>82</v>
      </c>
      <c r="C27" s="166">
        <v>208264</v>
      </c>
      <c r="D27" s="167" t="s">
        <v>164</v>
      </c>
      <c r="E27" s="82">
        <f t="shared" si="1"/>
        <v>11000</v>
      </c>
      <c r="F27" s="82">
        <f t="shared" si="2"/>
        <v>11000</v>
      </c>
      <c r="G27" s="169">
        <v>11000</v>
      </c>
      <c r="H27" s="169">
        <v>11000</v>
      </c>
      <c r="I27" s="80"/>
      <c r="J27" s="115"/>
      <c r="K27" s="177"/>
      <c r="L27" s="168"/>
      <c r="M27" s="176"/>
      <c r="N27" s="166"/>
      <c r="O27" s="168"/>
      <c r="P27" s="176"/>
      <c r="Q27" s="166"/>
      <c r="R27" s="166"/>
      <c r="S27" s="168"/>
      <c r="T27" s="176"/>
      <c r="U27" s="166"/>
      <c r="V27" s="166"/>
      <c r="W27" s="168"/>
      <c r="X27" s="176"/>
      <c r="Y27" s="168"/>
      <c r="Z27" s="176"/>
      <c r="AA27" s="166"/>
      <c r="AB27" s="166"/>
      <c r="AC27" s="168"/>
      <c r="AD27" s="176"/>
      <c r="AE27" s="166"/>
      <c r="AF27" s="168"/>
      <c r="AG27" s="176"/>
      <c r="AH27" s="166"/>
      <c r="AI27" s="168"/>
      <c r="AJ27" s="176"/>
      <c r="AK27" s="166"/>
      <c r="AL27" s="168"/>
      <c r="AM27" s="176"/>
      <c r="AN27" s="166"/>
      <c r="AO27" s="168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  <c r="IA27" s="187"/>
      <c r="IB27" s="187"/>
      <c r="IC27" s="187"/>
      <c r="ID27" s="187"/>
      <c r="IE27" s="187"/>
      <c r="IF27" s="187"/>
      <c r="IG27" s="187"/>
      <c r="IH27" s="187"/>
      <c r="II27" s="187"/>
      <c r="IJ27" s="187"/>
      <c r="IK27" s="187"/>
      <c r="IL27" s="187"/>
      <c r="IM27" s="187"/>
      <c r="IN27" s="187"/>
      <c r="IO27" s="187"/>
      <c r="IP27" s="187"/>
      <c r="IQ27" s="187"/>
      <c r="IR27" s="187"/>
      <c r="IS27" s="187"/>
    </row>
    <row r="28" spans="1:253" s="153" customFormat="1" ht="19.5" customHeight="1">
      <c r="A28" s="167" t="s">
        <v>158</v>
      </c>
      <c r="B28" s="167" t="s">
        <v>82</v>
      </c>
      <c r="C28" s="166">
        <v>208264</v>
      </c>
      <c r="D28" s="167" t="s">
        <v>164</v>
      </c>
      <c r="E28" s="82">
        <f t="shared" si="1"/>
        <v>5000</v>
      </c>
      <c r="F28" s="82">
        <f t="shared" si="2"/>
        <v>5000</v>
      </c>
      <c r="G28" s="169">
        <v>5000</v>
      </c>
      <c r="H28" s="169">
        <v>5000</v>
      </c>
      <c r="I28" s="80"/>
      <c r="J28" s="115"/>
      <c r="K28" s="177"/>
      <c r="L28" s="168"/>
      <c r="M28" s="176"/>
      <c r="N28" s="166"/>
      <c r="O28" s="168"/>
      <c r="P28" s="176"/>
      <c r="Q28" s="166"/>
      <c r="R28" s="166"/>
      <c r="S28" s="168"/>
      <c r="T28" s="176"/>
      <c r="U28" s="166"/>
      <c r="V28" s="166"/>
      <c r="W28" s="168"/>
      <c r="X28" s="176"/>
      <c r="Y28" s="168"/>
      <c r="Z28" s="176"/>
      <c r="AA28" s="166"/>
      <c r="AB28" s="166"/>
      <c r="AC28" s="168"/>
      <c r="AD28" s="176"/>
      <c r="AE28" s="166"/>
      <c r="AF28" s="168"/>
      <c r="AG28" s="176"/>
      <c r="AH28" s="166"/>
      <c r="AI28" s="168"/>
      <c r="AJ28" s="176"/>
      <c r="AK28" s="166"/>
      <c r="AL28" s="168"/>
      <c r="AM28" s="176"/>
      <c r="AN28" s="166"/>
      <c r="AO28" s="168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  <c r="IN28" s="187"/>
      <c r="IO28" s="187"/>
      <c r="IP28" s="187"/>
      <c r="IQ28" s="187"/>
      <c r="IR28" s="187"/>
      <c r="IS28" s="187"/>
    </row>
    <row r="29" spans="1:253" s="153" customFormat="1" ht="19.5" customHeight="1">
      <c r="A29" s="167" t="s">
        <v>158</v>
      </c>
      <c r="B29" s="167" t="s">
        <v>82</v>
      </c>
      <c r="C29" s="166">
        <v>208264</v>
      </c>
      <c r="D29" s="167" t="s">
        <v>164</v>
      </c>
      <c r="E29" s="82">
        <f t="shared" si="1"/>
        <v>135784</v>
      </c>
      <c r="F29" s="82">
        <f t="shared" si="2"/>
        <v>135784</v>
      </c>
      <c r="G29" s="169">
        <v>135784</v>
      </c>
      <c r="H29" s="169">
        <v>135784</v>
      </c>
      <c r="I29" s="80"/>
      <c r="J29" s="115"/>
      <c r="K29" s="177"/>
      <c r="L29" s="168"/>
      <c r="M29" s="176"/>
      <c r="N29" s="166"/>
      <c r="O29" s="168"/>
      <c r="P29" s="176"/>
      <c r="Q29" s="166"/>
      <c r="R29" s="166"/>
      <c r="S29" s="168"/>
      <c r="T29" s="176"/>
      <c r="U29" s="166"/>
      <c r="V29" s="166"/>
      <c r="W29" s="168"/>
      <c r="X29" s="176"/>
      <c r="Y29" s="168"/>
      <c r="Z29" s="176"/>
      <c r="AA29" s="166"/>
      <c r="AB29" s="166"/>
      <c r="AC29" s="168"/>
      <c r="AD29" s="176"/>
      <c r="AE29" s="166"/>
      <c r="AF29" s="168"/>
      <c r="AG29" s="176"/>
      <c r="AH29" s="166"/>
      <c r="AI29" s="168"/>
      <c r="AJ29" s="176"/>
      <c r="AK29" s="166"/>
      <c r="AL29" s="168"/>
      <c r="AM29" s="176"/>
      <c r="AN29" s="166"/>
      <c r="AO29" s="168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</row>
    <row r="30" spans="1:253" s="153" customFormat="1" ht="19.5" customHeight="1">
      <c r="A30" s="167" t="s">
        <v>158</v>
      </c>
      <c r="B30" s="167" t="s">
        <v>82</v>
      </c>
      <c r="C30" s="166">
        <v>208264</v>
      </c>
      <c r="D30" s="167" t="s">
        <v>164</v>
      </c>
      <c r="E30" s="82">
        <f t="shared" si="1"/>
        <v>140342</v>
      </c>
      <c r="F30" s="82">
        <f t="shared" si="2"/>
        <v>140342</v>
      </c>
      <c r="G30" s="169">
        <v>140342</v>
      </c>
      <c r="H30" s="169">
        <v>140342</v>
      </c>
      <c r="I30" s="80"/>
      <c r="J30" s="115"/>
      <c r="K30" s="177"/>
      <c r="L30" s="168"/>
      <c r="M30" s="176"/>
      <c r="N30" s="166"/>
      <c r="O30" s="168"/>
      <c r="P30" s="176"/>
      <c r="Q30" s="166"/>
      <c r="R30" s="166"/>
      <c r="S30" s="168"/>
      <c r="T30" s="176"/>
      <c r="U30" s="166"/>
      <c r="V30" s="166"/>
      <c r="W30" s="168"/>
      <c r="X30" s="176"/>
      <c r="Y30" s="168"/>
      <c r="Z30" s="176"/>
      <c r="AA30" s="166"/>
      <c r="AB30" s="166"/>
      <c r="AC30" s="168"/>
      <c r="AD30" s="176"/>
      <c r="AE30" s="166"/>
      <c r="AF30" s="168"/>
      <c r="AG30" s="176"/>
      <c r="AH30" s="166"/>
      <c r="AI30" s="168"/>
      <c r="AJ30" s="176"/>
      <c r="AK30" s="166"/>
      <c r="AL30" s="168"/>
      <c r="AM30" s="176"/>
      <c r="AN30" s="166"/>
      <c r="AO30" s="168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7"/>
      <c r="GH30" s="187"/>
      <c r="GI30" s="187"/>
      <c r="GJ30" s="187"/>
      <c r="GK30" s="187"/>
      <c r="GL30" s="187"/>
      <c r="GM30" s="187"/>
      <c r="GN30" s="187"/>
      <c r="GO30" s="187"/>
      <c r="GP30" s="187"/>
      <c r="GQ30" s="187"/>
      <c r="GR30" s="187"/>
      <c r="GS30" s="187"/>
      <c r="GT30" s="187"/>
      <c r="GU30" s="187"/>
      <c r="GV30" s="187"/>
      <c r="GW30" s="187"/>
      <c r="GX30" s="187"/>
      <c r="GY30" s="187"/>
      <c r="GZ30" s="187"/>
      <c r="HA30" s="187"/>
      <c r="HB30" s="187"/>
      <c r="HC30" s="187"/>
      <c r="HD30" s="187"/>
      <c r="HE30" s="187"/>
      <c r="HF30" s="187"/>
      <c r="HG30" s="187"/>
      <c r="HH30" s="187"/>
      <c r="HI30" s="187"/>
      <c r="HJ30" s="187"/>
      <c r="HK30" s="187"/>
      <c r="HL30" s="187"/>
      <c r="HM30" s="187"/>
      <c r="HN30" s="187"/>
      <c r="HO30" s="187"/>
      <c r="HP30" s="187"/>
      <c r="HQ30" s="187"/>
      <c r="HR30" s="187"/>
      <c r="HS30" s="187"/>
      <c r="HT30" s="187"/>
      <c r="HU30" s="187"/>
      <c r="HV30" s="187"/>
      <c r="HW30" s="187"/>
      <c r="HX30" s="187"/>
      <c r="HY30" s="187"/>
      <c r="HZ30" s="187"/>
      <c r="IA30" s="187"/>
      <c r="IB30" s="187"/>
      <c r="IC30" s="187"/>
      <c r="ID30" s="187"/>
      <c r="IE30" s="187"/>
      <c r="IF30" s="187"/>
      <c r="IG30" s="187"/>
      <c r="IH30" s="187"/>
      <c r="II30" s="187"/>
      <c r="IJ30" s="187"/>
      <c r="IK30" s="187"/>
      <c r="IL30" s="187"/>
      <c r="IM30" s="187"/>
      <c r="IN30" s="187"/>
      <c r="IO30" s="187"/>
      <c r="IP30" s="187"/>
      <c r="IQ30" s="187"/>
      <c r="IR30" s="187"/>
      <c r="IS30" s="187"/>
    </row>
    <row r="31" spans="1:253" s="153" customFormat="1" ht="19.5" customHeight="1">
      <c r="A31" s="167" t="s">
        <v>158</v>
      </c>
      <c r="B31" s="167" t="s">
        <v>161</v>
      </c>
      <c r="C31" s="166">
        <v>208264</v>
      </c>
      <c r="D31" s="168" t="s">
        <v>165</v>
      </c>
      <c r="E31" s="82">
        <f t="shared" si="1"/>
        <v>25000</v>
      </c>
      <c r="F31" s="82">
        <f t="shared" si="2"/>
        <v>25000</v>
      </c>
      <c r="G31" s="169">
        <v>25000</v>
      </c>
      <c r="H31" s="169">
        <v>25000</v>
      </c>
      <c r="I31" s="80"/>
      <c r="J31" s="115"/>
      <c r="K31" s="177"/>
      <c r="L31" s="168"/>
      <c r="M31" s="176"/>
      <c r="N31" s="166"/>
      <c r="O31" s="168"/>
      <c r="P31" s="176"/>
      <c r="Q31" s="166"/>
      <c r="R31" s="166"/>
      <c r="S31" s="168"/>
      <c r="T31" s="176"/>
      <c r="U31" s="166"/>
      <c r="V31" s="166"/>
      <c r="W31" s="168"/>
      <c r="X31" s="176"/>
      <c r="Y31" s="168"/>
      <c r="Z31" s="176"/>
      <c r="AA31" s="166"/>
      <c r="AB31" s="166"/>
      <c r="AC31" s="168"/>
      <c r="AD31" s="176"/>
      <c r="AE31" s="166"/>
      <c r="AF31" s="168"/>
      <c r="AG31" s="176"/>
      <c r="AH31" s="166"/>
      <c r="AI31" s="168"/>
      <c r="AJ31" s="176"/>
      <c r="AK31" s="166"/>
      <c r="AL31" s="168"/>
      <c r="AM31" s="176"/>
      <c r="AN31" s="166"/>
      <c r="AO31" s="168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  <c r="ED31" s="187"/>
      <c r="EE31" s="187"/>
      <c r="EF31" s="187"/>
      <c r="EG31" s="187"/>
      <c r="EH31" s="187"/>
      <c r="EI31" s="187"/>
      <c r="EJ31" s="187"/>
      <c r="EK31" s="187"/>
      <c r="EL31" s="187"/>
      <c r="EM31" s="187"/>
      <c r="EN31" s="187"/>
      <c r="EO31" s="187"/>
      <c r="EP31" s="187"/>
      <c r="EQ31" s="187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/>
      <c r="FB31" s="187"/>
      <c r="FC31" s="187"/>
      <c r="FD31" s="187"/>
      <c r="FE31" s="187"/>
      <c r="FF31" s="187"/>
      <c r="FG31" s="187"/>
      <c r="FH31" s="187"/>
      <c r="FI31" s="187"/>
      <c r="FJ31" s="187"/>
      <c r="FK31" s="187"/>
      <c r="FL31" s="187"/>
      <c r="FM31" s="187"/>
      <c r="FN31" s="187"/>
      <c r="FO31" s="187"/>
      <c r="FP31" s="187"/>
      <c r="FQ31" s="187"/>
      <c r="FR31" s="187"/>
      <c r="FS31" s="187"/>
      <c r="FT31" s="187"/>
      <c r="FU31" s="187"/>
      <c r="FV31" s="187"/>
      <c r="FW31" s="187"/>
      <c r="FX31" s="187"/>
      <c r="FY31" s="187"/>
      <c r="FZ31" s="187"/>
      <c r="GA31" s="187"/>
      <c r="GB31" s="187"/>
      <c r="GC31" s="187"/>
      <c r="GD31" s="187"/>
      <c r="GE31" s="187"/>
      <c r="GF31" s="187"/>
      <c r="GG31" s="187"/>
      <c r="GH31" s="187"/>
      <c r="GI31" s="187"/>
      <c r="GJ31" s="187"/>
      <c r="GK31" s="187"/>
      <c r="GL31" s="187"/>
      <c r="GM31" s="187"/>
      <c r="GN31" s="187"/>
      <c r="GO31" s="187"/>
      <c r="GP31" s="187"/>
      <c r="GQ31" s="187"/>
      <c r="GR31" s="187"/>
      <c r="GS31" s="187"/>
      <c r="GT31" s="187"/>
      <c r="GU31" s="187"/>
      <c r="GV31" s="187"/>
      <c r="GW31" s="187"/>
      <c r="GX31" s="187"/>
      <c r="GY31" s="187"/>
      <c r="GZ31" s="187"/>
      <c r="HA31" s="187"/>
      <c r="HB31" s="187"/>
      <c r="HC31" s="187"/>
      <c r="HD31" s="187"/>
      <c r="HE31" s="187"/>
      <c r="HF31" s="187"/>
      <c r="HG31" s="187"/>
      <c r="HH31" s="187"/>
      <c r="HI31" s="187"/>
      <c r="HJ31" s="187"/>
      <c r="HK31" s="187"/>
      <c r="HL31" s="187"/>
      <c r="HM31" s="187"/>
      <c r="HN31" s="187"/>
      <c r="HO31" s="187"/>
      <c r="HP31" s="187"/>
      <c r="HQ31" s="187"/>
      <c r="HR31" s="187"/>
      <c r="HS31" s="187"/>
      <c r="HT31" s="187"/>
      <c r="HU31" s="187"/>
      <c r="HV31" s="187"/>
      <c r="HW31" s="187"/>
      <c r="HX31" s="187"/>
      <c r="HY31" s="187"/>
      <c r="HZ31" s="187"/>
      <c r="IA31" s="187"/>
      <c r="IB31" s="187"/>
      <c r="IC31" s="187"/>
      <c r="ID31" s="187"/>
      <c r="IE31" s="187"/>
      <c r="IF31" s="187"/>
      <c r="IG31" s="187"/>
      <c r="IH31" s="187"/>
      <c r="II31" s="187"/>
      <c r="IJ31" s="187"/>
      <c r="IK31" s="187"/>
      <c r="IL31" s="187"/>
      <c r="IM31" s="187"/>
      <c r="IN31" s="187"/>
      <c r="IO31" s="187"/>
      <c r="IP31" s="187"/>
      <c r="IQ31" s="187"/>
      <c r="IR31" s="187"/>
      <c r="IS31" s="187"/>
    </row>
    <row r="32" spans="1:253" s="153" customFormat="1" ht="19.5" customHeight="1">
      <c r="A32" s="80"/>
      <c r="B32" s="80"/>
      <c r="C32" s="166"/>
      <c r="D32" s="168" t="s">
        <v>166</v>
      </c>
      <c r="E32" s="82">
        <f t="shared" si="1"/>
        <v>550760</v>
      </c>
      <c r="F32" s="82">
        <f t="shared" si="2"/>
        <v>550760</v>
      </c>
      <c r="G32" s="82">
        <f>SUM(H32:I32)</f>
        <v>550760</v>
      </c>
      <c r="H32" s="82">
        <f>SUM(H33:H35)</f>
        <v>550760</v>
      </c>
      <c r="I32" s="82">
        <f>SUM(I33:I35)</f>
        <v>0</v>
      </c>
      <c r="J32" s="81"/>
      <c r="K32" s="166"/>
      <c r="L32" s="168"/>
      <c r="M32" s="176"/>
      <c r="N32" s="166"/>
      <c r="O32" s="168"/>
      <c r="P32" s="176"/>
      <c r="Q32" s="166"/>
      <c r="R32" s="166"/>
      <c r="S32" s="168"/>
      <c r="T32" s="176"/>
      <c r="U32" s="166"/>
      <c r="V32" s="166"/>
      <c r="W32" s="168"/>
      <c r="X32" s="176"/>
      <c r="Y32" s="168"/>
      <c r="Z32" s="176"/>
      <c r="AA32" s="166"/>
      <c r="AB32" s="166"/>
      <c r="AC32" s="168"/>
      <c r="AD32" s="176"/>
      <c r="AE32" s="166"/>
      <c r="AF32" s="168"/>
      <c r="AG32" s="176"/>
      <c r="AH32" s="166"/>
      <c r="AI32" s="168"/>
      <c r="AJ32" s="176"/>
      <c r="AK32" s="166"/>
      <c r="AL32" s="168"/>
      <c r="AM32" s="176"/>
      <c r="AN32" s="166"/>
      <c r="AO32" s="168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7"/>
      <c r="EZ32" s="187"/>
      <c r="FA32" s="187"/>
      <c r="FB32" s="187"/>
      <c r="FC32" s="187"/>
      <c r="FD32" s="187"/>
      <c r="FE32" s="187"/>
      <c r="FF32" s="187"/>
      <c r="FG32" s="187"/>
      <c r="FH32" s="187"/>
      <c r="FI32" s="187"/>
      <c r="FJ32" s="187"/>
      <c r="FK32" s="187"/>
      <c r="FL32" s="187"/>
      <c r="FM32" s="187"/>
      <c r="FN32" s="187"/>
      <c r="FO32" s="187"/>
      <c r="FP32" s="187"/>
      <c r="FQ32" s="187"/>
      <c r="FR32" s="187"/>
      <c r="FS32" s="187"/>
      <c r="FT32" s="187"/>
      <c r="FU32" s="187"/>
      <c r="FV32" s="187"/>
      <c r="FW32" s="187"/>
      <c r="FX32" s="187"/>
      <c r="FY32" s="187"/>
      <c r="FZ32" s="187"/>
      <c r="GA32" s="187"/>
      <c r="GB32" s="187"/>
      <c r="GC32" s="187"/>
      <c r="GD32" s="187"/>
      <c r="GE32" s="187"/>
      <c r="GF32" s="187"/>
      <c r="GG32" s="187"/>
      <c r="GH32" s="187"/>
      <c r="GI32" s="187"/>
      <c r="GJ32" s="187"/>
      <c r="GK32" s="187"/>
      <c r="GL32" s="187"/>
      <c r="GM32" s="187"/>
      <c r="GN32" s="187"/>
      <c r="GO32" s="187"/>
      <c r="GP32" s="187"/>
      <c r="GQ32" s="187"/>
      <c r="GR32" s="187"/>
      <c r="GS32" s="187"/>
      <c r="GT32" s="187"/>
      <c r="GU32" s="187"/>
      <c r="GV32" s="187"/>
      <c r="GW32" s="187"/>
      <c r="GX32" s="187"/>
      <c r="GY32" s="187"/>
      <c r="GZ32" s="187"/>
      <c r="HA32" s="187"/>
      <c r="HB32" s="187"/>
      <c r="HC32" s="187"/>
      <c r="HD32" s="187"/>
      <c r="HE32" s="187"/>
      <c r="HF32" s="187"/>
      <c r="HG32" s="187"/>
      <c r="HH32" s="187"/>
      <c r="HI32" s="187"/>
      <c r="HJ32" s="187"/>
      <c r="HK32" s="187"/>
      <c r="HL32" s="187"/>
      <c r="HM32" s="187"/>
      <c r="HN32" s="187"/>
      <c r="HO32" s="187"/>
      <c r="HP32" s="187"/>
      <c r="HQ32" s="187"/>
      <c r="HR32" s="187"/>
      <c r="HS32" s="187"/>
      <c r="HT32" s="187"/>
      <c r="HU32" s="187"/>
      <c r="HV32" s="187"/>
      <c r="HW32" s="187"/>
      <c r="HX32" s="187"/>
      <c r="HY32" s="187"/>
      <c r="HZ32" s="187"/>
      <c r="IA32" s="187"/>
      <c r="IB32" s="187"/>
      <c r="IC32" s="187"/>
      <c r="ID32" s="187"/>
      <c r="IE32" s="187"/>
      <c r="IF32" s="187"/>
      <c r="IG32" s="187"/>
      <c r="IH32" s="187"/>
      <c r="II32" s="187"/>
      <c r="IJ32" s="187"/>
      <c r="IK32" s="187"/>
      <c r="IL32" s="187"/>
      <c r="IM32" s="187"/>
      <c r="IN32" s="187"/>
      <c r="IO32" s="187"/>
      <c r="IP32" s="187"/>
      <c r="IQ32" s="187"/>
      <c r="IR32" s="187"/>
      <c r="IS32" s="187"/>
    </row>
    <row r="33" spans="1:253" s="153" customFormat="1" ht="19.5" customHeight="1">
      <c r="A33" s="167" t="s">
        <v>167</v>
      </c>
      <c r="B33" s="167" t="s">
        <v>94</v>
      </c>
      <c r="C33" s="166">
        <v>208264</v>
      </c>
      <c r="D33" s="167" t="s">
        <v>168</v>
      </c>
      <c r="E33" s="169">
        <v>56160</v>
      </c>
      <c r="F33" s="169">
        <v>56160</v>
      </c>
      <c r="G33" s="169">
        <v>56160</v>
      </c>
      <c r="H33" s="169">
        <v>56160</v>
      </c>
      <c r="I33" s="80"/>
      <c r="J33" s="81"/>
      <c r="K33" s="166"/>
      <c r="L33" s="168"/>
      <c r="M33" s="176"/>
      <c r="N33" s="166"/>
      <c r="O33" s="168"/>
      <c r="P33" s="176"/>
      <c r="Q33" s="166"/>
      <c r="R33" s="166"/>
      <c r="S33" s="168"/>
      <c r="T33" s="176"/>
      <c r="U33" s="166"/>
      <c r="V33" s="166"/>
      <c r="W33" s="168"/>
      <c r="X33" s="176"/>
      <c r="Y33" s="168"/>
      <c r="Z33" s="176"/>
      <c r="AA33" s="166"/>
      <c r="AB33" s="166"/>
      <c r="AC33" s="168"/>
      <c r="AD33" s="176"/>
      <c r="AE33" s="166"/>
      <c r="AF33" s="168"/>
      <c r="AG33" s="176"/>
      <c r="AH33" s="166"/>
      <c r="AI33" s="168"/>
      <c r="AJ33" s="176"/>
      <c r="AK33" s="166"/>
      <c r="AL33" s="168"/>
      <c r="AM33" s="176"/>
      <c r="AN33" s="166"/>
      <c r="AO33" s="168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  <c r="IA33" s="187"/>
      <c r="IB33" s="187"/>
      <c r="IC33" s="187"/>
      <c r="ID33" s="187"/>
      <c r="IE33" s="187"/>
      <c r="IF33" s="187"/>
      <c r="IG33" s="187"/>
      <c r="IH33" s="187"/>
      <c r="II33" s="187"/>
      <c r="IJ33" s="187"/>
      <c r="IK33" s="187"/>
      <c r="IL33" s="187"/>
      <c r="IM33" s="187"/>
      <c r="IN33" s="187"/>
      <c r="IO33" s="187"/>
      <c r="IP33" s="187"/>
      <c r="IQ33" s="187"/>
      <c r="IR33" s="187"/>
      <c r="IS33" s="187"/>
    </row>
    <row r="34" spans="1:253" s="153" customFormat="1" ht="19.5" customHeight="1">
      <c r="A34" s="167" t="s">
        <v>167</v>
      </c>
      <c r="B34" s="167" t="s">
        <v>94</v>
      </c>
      <c r="C34" s="166">
        <v>208264</v>
      </c>
      <c r="D34" s="167" t="s">
        <v>168</v>
      </c>
      <c r="E34" s="169">
        <v>600</v>
      </c>
      <c r="F34" s="169">
        <v>600</v>
      </c>
      <c r="G34" s="169">
        <v>600</v>
      </c>
      <c r="H34" s="169">
        <v>600</v>
      </c>
      <c r="I34" s="80"/>
      <c r="J34" s="81"/>
      <c r="K34" s="166"/>
      <c r="L34" s="168"/>
      <c r="M34" s="176"/>
      <c r="N34" s="166"/>
      <c r="O34" s="168"/>
      <c r="P34" s="176"/>
      <c r="Q34" s="166"/>
      <c r="R34" s="166"/>
      <c r="S34" s="168"/>
      <c r="T34" s="176"/>
      <c r="U34" s="166"/>
      <c r="V34" s="166"/>
      <c r="W34" s="168"/>
      <c r="X34" s="176"/>
      <c r="Y34" s="168"/>
      <c r="Z34" s="176"/>
      <c r="AA34" s="166"/>
      <c r="AB34" s="166"/>
      <c r="AC34" s="168"/>
      <c r="AD34" s="176"/>
      <c r="AE34" s="166"/>
      <c r="AF34" s="168"/>
      <c r="AG34" s="176"/>
      <c r="AH34" s="166"/>
      <c r="AI34" s="168"/>
      <c r="AJ34" s="176"/>
      <c r="AK34" s="166"/>
      <c r="AL34" s="168"/>
      <c r="AM34" s="176"/>
      <c r="AN34" s="166"/>
      <c r="AO34" s="168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  <c r="IA34" s="187"/>
      <c r="IB34" s="187"/>
      <c r="IC34" s="187"/>
      <c r="ID34" s="187"/>
      <c r="IE34" s="187"/>
      <c r="IF34" s="187"/>
      <c r="IG34" s="187"/>
      <c r="IH34" s="187"/>
      <c r="II34" s="187"/>
      <c r="IJ34" s="187"/>
      <c r="IK34" s="187"/>
      <c r="IL34" s="187"/>
      <c r="IM34" s="187"/>
      <c r="IN34" s="187"/>
      <c r="IO34" s="187"/>
      <c r="IP34" s="187"/>
      <c r="IQ34" s="187"/>
      <c r="IR34" s="187"/>
      <c r="IS34" s="187"/>
    </row>
    <row r="35" spans="1:253" s="153" customFormat="1" ht="19.5" customHeight="1">
      <c r="A35" s="167" t="s">
        <v>167</v>
      </c>
      <c r="B35" s="167" t="s">
        <v>161</v>
      </c>
      <c r="C35" s="166">
        <v>208264</v>
      </c>
      <c r="D35" s="167" t="s">
        <v>169</v>
      </c>
      <c r="E35" s="169">
        <v>494000</v>
      </c>
      <c r="F35" s="169">
        <v>494000</v>
      </c>
      <c r="G35" s="169">
        <v>494000</v>
      </c>
      <c r="H35" s="169">
        <v>494000</v>
      </c>
      <c r="I35" s="80"/>
      <c r="J35" s="81"/>
      <c r="K35" s="166"/>
      <c r="L35" s="168"/>
      <c r="M35" s="176"/>
      <c r="N35" s="166"/>
      <c r="O35" s="168"/>
      <c r="P35" s="176"/>
      <c r="Q35" s="166"/>
      <c r="R35" s="166"/>
      <c r="S35" s="168"/>
      <c r="T35" s="176"/>
      <c r="U35" s="166"/>
      <c r="V35" s="166"/>
      <c r="W35" s="168"/>
      <c r="X35" s="176"/>
      <c r="Y35" s="168"/>
      <c r="Z35" s="176"/>
      <c r="AA35" s="166"/>
      <c r="AB35" s="166"/>
      <c r="AC35" s="168"/>
      <c r="AD35" s="176"/>
      <c r="AE35" s="166"/>
      <c r="AF35" s="168"/>
      <c r="AG35" s="176"/>
      <c r="AH35" s="166"/>
      <c r="AI35" s="168"/>
      <c r="AJ35" s="176"/>
      <c r="AK35" s="166"/>
      <c r="AL35" s="168"/>
      <c r="AM35" s="176"/>
      <c r="AN35" s="166"/>
      <c r="AO35" s="168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  <c r="IA35" s="187"/>
      <c r="IB35" s="187"/>
      <c r="IC35" s="187"/>
      <c r="ID35" s="187"/>
      <c r="IE35" s="187"/>
      <c r="IF35" s="187"/>
      <c r="IG35" s="187"/>
      <c r="IH35" s="187"/>
      <c r="II35" s="187"/>
      <c r="IJ35" s="187"/>
      <c r="IK35" s="187"/>
      <c r="IL35" s="187"/>
      <c r="IM35" s="187"/>
      <c r="IN35" s="187"/>
      <c r="IO35" s="187"/>
      <c r="IP35" s="187"/>
      <c r="IQ35" s="187"/>
      <c r="IR35" s="187"/>
      <c r="IS35" s="187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E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showZeros="0" workbookViewId="0" topLeftCell="A1">
      <pane xSplit="5" ySplit="6" topLeftCell="F7" activePane="bottomRight" state="frozen"/>
      <selection pane="bottomRight" activeCell="BH11" sqref="BH11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3" customWidth="1"/>
    <col min="6" max="12" width="12" style="83" customWidth="1"/>
    <col min="13" max="13" width="10.5" style="83" customWidth="1"/>
    <col min="14" max="19" width="12" style="83" customWidth="1"/>
    <col min="20" max="45" width="10.83203125" style="83" customWidth="1"/>
    <col min="46" max="46" width="9.5" style="83" customWidth="1"/>
    <col min="47" max="47" width="10.83203125" style="83" customWidth="1"/>
    <col min="48" max="57" width="11" style="83" customWidth="1"/>
    <col min="58" max="58" width="10.33203125" style="83" customWidth="1"/>
    <col min="59" max="59" width="10" style="83" customWidth="1"/>
    <col min="60" max="60" width="11" style="83" customWidth="1"/>
    <col min="61" max="78" width="7.66015625" style="83" customWidth="1"/>
    <col min="79" max="89" width="10" style="83" customWidth="1"/>
    <col min="90" max="90" width="10" style="118" customWidth="1"/>
    <col min="91" max="98" width="10" style="83" customWidth="1"/>
    <col min="99" max="110" width="9" style="83" customWidth="1"/>
    <col min="111" max="111" width="10.16015625" style="83" customWidth="1"/>
    <col min="112" max="112" width="9" style="83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132"/>
      <c r="AH1" s="132"/>
      <c r="DH1" s="146" t="s">
        <v>170</v>
      </c>
    </row>
    <row r="2" spans="1:112" ht="19.5" customHeight="1">
      <c r="A2" s="5" t="s">
        <v>171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84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47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9" t="s">
        <v>58</v>
      </c>
      <c r="F4" s="120" t="s">
        <v>172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6" t="s">
        <v>173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35" t="s">
        <v>174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7" t="s">
        <v>175</v>
      </c>
      <c r="BJ4" s="138"/>
      <c r="BK4" s="138"/>
      <c r="BL4" s="138"/>
      <c r="BM4" s="135"/>
      <c r="BN4" s="139" t="s">
        <v>176</v>
      </c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2"/>
      <c r="CA4" s="136" t="s">
        <v>177</v>
      </c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44" t="s">
        <v>178</v>
      </c>
      <c r="CS4" s="138"/>
      <c r="CT4" s="135"/>
      <c r="CU4" s="144" t="s">
        <v>179</v>
      </c>
      <c r="CV4" s="138"/>
      <c r="CW4" s="138"/>
      <c r="CX4" s="138"/>
      <c r="CY4" s="138"/>
      <c r="CZ4" s="135"/>
      <c r="DA4" s="148" t="s">
        <v>180</v>
      </c>
      <c r="DB4" s="149"/>
      <c r="DC4" s="150"/>
      <c r="DD4" s="148" t="s">
        <v>181</v>
      </c>
      <c r="DE4" s="149"/>
      <c r="DF4" s="149"/>
      <c r="DG4" s="149"/>
      <c r="DH4" s="150"/>
      <c r="DI4" s="38"/>
    </row>
    <row r="5" spans="1:113" ht="19.5" customHeight="1">
      <c r="A5" s="9" t="s">
        <v>68</v>
      </c>
      <c r="B5" s="9"/>
      <c r="C5" s="122"/>
      <c r="D5" s="52" t="s">
        <v>182</v>
      </c>
      <c r="E5" s="18"/>
      <c r="F5" s="123" t="s">
        <v>73</v>
      </c>
      <c r="G5" s="123" t="s">
        <v>183</v>
      </c>
      <c r="H5" s="123" t="s">
        <v>184</v>
      </c>
      <c r="I5" s="123" t="s">
        <v>185</v>
      </c>
      <c r="J5" s="24" t="s">
        <v>186</v>
      </c>
      <c r="K5" s="123" t="s">
        <v>187</v>
      </c>
      <c r="L5" s="123" t="s">
        <v>188</v>
      </c>
      <c r="M5" s="24" t="s">
        <v>189</v>
      </c>
      <c r="N5" s="24" t="s">
        <v>190</v>
      </c>
      <c r="O5" s="24" t="s">
        <v>191</v>
      </c>
      <c r="P5" s="24" t="s">
        <v>192</v>
      </c>
      <c r="Q5" s="24" t="s">
        <v>95</v>
      </c>
      <c r="R5" s="24" t="s">
        <v>193</v>
      </c>
      <c r="S5" s="127" t="s">
        <v>162</v>
      </c>
      <c r="T5" s="123" t="s">
        <v>73</v>
      </c>
      <c r="U5" s="123" t="s">
        <v>194</v>
      </c>
      <c r="V5" s="123" t="s">
        <v>195</v>
      </c>
      <c r="W5" s="123" t="s">
        <v>196</v>
      </c>
      <c r="X5" s="123" t="s">
        <v>197</v>
      </c>
      <c r="Y5" s="123" t="s">
        <v>198</v>
      </c>
      <c r="Z5" s="123" t="s">
        <v>199</v>
      </c>
      <c r="AA5" s="123" t="s">
        <v>200</v>
      </c>
      <c r="AB5" s="24" t="s">
        <v>201</v>
      </c>
      <c r="AC5" s="123" t="s">
        <v>202</v>
      </c>
      <c r="AD5" s="123" t="s">
        <v>203</v>
      </c>
      <c r="AE5" s="130" t="s">
        <v>204</v>
      </c>
      <c r="AF5" s="123" t="s">
        <v>205</v>
      </c>
      <c r="AG5" s="123" t="s">
        <v>206</v>
      </c>
      <c r="AH5" s="123" t="s">
        <v>207</v>
      </c>
      <c r="AI5" s="123" t="s">
        <v>208</v>
      </c>
      <c r="AJ5" s="130" t="s">
        <v>209</v>
      </c>
      <c r="AK5" s="123" t="s">
        <v>210</v>
      </c>
      <c r="AL5" s="123" t="s">
        <v>211</v>
      </c>
      <c r="AM5" s="123" t="s">
        <v>212</v>
      </c>
      <c r="AN5" s="123" t="s">
        <v>213</v>
      </c>
      <c r="AO5" s="123" t="s">
        <v>214</v>
      </c>
      <c r="AP5" s="123" t="s">
        <v>215</v>
      </c>
      <c r="AQ5" s="123" t="s">
        <v>216</v>
      </c>
      <c r="AR5" s="130" t="s">
        <v>217</v>
      </c>
      <c r="AS5" s="123" t="s">
        <v>218</v>
      </c>
      <c r="AT5" s="24" t="s">
        <v>219</v>
      </c>
      <c r="AU5" s="123" t="s">
        <v>165</v>
      </c>
      <c r="AV5" s="18" t="s">
        <v>73</v>
      </c>
      <c r="AW5" s="18" t="s">
        <v>220</v>
      </c>
      <c r="AX5" s="24" t="s">
        <v>221</v>
      </c>
      <c r="AY5" s="24" t="s">
        <v>222</v>
      </c>
      <c r="AZ5" s="18" t="s">
        <v>223</v>
      </c>
      <c r="BA5" s="24" t="s">
        <v>224</v>
      </c>
      <c r="BB5" s="18" t="s">
        <v>225</v>
      </c>
      <c r="BC5" s="18" t="s">
        <v>226</v>
      </c>
      <c r="BD5" s="18" t="s">
        <v>227</v>
      </c>
      <c r="BE5" s="24" t="s">
        <v>228</v>
      </c>
      <c r="BF5" s="24" t="s">
        <v>229</v>
      </c>
      <c r="BG5" s="24" t="s">
        <v>230</v>
      </c>
      <c r="BH5" s="18" t="s">
        <v>231</v>
      </c>
      <c r="BI5" s="18" t="s">
        <v>73</v>
      </c>
      <c r="BJ5" s="18" t="s">
        <v>232</v>
      </c>
      <c r="BK5" s="18" t="s">
        <v>233</v>
      </c>
      <c r="BL5" s="24" t="s">
        <v>234</v>
      </c>
      <c r="BM5" s="24" t="s">
        <v>235</v>
      </c>
      <c r="BN5" s="141" t="s">
        <v>73</v>
      </c>
      <c r="BO5" s="141" t="s">
        <v>236</v>
      </c>
      <c r="BP5" s="141" t="s">
        <v>237</v>
      </c>
      <c r="BQ5" s="141" t="s">
        <v>238</v>
      </c>
      <c r="BR5" s="141" t="s">
        <v>239</v>
      </c>
      <c r="BS5" s="141" t="s">
        <v>240</v>
      </c>
      <c r="BT5" s="141" t="s">
        <v>241</v>
      </c>
      <c r="BU5" s="141" t="s">
        <v>242</v>
      </c>
      <c r="BV5" s="141" t="s">
        <v>243</v>
      </c>
      <c r="BW5" s="141" t="s">
        <v>244</v>
      </c>
      <c r="BX5" s="143" t="s">
        <v>245</v>
      </c>
      <c r="BY5" s="143" t="s">
        <v>246</v>
      </c>
      <c r="BZ5" s="141" t="s">
        <v>247</v>
      </c>
      <c r="CA5" s="18" t="s">
        <v>73</v>
      </c>
      <c r="CB5" s="18" t="s">
        <v>236</v>
      </c>
      <c r="CC5" s="18" t="s">
        <v>237</v>
      </c>
      <c r="CD5" s="18" t="s">
        <v>238</v>
      </c>
      <c r="CE5" s="18" t="s">
        <v>239</v>
      </c>
      <c r="CF5" s="18" t="s">
        <v>240</v>
      </c>
      <c r="CG5" s="18" t="s">
        <v>241</v>
      </c>
      <c r="CH5" s="18" t="s">
        <v>242</v>
      </c>
      <c r="CI5" s="18" t="s">
        <v>248</v>
      </c>
      <c r="CJ5" s="18" t="s">
        <v>249</v>
      </c>
      <c r="CK5" s="18" t="s">
        <v>250</v>
      </c>
      <c r="CL5" s="18" t="s">
        <v>251</v>
      </c>
      <c r="CM5" s="131" t="s">
        <v>243</v>
      </c>
      <c r="CN5" s="18" t="s">
        <v>244</v>
      </c>
      <c r="CO5" s="24" t="s">
        <v>245</v>
      </c>
      <c r="CP5" s="24" t="s">
        <v>246</v>
      </c>
      <c r="CQ5" s="18" t="s">
        <v>252</v>
      </c>
      <c r="CR5" s="143" t="s">
        <v>73</v>
      </c>
      <c r="CS5" s="143" t="s">
        <v>253</v>
      </c>
      <c r="CT5" s="141" t="s">
        <v>254</v>
      </c>
      <c r="CU5" s="24" t="s">
        <v>73</v>
      </c>
      <c r="CV5" s="24" t="s">
        <v>253</v>
      </c>
      <c r="CW5" s="24" t="s">
        <v>255</v>
      </c>
      <c r="CX5" s="24" t="s">
        <v>256</v>
      </c>
      <c r="CY5" s="24" t="s">
        <v>257</v>
      </c>
      <c r="CZ5" s="24" t="s">
        <v>258</v>
      </c>
      <c r="DA5" s="24" t="s">
        <v>73</v>
      </c>
      <c r="DB5" s="24" t="s">
        <v>180</v>
      </c>
      <c r="DC5" s="24" t="s">
        <v>259</v>
      </c>
      <c r="DD5" s="24" t="s">
        <v>73</v>
      </c>
      <c r="DE5" s="141" t="s">
        <v>260</v>
      </c>
      <c r="DF5" s="141" t="s">
        <v>261</v>
      </c>
      <c r="DG5" s="141" t="s">
        <v>262</v>
      </c>
      <c r="DH5" s="141" t="s">
        <v>181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23"/>
      <c r="K6" s="18"/>
      <c r="L6" s="18"/>
      <c r="M6" s="123"/>
      <c r="N6" s="123"/>
      <c r="O6" s="123"/>
      <c r="P6" s="123"/>
      <c r="Q6" s="123"/>
      <c r="R6" s="123"/>
      <c r="S6" s="128"/>
      <c r="T6" s="18"/>
      <c r="U6" s="18"/>
      <c r="V6" s="18"/>
      <c r="W6" s="18"/>
      <c r="X6" s="18"/>
      <c r="Y6" s="18"/>
      <c r="Z6" s="18"/>
      <c r="AA6" s="18"/>
      <c r="AB6" s="123"/>
      <c r="AC6" s="18"/>
      <c r="AD6" s="18"/>
      <c r="AE6" s="131"/>
      <c r="AF6" s="18"/>
      <c r="AG6" s="18"/>
      <c r="AH6" s="18"/>
      <c r="AI6" s="18"/>
      <c r="AJ6" s="131"/>
      <c r="AK6" s="18"/>
      <c r="AL6" s="18"/>
      <c r="AM6" s="18"/>
      <c r="AN6" s="18"/>
      <c r="AO6" s="18"/>
      <c r="AP6" s="18"/>
      <c r="AQ6" s="18"/>
      <c r="AR6" s="131"/>
      <c r="AS6" s="18"/>
      <c r="AT6" s="123"/>
      <c r="AU6" s="18"/>
      <c r="AV6" s="18"/>
      <c r="AW6" s="18"/>
      <c r="AX6" s="123"/>
      <c r="AY6" s="123"/>
      <c r="AZ6" s="18"/>
      <c r="BA6" s="123"/>
      <c r="BB6" s="18"/>
      <c r="BC6" s="18"/>
      <c r="BD6" s="18"/>
      <c r="BE6" s="123"/>
      <c r="BF6" s="123"/>
      <c r="BG6" s="123"/>
      <c r="BH6" s="18"/>
      <c r="BI6" s="18"/>
      <c r="BJ6" s="18"/>
      <c r="BK6" s="18"/>
      <c r="BL6" s="123"/>
      <c r="BM6" s="123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31"/>
      <c r="CN6" s="18"/>
      <c r="CO6" s="123"/>
      <c r="CP6" s="123"/>
      <c r="CQ6" s="18"/>
      <c r="CR6" s="60"/>
      <c r="CS6" s="60"/>
      <c r="CT6" s="24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 aca="true" t="shared" si="0" ref="E7:BP7">SUM(E8:E12)</f>
        <v>8735853</v>
      </c>
      <c r="F7" s="80">
        <f t="shared" si="0"/>
        <v>7589017</v>
      </c>
      <c r="G7" s="80">
        <f t="shared" si="0"/>
        <v>2901144</v>
      </c>
      <c r="H7" s="80">
        <f t="shared" si="0"/>
        <v>460812</v>
      </c>
      <c r="I7" s="80">
        <f t="shared" si="0"/>
        <v>0</v>
      </c>
      <c r="J7" s="80">
        <f t="shared" si="0"/>
        <v>0</v>
      </c>
      <c r="K7" s="80">
        <f t="shared" si="0"/>
        <v>1706316</v>
      </c>
      <c r="L7" s="80">
        <f t="shared" si="0"/>
        <v>810924</v>
      </c>
      <c r="M7" s="80">
        <f t="shared" si="0"/>
        <v>0</v>
      </c>
      <c r="N7" s="80">
        <f t="shared" si="0"/>
        <v>354828</v>
      </c>
      <c r="O7" s="80">
        <f t="shared" si="0"/>
        <v>0</v>
      </c>
      <c r="P7" s="80">
        <f t="shared" si="0"/>
        <v>18800</v>
      </c>
      <c r="Q7" s="80">
        <f t="shared" si="0"/>
        <v>608193</v>
      </c>
      <c r="R7" s="80">
        <f t="shared" si="0"/>
        <v>0</v>
      </c>
      <c r="S7" s="80">
        <f t="shared" si="0"/>
        <v>728000</v>
      </c>
      <c r="T7" s="80">
        <f t="shared" si="0"/>
        <v>596076</v>
      </c>
      <c r="U7" s="80">
        <f t="shared" si="0"/>
        <v>88950</v>
      </c>
      <c r="V7" s="80">
        <f t="shared" si="0"/>
        <v>10000</v>
      </c>
      <c r="W7" s="80">
        <f t="shared" si="0"/>
        <v>0</v>
      </c>
      <c r="X7" s="80">
        <f t="shared" si="0"/>
        <v>0</v>
      </c>
      <c r="Y7" s="80">
        <f t="shared" si="0"/>
        <v>20000</v>
      </c>
      <c r="Z7" s="80">
        <f t="shared" si="0"/>
        <v>25000</v>
      </c>
      <c r="AA7" s="80">
        <f t="shared" si="0"/>
        <v>35000</v>
      </c>
      <c r="AB7" s="80">
        <f t="shared" si="0"/>
        <v>0</v>
      </c>
      <c r="AC7" s="80">
        <f t="shared" si="0"/>
        <v>0</v>
      </c>
      <c r="AD7" s="80">
        <f t="shared" si="0"/>
        <v>50000</v>
      </c>
      <c r="AE7" s="80">
        <f t="shared" si="0"/>
        <v>0</v>
      </c>
      <c r="AF7" s="80">
        <f t="shared" si="0"/>
        <v>20000</v>
      </c>
      <c r="AG7" s="80">
        <f t="shared" si="0"/>
        <v>0</v>
      </c>
      <c r="AH7" s="80">
        <f t="shared" si="0"/>
        <v>10000</v>
      </c>
      <c r="AI7" s="80">
        <f t="shared" si="0"/>
        <v>20000</v>
      </c>
      <c r="AJ7" s="80">
        <f t="shared" si="0"/>
        <v>11000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5000</v>
      </c>
      <c r="AO7" s="80">
        <f t="shared" si="0"/>
        <v>0</v>
      </c>
      <c r="AP7" s="80">
        <f t="shared" si="0"/>
        <v>135784</v>
      </c>
      <c r="AQ7" s="80">
        <f t="shared" si="0"/>
        <v>140342</v>
      </c>
      <c r="AR7" s="80">
        <f t="shared" si="0"/>
        <v>0</v>
      </c>
      <c r="AS7" s="80">
        <f t="shared" si="0"/>
        <v>0</v>
      </c>
      <c r="AT7" s="80">
        <f t="shared" si="0"/>
        <v>0</v>
      </c>
      <c r="AU7" s="80">
        <f t="shared" si="0"/>
        <v>25000</v>
      </c>
      <c r="AV7" s="80">
        <f t="shared" si="0"/>
        <v>550760</v>
      </c>
      <c r="AW7" s="80">
        <f t="shared" si="0"/>
        <v>0</v>
      </c>
      <c r="AX7" s="80">
        <f t="shared" si="0"/>
        <v>0</v>
      </c>
      <c r="AY7" s="80">
        <f t="shared" si="0"/>
        <v>0</v>
      </c>
      <c r="AZ7" s="80">
        <f t="shared" si="0"/>
        <v>0</v>
      </c>
      <c r="BA7" s="80">
        <f t="shared" si="0"/>
        <v>56160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600</v>
      </c>
      <c r="BF7" s="80">
        <f t="shared" si="0"/>
        <v>0</v>
      </c>
      <c r="BG7" s="80">
        <f t="shared" si="0"/>
        <v>0</v>
      </c>
      <c r="BH7" s="80">
        <f t="shared" si="0"/>
        <v>494000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1" ref="BQ7:DH7">SUM(BQ8:BQ12)</f>
        <v>0</v>
      </c>
      <c r="BR7" s="80">
        <f t="shared" si="1"/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52"/>
    </row>
    <row r="8" spans="1:113" s="1" customFormat="1" ht="27" customHeight="1">
      <c r="A8" s="29" t="s">
        <v>81</v>
      </c>
      <c r="B8" s="29" t="s">
        <v>82</v>
      </c>
      <c r="C8" s="29" t="s">
        <v>83</v>
      </c>
      <c r="D8" s="124" t="s">
        <v>85</v>
      </c>
      <c r="E8" s="80">
        <f>F8+T8+AV8+BI8+BN8+CA8+CR8+CU8+DA8+DD8</f>
        <v>6449108</v>
      </c>
      <c r="F8" s="80">
        <f>SUM(G8:S8)</f>
        <v>5796272</v>
      </c>
      <c r="G8" s="80">
        <v>2901144</v>
      </c>
      <c r="H8" s="80">
        <v>460812</v>
      </c>
      <c r="I8" s="80"/>
      <c r="J8" s="80"/>
      <c r="K8" s="80">
        <v>1706316</v>
      </c>
      <c r="L8" s="125"/>
      <c r="M8" s="125"/>
      <c r="N8" s="125"/>
      <c r="O8" s="125"/>
      <c r="P8" s="125"/>
      <c r="Q8" s="80"/>
      <c r="R8" s="80"/>
      <c r="S8" s="80">
        <v>728000</v>
      </c>
      <c r="T8" s="80">
        <f>SUM(U8:AU8)</f>
        <v>596076</v>
      </c>
      <c r="U8" s="80">
        <v>88950</v>
      </c>
      <c r="V8" s="80">
        <v>10000</v>
      </c>
      <c r="W8" s="80"/>
      <c r="X8" s="80"/>
      <c r="Y8" s="80">
        <v>20000</v>
      </c>
      <c r="Z8" s="80">
        <v>25000</v>
      </c>
      <c r="AA8" s="80">
        <v>35000</v>
      </c>
      <c r="AB8" s="80"/>
      <c r="AC8" s="80">
        <v>0</v>
      </c>
      <c r="AD8" s="80">
        <v>50000</v>
      </c>
      <c r="AE8" s="80"/>
      <c r="AF8" s="80">
        <v>20000</v>
      </c>
      <c r="AG8" s="80"/>
      <c r="AH8" s="80">
        <v>10000</v>
      </c>
      <c r="AI8" s="80">
        <v>20000</v>
      </c>
      <c r="AJ8" s="80">
        <v>11000</v>
      </c>
      <c r="AK8" s="80"/>
      <c r="AL8" s="80"/>
      <c r="AM8" s="134"/>
      <c r="AN8" s="80">
        <v>5000</v>
      </c>
      <c r="AO8" s="80"/>
      <c r="AP8" s="80">
        <v>135784</v>
      </c>
      <c r="AQ8" s="80">
        <v>140342</v>
      </c>
      <c r="AR8" s="80"/>
      <c r="AS8" s="80"/>
      <c r="AT8" s="80"/>
      <c r="AU8" s="80">
        <v>25000</v>
      </c>
      <c r="AV8" s="80">
        <f>SUM(AW8:BH8)</f>
        <v>56760</v>
      </c>
      <c r="AW8" s="80"/>
      <c r="AX8" s="80"/>
      <c r="AY8" s="80"/>
      <c r="AZ8" s="80"/>
      <c r="BA8" s="80">
        <v>56160</v>
      </c>
      <c r="BB8" s="80"/>
      <c r="BC8" s="80"/>
      <c r="BD8" s="80">
        <v>0</v>
      </c>
      <c r="BE8" s="80">
        <v>600</v>
      </c>
      <c r="BF8" s="80"/>
      <c r="BG8" s="80"/>
      <c r="BH8" s="80"/>
      <c r="BI8" s="80"/>
      <c r="BJ8" s="80"/>
      <c r="BK8" s="80"/>
      <c r="BL8" s="80"/>
      <c r="BM8" s="80"/>
      <c r="BN8" s="129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29" t="s">
        <v>86</v>
      </c>
      <c r="B9" s="29" t="s">
        <v>87</v>
      </c>
      <c r="C9" s="29" t="s">
        <v>82</v>
      </c>
      <c r="D9" s="124" t="s">
        <v>88</v>
      </c>
      <c r="E9" s="80">
        <f>F9+T9+AV9+BI9+BN9+CA9+CR9+CU9+DA9+DD9</f>
        <v>494000</v>
      </c>
      <c r="F9" s="80">
        <f>SUM(G9:S9)</f>
        <v>0</v>
      </c>
      <c r="G9" s="80"/>
      <c r="H9" s="80"/>
      <c r="I9" s="80"/>
      <c r="J9" s="80"/>
      <c r="K9" s="80"/>
      <c r="L9" s="125"/>
      <c r="M9" s="125"/>
      <c r="N9" s="125"/>
      <c r="O9" s="125"/>
      <c r="P9" s="125"/>
      <c r="Q9" s="125"/>
      <c r="R9" s="125"/>
      <c r="S9" s="125"/>
      <c r="T9" s="80">
        <f>SUM(U9:AU9)</f>
        <v>0</v>
      </c>
      <c r="U9" s="125"/>
      <c r="V9" s="125"/>
      <c r="W9" s="125"/>
      <c r="X9" s="129"/>
      <c r="Y9" s="125"/>
      <c r="Z9" s="125"/>
      <c r="AA9" s="125"/>
      <c r="AB9" s="125"/>
      <c r="AC9" s="125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5"/>
      <c r="AO9" s="125"/>
      <c r="AP9" s="125"/>
      <c r="AQ9" s="125"/>
      <c r="AR9" s="125"/>
      <c r="AS9" s="125"/>
      <c r="AT9" s="125"/>
      <c r="AU9" s="125"/>
      <c r="AV9" s="80">
        <f>SUM(AW9:BH9)</f>
        <v>494000</v>
      </c>
      <c r="AW9" s="125"/>
      <c r="AX9" s="125">
        <v>0</v>
      </c>
      <c r="AY9" s="125"/>
      <c r="AZ9" s="125"/>
      <c r="BA9" s="125"/>
      <c r="BB9" s="125"/>
      <c r="BC9" s="125"/>
      <c r="BD9" s="125"/>
      <c r="BE9" s="125"/>
      <c r="BF9" s="125"/>
      <c r="BG9" s="125"/>
      <c r="BH9" s="129">
        <v>494000</v>
      </c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45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51"/>
      <c r="DB9" s="151"/>
      <c r="DC9" s="151"/>
      <c r="DD9" s="151"/>
      <c r="DE9" s="151"/>
      <c r="DF9" s="151"/>
      <c r="DG9" s="151"/>
      <c r="DH9" s="151"/>
    </row>
    <row r="10" spans="1:112" s="1" customFormat="1" ht="27" customHeight="1">
      <c r="A10" s="29" t="s">
        <v>86</v>
      </c>
      <c r="B10" s="29" t="s">
        <v>87</v>
      </c>
      <c r="C10" s="29" t="s">
        <v>87</v>
      </c>
      <c r="D10" s="124" t="s">
        <v>89</v>
      </c>
      <c r="E10" s="80">
        <f>F10+T10+AV10+BI10+BN10+CA10+CR10+CU10+DA10+DD10</f>
        <v>810924</v>
      </c>
      <c r="F10" s="80">
        <f>SUM(G10:S10)</f>
        <v>810924</v>
      </c>
      <c r="G10" s="80"/>
      <c r="H10" s="80"/>
      <c r="I10" s="80"/>
      <c r="J10" s="80"/>
      <c r="K10" s="80"/>
      <c r="L10" s="125">
        <v>810924</v>
      </c>
      <c r="M10" s="125"/>
      <c r="N10" s="125"/>
      <c r="O10" s="125"/>
      <c r="P10" s="125"/>
      <c r="Q10" s="125"/>
      <c r="R10" s="125"/>
      <c r="S10" s="125"/>
      <c r="T10" s="80">
        <f>SUM(U10:AU10)</f>
        <v>0</v>
      </c>
      <c r="U10" s="125"/>
      <c r="V10" s="125"/>
      <c r="W10" s="125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5"/>
      <c r="AO10" s="125"/>
      <c r="AP10" s="125"/>
      <c r="AQ10" s="125"/>
      <c r="AR10" s="125"/>
      <c r="AS10" s="125"/>
      <c r="AT10" s="125"/>
      <c r="AU10" s="125"/>
      <c r="AV10" s="80">
        <f>SUM(AW10:BH10)</f>
        <v>0</v>
      </c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45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51"/>
      <c r="DB10" s="151"/>
      <c r="DC10" s="151"/>
      <c r="DD10" s="151"/>
      <c r="DE10" s="151"/>
      <c r="DF10" s="151"/>
      <c r="DG10" s="151"/>
      <c r="DH10" s="151"/>
    </row>
    <row r="11" spans="1:112" s="1" customFormat="1" ht="21" customHeight="1">
      <c r="A11" s="29" t="s">
        <v>90</v>
      </c>
      <c r="B11" s="29" t="s">
        <v>91</v>
      </c>
      <c r="C11" s="29" t="s">
        <v>82</v>
      </c>
      <c r="D11" s="124" t="s">
        <v>92</v>
      </c>
      <c r="E11" s="80">
        <f>F11+T11+AV11+BI11+BN11+CA11+CR11+CU11+DA11+DD11</f>
        <v>373628</v>
      </c>
      <c r="F11" s="80">
        <f>SUM(G11:S11)</f>
        <v>373628</v>
      </c>
      <c r="G11" s="80"/>
      <c r="H11" s="80"/>
      <c r="I11" s="80"/>
      <c r="J11" s="80"/>
      <c r="K11" s="80"/>
      <c r="L11" s="125"/>
      <c r="M11" s="125"/>
      <c r="N11" s="125">
        <v>354828</v>
      </c>
      <c r="O11" s="125"/>
      <c r="P11" s="125">
        <v>18800</v>
      </c>
      <c r="Q11" s="125"/>
      <c r="R11" s="125"/>
      <c r="S11" s="125"/>
      <c r="T11" s="80">
        <f>SUM(U11:AU11)</f>
        <v>0</v>
      </c>
      <c r="U11" s="125"/>
      <c r="V11" s="125"/>
      <c r="W11" s="125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5"/>
      <c r="AO11" s="125"/>
      <c r="AP11" s="125"/>
      <c r="AQ11" s="125"/>
      <c r="AR11" s="125"/>
      <c r="AS11" s="125"/>
      <c r="AT11" s="125"/>
      <c r="AU11" s="125"/>
      <c r="AV11" s="80">
        <f>SUM(AW11:BH11)</f>
        <v>0</v>
      </c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45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51"/>
      <c r="DB11" s="151"/>
      <c r="DC11" s="151"/>
      <c r="DD11" s="151"/>
      <c r="DE11" s="151"/>
      <c r="DF11" s="151"/>
      <c r="DG11" s="151"/>
      <c r="DH11" s="151"/>
    </row>
    <row r="12" spans="1:112" s="1" customFormat="1" ht="21" customHeight="1">
      <c r="A12" s="29" t="s">
        <v>93</v>
      </c>
      <c r="B12" s="29" t="s">
        <v>82</v>
      </c>
      <c r="C12" s="29" t="s">
        <v>94</v>
      </c>
      <c r="D12" s="124" t="s">
        <v>95</v>
      </c>
      <c r="E12" s="80">
        <f>F12+T12+AV12+BI12+BN12+CA12+CR12+CU12+DA12+DD12</f>
        <v>608193</v>
      </c>
      <c r="F12" s="80">
        <f>SUM(G12:S12)</f>
        <v>608193</v>
      </c>
      <c r="G12" s="80"/>
      <c r="H12" s="80"/>
      <c r="I12" s="80"/>
      <c r="J12" s="80"/>
      <c r="K12" s="80"/>
      <c r="L12" s="125"/>
      <c r="M12" s="125"/>
      <c r="N12" s="125"/>
      <c r="O12" s="125"/>
      <c r="P12" s="125"/>
      <c r="Q12" s="80">
        <v>608193</v>
      </c>
      <c r="R12" s="125"/>
      <c r="S12" s="125"/>
      <c r="T12" s="80">
        <f>SUM(U12:AU12)</f>
        <v>0</v>
      </c>
      <c r="U12" s="125"/>
      <c r="V12" s="125"/>
      <c r="W12" s="125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5"/>
      <c r="AO12" s="125"/>
      <c r="AP12" s="125"/>
      <c r="AQ12" s="125"/>
      <c r="AR12" s="125"/>
      <c r="AS12" s="125"/>
      <c r="AT12" s="125"/>
      <c r="AU12" s="125"/>
      <c r="AV12" s="80">
        <f>SUM(AW12:BH12)</f>
        <v>0</v>
      </c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45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51"/>
      <c r="DB12" s="151"/>
      <c r="DC12" s="151"/>
      <c r="DD12" s="151"/>
      <c r="DE12" s="151"/>
      <c r="DF12" s="151"/>
      <c r="DG12" s="151"/>
      <c r="DH12" s="151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23">
      <selection activeCell="G36" sqref="G36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3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4"/>
      <c r="F1" s="94"/>
      <c r="G1" s="95" t="s">
        <v>263</v>
      </c>
      <c r="H1" s="69"/>
    </row>
    <row r="2" spans="1:8" ht="25.5" customHeight="1">
      <c r="A2" s="5" t="s">
        <v>264</v>
      </c>
      <c r="B2" s="5"/>
      <c r="C2" s="5"/>
      <c r="D2" s="5"/>
      <c r="E2" s="5"/>
      <c r="F2" s="5"/>
      <c r="G2" s="5"/>
      <c r="H2" s="69"/>
    </row>
    <row r="3" spans="1:8" ht="19.5" customHeight="1">
      <c r="A3" s="96" t="s">
        <v>5</v>
      </c>
      <c r="B3" s="96"/>
      <c r="C3" s="96"/>
      <c r="D3" s="96"/>
      <c r="E3" s="97"/>
      <c r="F3" s="97"/>
      <c r="G3" s="98" t="s">
        <v>6</v>
      </c>
      <c r="H3" s="69"/>
    </row>
    <row r="4" spans="1:8" ht="22.5" customHeight="1">
      <c r="A4" s="99" t="s">
        <v>265</v>
      </c>
      <c r="B4" s="99"/>
      <c r="C4" s="99"/>
      <c r="D4" s="99"/>
      <c r="E4" s="80" t="s">
        <v>99</v>
      </c>
      <c r="F4" s="80"/>
      <c r="G4" s="80"/>
      <c r="H4" s="69"/>
    </row>
    <row r="5" spans="1:8" ht="19.5" customHeight="1">
      <c r="A5" s="100" t="s">
        <v>68</v>
      </c>
      <c r="B5" s="101"/>
      <c r="C5" s="21" t="s">
        <v>266</v>
      </c>
      <c r="D5" s="20" t="s">
        <v>182</v>
      </c>
      <c r="E5" s="102" t="s">
        <v>58</v>
      </c>
      <c r="F5" s="103" t="s">
        <v>267</v>
      </c>
      <c r="G5" s="102" t="s">
        <v>268</v>
      </c>
      <c r="H5" s="69"/>
    </row>
    <row r="6" spans="1:8" ht="27" customHeight="1">
      <c r="A6" s="20" t="s">
        <v>78</v>
      </c>
      <c r="B6" s="21" t="s">
        <v>79</v>
      </c>
      <c r="C6" s="104"/>
      <c r="D6" s="105"/>
      <c r="E6" s="106"/>
      <c r="F6" s="107"/>
      <c r="G6" s="106"/>
      <c r="H6" s="69"/>
    </row>
    <row r="7" spans="1:8" ht="19.5" customHeight="1">
      <c r="A7" s="108" t="s">
        <v>58</v>
      </c>
      <c r="B7" s="109"/>
      <c r="C7" s="109"/>
      <c r="D7" s="109"/>
      <c r="E7" s="80">
        <f>E8+E17+E32</f>
        <v>8735853</v>
      </c>
      <c r="F7" s="80">
        <f>F8+F17+F32</f>
        <v>8139777</v>
      </c>
      <c r="G7" s="80">
        <f>G8+G17+G32</f>
        <v>596076</v>
      </c>
      <c r="H7" s="70"/>
    </row>
    <row r="8" spans="1:8" ht="19.5" customHeight="1">
      <c r="A8" s="79"/>
      <c r="B8" s="79"/>
      <c r="C8" s="110"/>
      <c r="D8" s="79" t="s">
        <v>172</v>
      </c>
      <c r="E8" s="80">
        <f>SUM(E9:E16)</f>
        <v>7589017</v>
      </c>
      <c r="F8" s="80">
        <f>SUM(F9:F16)</f>
        <v>7589017</v>
      </c>
      <c r="G8" s="80">
        <f>SUM(G9:G16)</f>
        <v>0</v>
      </c>
      <c r="H8" s="70"/>
    </row>
    <row r="9" spans="1:8" ht="19.5" customHeight="1">
      <c r="A9" s="79" t="s">
        <v>269</v>
      </c>
      <c r="B9" s="79" t="s">
        <v>94</v>
      </c>
      <c r="C9" s="79" t="s">
        <v>84</v>
      </c>
      <c r="D9" s="79" t="s">
        <v>183</v>
      </c>
      <c r="E9" s="111">
        <v>2901144</v>
      </c>
      <c r="F9" s="111">
        <v>2901144</v>
      </c>
      <c r="G9" s="80">
        <v>0</v>
      </c>
      <c r="H9" s="69"/>
    </row>
    <row r="10" spans="1:8" ht="19.5" customHeight="1">
      <c r="A10" s="79" t="s">
        <v>269</v>
      </c>
      <c r="B10" s="79" t="s">
        <v>82</v>
      </c>
      <c r="C10" s="79" t="s">
        <v>84</v>
      </c>
      <c r="D10" s="79" t="s">
        <v>184</v>
      </c>
      <c r="E10" s="111">
        <v>460812</v>
      </c>
      <c r="F10" s="111">
        <v>460812</v>
      </c>
      <c r="G10" s="80">
        <v>0</v>
      </c>
      <c r="H10" s="65"/>
    </row>
    <row r="11" spans="1:8" ht="19.5" customHeight="1">
      <c r="A11" s="79" t="s">
        <v>269</v>
      </c>
      <c r="B11" s="79" t="s">
        <v>270</v>
      </c>
      <c r="C11" s="79" t="s">
        <v>84</v>
      </c>
      <c r="D11" s="79" t="s">
        <v>187</v>
      </c>
      <c r="E11" s="112">
        <v>1706316</v>
      </c>
      <c r="F11" s="112">
        <v>1706316</v>
      </c>
      <c r="G11" s="80">
        <v>0</v>
      </c>
      <c r="H11" s="65"/>
    </row>
    <row r="12" spans="1:8" ht="19.5" customHeight="1">
      <c r="A12" s="79" t="s">
        <v>269</v>
      </c>
      <c r="B12" s="79" t="s">
        <v>271</v>
      </c>
      <c r="C12" s="79" t="s">
        <v>84</v>
      </c>
      <c r="D12" s="79" t="s">
        <v>188</v>
      </c>
      <c r="E12" s="113">
        <v>810924</v>
      </c>
      <c r="F12" s="113">
        <v>810924</v>
      </c>
      <c r="G12" s="80">
        <v>0</v>
      </c>
      <c r="H12" s="65"/>
    </row>
    <row r="13" spans="1:8" ht="19.5" customHeight="1">
      <c r="A13" s="79" t="s">
        <v>269</v>
      </c>
      <c r="B13" s="79" t="s">
        <v>272</v>
      </c>
      <c r="C13" s="79" t="s">
        <v>84</v>
      </c>
      <c r="D13" s="79" t="s">
        <v>190</v>
      </c>
      <c r="E13" s="113">
        <v>354828</v>
      </c>
      <c r="F13" s="113">
        <v>354828</v>
      </c>
      <c r="G13" s="80">
        <v>0</v>
      </c>
      <c r="H13" s="65"/>
    </row>
    <row r="14" spans="1:8" ht="19.5" customHeight="1">
      <c r="A14" s="79" t="s">
        <v>269</v>
      </c>
      <c r="B14" s="79" t="s">
        <v>273</v>
      </c>
      <c r="C14" s="79" t="s">
        <v>84</v>
      </c>
      <c r="D14" s="79" t="s">
        <v>192</v>
      </c>
      <c r="E14" s="111">
        <v>18800</v>
      </c>
      <c r="F14" s="113">
        <v>18800</v>
      </c>
      <c r="G14" s="80">
        <v>0</v>
      </c>
      <c r="H14" s="65"/>
    </row>
    <row r="15" spans="1:8" ht="19.5" customHeight="1">
      <c r="A15" s="79" t="s">
        <v>269</v>
      </c>
      <c r="B15" s="79" t="s">
        <v>274</v>
      </c>
      <c r="C15" s="79" t="s">
        <v>84</v>
      </c>
      <c r="D15" s="79" t="s">
        <v>95</v>
      </c>
      <c r="E15" s="80">
        <v>608193</v>
      </c>
      <c r="F15" s="81">
        <v>608193</v>
      </c>
      <c r="G15" s="80">
        <v>0</v>
      </c>
      <c r="H15" s="65"/>
    </row>
    <row r="16" spans="1:8" ht="19.5" customHeight="1">
      <c r="A16" s="79" t="s">
        <v>269</v>
      </c>
      <c r="B16" s="79" t="s">
        <v>161</v>
      </c>
      <c r="C16" s="79" t="s">
        <v>84</v>
      </c>
      <c r="D16" s="79" t="s">
        <v>162</v>
      </c>
      <c r="E16" s="113">
        <v>728000</v>
      </c>
      <c r="F16" s="113">
        <v>728000</v>
      </c>
      <c r="G16" s="80">
        <v>0</v>
      </c>
      <c r="H16" s="65"/>
    </row>
    <row r="17" spans="1:8" ht="19.5" customHeight="1">
      <c r="A17" s="79"/>
      <c r="B17" s="79"/>
      <c r="C17" s="79"/>
      <c r="D17" s="79" t="s">
        <v>173</v>
      </c>
      <c r="E17" s="80">
        <f>SUM(E18:E31)</f>
        <v>596076</v>
      </c>
      <c r="F17" s="114">
        <f>SUM(F18:F27)</f>
        <v>0</v>
      </c>
      <c r="G17" s="80">
        <f>SUM(G18:G31)</f>
        <v>596076</v>
      </c>
      <c r="H17" s="65"/>
    </row>
    <row r="18" spans="1:8" ht="19.5" customHeight="1">
      <c r="A18" s="79" t="s">
        <v>275</v>
      </c>
      <c r="B18" s="79" t="s">
        <v>94</v>
      </c>
      <c r="C18" s="79" t="s">
        <v>84</v>
      </c>
      <c r="D18" s="79" t="s">
        <v>194</v>
      </c>
      <c r="E18" s="111">
        <v>88950</v>
      </c>
      <c r="F18" s="80"/>
      <c r="G18" s="111">
        <v>88950</v>
      </c>
      <c r="H18" s="65"/>
    </row>
    <row r="19" spans="1:8" ht="19.5" customHeight="1">
      <c r="A19" s="79" t="s">
        <v>275</v>
      </c>
      <c r="B19" s="79" t="s">
        <v>82</v>
      </c>
      <c r="C19" s="79" t="s">
        <v>84</v>
      </c>
      <c r="D19" s="79" t="s">
        <v>195</v>
      </c>
      <c r="E19" s="111">
        <v>10000</v>
      </c>
      <c r="F19" s="81">
        <v>0</v>
      </c>
      <c r="G19" s="111">
        <v>10000</v>
      </c>
      <c r="H19" s="65"/>
    </row>
    <row r="20" spans="1:8" ht="19.5" customHeight="1">
      <c r="A20" s="79" t="s">
        <v>275</v>
      </c>
      <c r="B20" s="79" t="s">
        <v>87</v>
      </c>
      <c r="C20" s="79" t="s">
        <v>84</v>
      </c>
      <c r="D20" s="79" t="s">
        <v>198</v>
      </c>
      <c r="E20" s="111">
        <v>20000</v>
      </c>
      <c r="F20" s="81">
        <v>0</v>
      </c>
      <c r="G20" s="111">
        <v>20000</v>
      </c>
      <c r="H20" s="65"/>
    </row>
    <row r="21" spans="1:8" ht="19.5" customHeight="1">
      <c r="A21" s="79" t="s">
        <v>275</v>
      </c>
      <c r="B21" s="79" t="s">
        <v>276</v>
      </c>
      <c r="C21" s="79" t="s">
        <v>84</v>
      </c>
      <c r="D21" s="79" t="s">
        <v>199</v>
      </c>
      <c r="E21" s="111">
        <v>25000</v>
      </c>
      <c r="F21" s="81">
        <v>0</v>
      </c>
      <c r="G21" s="111">
        <v>25000</v>
      </c>
      <c r="H21" s="65"/>
    </row>
    <row r="22" spans="1:8" ht="19.5" customHeight="1">
      <c r="A22" s="79" t="s">
        <v>275</v>
      </c>
      <c r="B22" s="79" t="s">
        <v>270</v>
      </c>
      <c r="C22" s="79" t="s">
        <v>84</v>
      </c>
      <c r="D22" s="79" t="s">
        <v>200</v>
      </c>
      <c r="E22" s="111">
        <v>35000</v>
      </c>
      <c r="F22" s="81">
        <v>0</v>
      </c>
      <c r="G22" s="111">
        <v>35000</v>
      </c>
      <c r="H22" s="65"/>
    </row>
    <row r="23" spans="1:8" ht="19.5" customHeight="1">
      <c r="A23" s="79" t="s">
        <v>275</v>
      </c>
      <c r="B23" s="79" t="s">
        <v>91</v>
      </c>
      <c r="C23" s="79" t="s">
        <v>84</v>
      </c>
      <c r="D23" s="79" t="s">
        <v>203</v>
      </c>
      <c r="E23" s="111">
        <v>50000</v>
      </c>
      <c r="F23" s="81">
        <v>0</v>
      </c>
      <c r="G23" s="111">
        <v>50000</v>
      </c>
      <c r="H23" s="65"/>
    </row>
    <row r="24" spans="1:8" ht="19.5" customHeight="1">
      <c r="A24" s="79" t="s">
        <v>275</v>
      </c>
      <c r="B24" s="79" t="s">
        <v>274</v>
      </c>
      <c r="C24" s="79" t="s">
        <v>84</v>
      </c>
      <c r="D24" s="79" t="s">
        <v>277</v>
      </c>
      <c r="E24" s="111">
        <v>20000</v>
      </c>
      <c r="F24" s="81">
        <v>0</v>
      </c>
      <c r="G24" s="111">
        <v>20000</v>
      </c>
      <c r="H24" s="65"/>
    </row>
    <row r="25" spans="1:7" ht="19.5" customHeight="1">
      <c r="A25" s="79" t="s">
        <v>275</v>
      </c>
      <c r="B25" s="79" t="s">
        <v>278</v>
      </c>
      <c r="C25" s="79" t="s">
        <v>84</v>
      </c>
      <c r="D25" s="79" t="s">
        <v>207</v>
      </c>
      <c r="E25" s="111">
        <v>10000</v>
      </c>
      <c r="F25" s="81">
        <v>0</v>
      </c>
      <c r="G25" s="111">
        <v>10000</v>
      </c>
    </row>
    <row r="26" spans="1:7" ht="19.5" customHeight="1">
      <c r="A26" s="79" t="s">
        <v>275</v>
      </c>
      <c r="B26" s="79" t="s">
        <v>279</v>
      </c>
      <c r="C26" s="79" t="s">
        <v>84</v>
      </c>
      <c r="D26" s="79" t="s">
        <v>208</v>
      </c>
      <c r="E26" s="111">
        <v>20000</v>
      </c>
      <c r="F26" s="81">
        <v>0</v>
      </c>
      <c r="G26" s="111">
        <v>20000</v>
      </c>
    </row>
    <row r="27" spans="1:7" ht="19.5" customHeight="1">
      <c r="A27" s="79" t="s">
        <v>275</v>
      </c>
      <c r="B27" s="79" t="s">
        <v>280</v>
      </c>
      <c r="C27" s="79" t="s">
        <v>84</v>
      </c>
      <c r="D27" s="79" t="s">
        <v>209</v>
      </c>
      <c r="E27" s="111">
        <v>11000</v>
      </c>
      <c r="F27" s="81">
        <v>0</v>
      </c>
      <c r="G27" s="111">
        <v>11000</v>
      </c>
    </row>
    <row r="28" spans="1:7" ht="19.5" customHeight="1">
      <c r="A28" s="79" t="s">
        <v>275</v>
      </c>
      <c r="B28" s="79" t="s">
        <v>281</v>
      </c>
      <c r="C28" s="79" t="s">
        <v>84</v>
      </c>
      <c r="D28" s="79" t="s">
        <v>213</v>
      </c>
      <c r="E28" s="111">
        <v>5000</v>
      </c>
      <c r="F28" s="115"/>
      <c r="G28" s="111">
        <v>5000</v>
      </c>
    </row>
    <row r="29" spans="1:7" ht="19.5" customHeight="1">
      <c r="A29" s="79" t="s">
        <v>275</v>
      </c>
      <c r="B29" s="79" t="s">
        <v>282</v>
      </c>
      <c r="C29" s="79" t="s">
        <v>84</v>
      </c>
      <c r="D29" s="79" t="s">
        <v>215</v>
      </c>
      <c r="E29" s="111">
        <v>135784</v>
      </c>
      <c r="F29" s="115"/>
      <c r="G29" s="111">
        <v>135784</v>
      </c>
    </row>
    <row r="30" spans="1:7" ht="19.5" customHeight="1">
      <c r="A30" s="79" t="s">
        <v>275</v>
      </c>
      <c r="B30" s="79" t="s">
        <v>283</v>
      </c>
      <c r="C30" s="79" t="s">
        <v>84</v>
      </c>
      <c r="D30" s="79" t="s">
        <v>216</v>
      </c>
      <c r="E30" s="111">
        <v>140342</v>
      </c>
      <c r="F30" s="80"/>
      <c r="G30" s="111">
        <v>140342</v>
      </c>
    </row>
    <row r="31" spans="1:7" ht="19.5" customHeight="1">
      <c r="A31" s="79" t="s">
        <v>275</v>
      </c>
      <c r="B31" s="79" t="s">
        <v>161</v>
      </c>
      <c r="C31" s="79" t="s">
        <v>84</v>
      </c>
      <c r="D31" s="79" t="s">
        <v>165</v>
      </c>
      <c r="E31" s="111">
        <v>25000</v>
      </c>
      <c r="F31" s="81"/>
      <c r="G31" s="111">
        <v>25000</v>
      </c>
    </row>
    <row r="32" spans="1:7" ht="19.5" customHeight="1">
      <c r="A32" s="29"/>
      <c r="B32" s="79"/>
      <c r="C32" s="79"/>
      <c r="D32" s="79" t="s">
        <v>174</v>
      </c>
      <c r="E32" s="80">
        <f>SUM(E33:E35)</f>
        <v>550760</v>
      </c>
      <c r="F32" s="80">
        <f>SUM(F33:F35)</f>
        <v>550760</v>
      </c>
      <c r="G32" s="80">
        <f>SUM(G33:G35)</f>
        <v>0</v>
      </c>
    </row>
    <row r="33" spans="1:7" ht="19.5" customHeight="1">
      <c r="A33" s="79" t="s">
        <v>284</v>
      </c>
      <c r="B33" s="79" t="s">
        <v>87</v>
      </c>
      <c r="C33" s="79" t="s">
        <v>84</v>
      </c>
      <c r="D33" s="79" t="s">
        <v>224</v>
      </c>
      <c r="E33" s="111">
        <v>56160</v>
      </c>
      <c r="F33" s="111">
        <v>56160</v>
      </c>
      <c r="G33" s="80">
        <v>0</v>
      </c>
    </row>
    <row r="34" spans="1:7" ht="19.5" customHeight="1">
      <c r="A34" s="79" t="s">
        <v>284</v>
      </c>
      <c r="B34" s="79" t="s">
        <v>285</v>
      </c>
      <c r="C34" s="79" t="s">
        <v>84</v>
      </c>
      <c r="D34" s="79" t="s">
        <v>228</v>
      </c>
      <c r="E34" s="111">
        <v>600</v>
      </c>
      <c r="F34" s="111">
        <v>600</v>
      </c>
      <c r="G34" s="116"/>
    </row>
    <row r="35" spans="1:7" ht="21.75" customHeight="1">
      <c r="A35" s="79" t="s">
        <v>284</v>
      </c>
      <c r="B35" s="79" t="s">
        <v>161</v>
      </c>
      <c r="C35" s="79" t="s">
        <v>84</v>
      </c>
      <c r="D35" s="117" t="s">
        <v>169</v>
      </c>
      <c r="E35" s="111">
        <v>494000</v>
      </c>
      <c r="F35" s="111">
        <v>494000</v>
      </c>
      <c r="G35" s="112"/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3" width="8.33203125" style="0" customWidth="1"/>
    <col min="4" max="4" width="12.83203125" style="83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4"/>
      <c r="E1" s="3"/>
      <c r="F1" s="4" t="s">
        <v>286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287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5" t="s">
        <v>5</v>
      </c>
      <c r="B3" s="85"/>
      <c r="C3" s="85"/>
      <c r="D3" s="85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288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6"/>
      <c r="E6" s="87" t="s">
        <v>58</v>
      </c>
      <c r="F6" s="88">
        <f>SUM(F7:F10)</f>
        <v>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89"/>
      <c r="B7" s="89"/>
      <c r="C7" s="89"/>
      <c r="D7" s="90"/>
      <c r="E7" s="91"/>
      <c r="F7" s="8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89"/>
      <c r="B8" s="89"/>
      <c r="C8" s="89"/>
      <c r="D8" s="90"/>
      <c r="E8" s="91"/>
      <c r="F8" s="80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89"/>
      <c r="B9" s="89"/>
      <c r="C9" s="89"/>
      <c r="D9" s="90"/>
      <c r="E9" s="92"/>
      <c r="F9" s="8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89"/>
      <c r="B10" s="89"/>
      <c r="C10" s="89"/>
      <c r="D10" s="90"/>
      <c r="E10" s="92"/>
      <c r="F10" s="80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2021-02-04T11:42:07Z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