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tabRatio="763" activeTab="8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8">'3-2'!$A$1:$F$12</definedName>
    <definedName name="_xlnm.Print_Area" localSheetId="9">#N/A</definedName>
    <definedName name="_xlnm.Print_Area" localSheetId="10">'4'!$A$1:$H$10</definedName>
    <definedName name="_xlnm.Print_Area" localSheetId="11">'4-1'!$A$1:$H$8</definedName>
    <definedName name="_xlnm.Print_Area" localSheetId="12">'5'!$A$1:$H$8</definedName>
    <definedName name="_xlnm.Print_Area">#N/A</definedName>
    <definedName name="_xlnm.Print_Titles" localSheetId="1">'1'!$4:$5</definedName>
    <definedName name="_xlnm.Print_Titles" localSheetId="7">'3-1'!$4:$6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<sst xmlns="http://schemas.openxmlformats.org/spreadsheetml/2006/main" count="655" uniqueCount="310">
  <si>
    <t xml:space="preserve">     大竹县大学中专招生委员会办公室</t>
  </si>
  <si>
    <t>2021年部门预算</t>
  </si>
  <si>
    <t>报送日期：  2021 年 2 月 1 日</t>
  </si>
  <si>
    <t>表1</t>
  </si>
  <si>
    <t>部门收支总表</t>
  </si>
  <si>
    <t>大竹县大学中专招生委员会办公室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</si>
  <si>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</si>
  <si>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</si>
  <si>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</si>
  <si>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</si>
  <si>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</si>
  <si>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</si>
  <si>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</si>
  <si>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</si>
  <si>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</si>
  <si>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</si>
  <si>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</si>
  <si>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</si>
  <si>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</si>
  <si>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</si>
  <si>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</si>
  <si>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</si>
  <si>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</si>
  <si>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</si>
  <si>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</si>
  <si>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</si>
  <si>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</si>
  <si>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</si>
  <si>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</si>
  <si>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</si>
  <si>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</si>
  <si>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</si>
  <si>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</si>
  <si>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</si>
  <si>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</si>
  <si>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</si>
  <si>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</si>
  <si>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</si>
  <si>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</si>
  <si>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</si>
  <si>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</si>
  <si>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</si>
  <si>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</si>
  <si>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</si>
  <si>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</si>
  <si>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</si>
  <si>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</si>
  <si>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</si>
  <si>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</si>
  <si>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</si>
  <si>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</si>
  <si>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</si>
  <si>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</si>
  <si>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</si>
  <si>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</si>
  <si>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</si>
  <si>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</si>
  <si>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</si>
  <si>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</si>
  <si>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</si>
  <si>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</si>
  <si>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</si>
  <si>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</si>
  <si>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</si>
  <si>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</si>
  <si>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</si>
  <si>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</si>
  <si>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</si>
  <si>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</si>
  <si>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</si>
  <si>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</si>
  <si>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</si>
  <si>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</si>
  <si>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</si>
  <si>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</si>
  <si>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</si>
  <si>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</si>
  <si>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</si>
  <si>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</si>
  <si>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</si>
  <si>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</si>
  <si>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</si>
  <si>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01</t>
  </si>
  <si>
    <t>99</t>
  </si>
  <si>
    <t>208105</t>
  </si>
  <si>
    <t>其他教育管理事务支出</t>
  </si>
  <si>
    <t>208</t>
  </si>
  <si>
    <t>05</t>
  </si>
  <si>
    <t>02</t>
  </si>
  <si>
    <t>事业单位离退休</t>
  </si>
  <si>
    <t>机关事业单位基本养老保险缴费支出</t>
  </si>
  <si>
    <t>210</t>
  </si>
  <si>
    <t>11</t>
  </si>
  <si>
    <t>事业单位医疗</t>
  </si>
  <si>
    <t>221</t>
  </si>
  <si>
    <t>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</si>
  <si>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</si>
  <si>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</si>
  <si>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</si>
  <si>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</si>
  <si>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</si>
  <si>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</si>
  <si>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</si>
  <si>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</si>
  <si>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</si>
  <si>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</si>
  <si>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</si>
  <si>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</si>
  <si>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</si>
  <si>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</si>
  <si>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</si>
  <si>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</si>
  <si>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</si>
  <si>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</si>
  <si>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</si>
  <si>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</si>
  <si>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</si>
  <si>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</si>
  <si>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</si>
  <si>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</si>
  <si>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</si>
  <si>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</si>
  <si>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</si>
  <si>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</si>
  <si>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</si>
  <si>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</si>
  <si>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</si>
  <si>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</si>
  <si>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</si>
  <si>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</si>
  <si>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</si>
  <si>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</si>
  <si>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</si>
  <si>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</si>
  <si>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</si>
  <si>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</si>
  <si>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</si>
  <si>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</si>
  <si>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</si>
  <si>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</si>
  <si>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</si>
  <si>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</si>
  <si>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</si>
  <si>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</si>
  <si>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</si>
  <si>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</si>
  <si>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</si>
  <si>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</si>
  <si>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</si>
  <si>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</si>
  <si>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</si>
  <si>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</si>
  <si>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</si>
  <si>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</si>
  <si>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</si>
  <si>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</si>
  <si>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工资福利支出</t>
  </si>
  <si>
    <t>501</t>
  </si>
  <si>
    <t>工资奖金津补贴</t>
  </si>
  <si>
    <t>社会保障缴费</t>
  </si>
  <si>
    <t>03</t>
  </si>
  <si>
    <t>其他工资福利支出</t>
  </si>
  <si>
    <t xml:space="preserve"> 商品服务支出</t>
  </si>
  <si>
    <t xml:space="preserve">  对个人和家庭的补助</t>
  </si>
  <si>
    <t>509</t>
  </si>
  <si>
    <t>04</t>
  </si>
  <si>
    <t>社会福利救助</t>
  </si>
  <si>
    <t>其他对个人和家庭的补助</t>
  </si>
  <si>
    <t>资本性支出（一）</t>
  </si>
  <si>
    <t>表3</t>
  </si>
  <si>
    <t>一般公共预算支出预算表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</si>
  <si>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</si>
  <si>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</si>
  <si>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</si>
  <si>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</si>
  <si>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</si>
  <si>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对企业的补助（基本建设）</t>
  </si>
  <si>
    <t>对企业的补助</t>
  </si>
  <si>
    <t xml:space="preserve">对社会保障基金补助 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</si>
  <si>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</si>
  <si>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</si>
  <si>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</si>
  <si>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</si>
  <si>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</si>
  <si>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</si>
  <si>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</si>
  <si>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</si>
  <si>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</si>
  <si>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</si>
  <si>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</si>
  <si>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</si>
  <si>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</si>
  <si>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</si>
  <si>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</si>
  <si>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</si>
  <si>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</si>
  <si>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</si>
  <si>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</si>
  <si>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</si>
  <si>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</si>
  <si>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</si>
  <si>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</si>
  <si>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</si>
  <si>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</si>
  <si>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</si>
  <si>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</si>
  <si>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</si>
  <si>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</si>
  <si>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</si>
  <si>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</si>
  <si>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</si>
  <si>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</si>
  <si>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</si>
  <si>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</si>
  <si>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</si>
  <si>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</si>
  <si>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</si>
  <si>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</si>
  <si>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</si>
  <si>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</si>
  <si>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</si>
  <si>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</si>
  <si>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</si>
  <si>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</si>
  <si>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</si>
  <si>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</si>
  <si>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</si>
  <si>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</si>
  <si>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</si>
  <si>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</si>
  <si>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</si>
  <si>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</si>
  <si>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</si>
  <si>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</si>
  <si>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</si>
  <si>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</si>
  <si>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</si>
  <si>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</si>
  <si>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</si>
  <si>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</si>
  <si>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</si>
  <si>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</si>
  <si>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</si>
  <si>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</si>
  <si>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</si>
  <si>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</si>
  <si>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</si>
  <si>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</si>
  <si>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</si>
  <si>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</si>
  <si>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</si>
  <si>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</si>
  <si>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</si>
  <si>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</si>
  <si>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</si>
  <si>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</si>
  <si>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</si>
  <si>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其他对企业的补助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</si>
  <si>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</si>
  <si>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</si>
  <si>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</si>
  <si>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</si>
  <si>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</si>
  <si>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</si>
  <si>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</si>
  <si>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 xml:space="preserve">单位代码 </t>
  </si>
  <si>
    <t>人员经费</t>
  </si>
  <si>
    <t>公用经费</t>
  </si>
  <si>
    <t>301</t>
  </si>
  <si>
    <t>07</t>
  </si>
  <si>
    <t>08</t>
  </si>
  <si>
    <t>10</t>
  </si>
  <si>
    <t>12</t>
  </si>
  <si>
    <t>13</t>
  </si>
  <si>
    <t>302</t>
  </si>
  <si>
    <t>06</t>
  </si>
  <si>
    <t>15</t>
  </si>
  <si>
    <t>16</t>
  </si>
  <si>
    <t>17</t>
  </si>
  <si>
    <t>26</t>
  </si>
  <si>
    <t>28</t>
  </si>
  <si>
    <t>29</t>
  </si>
  <si>
    <t>303</t>
  </si>
  <si>
    <t>09</t>
  </si>
  <si>
    <t>表3-2</t>
  </si>
  <si>
    <t>一般公共预算项目支出预算表</t>
  </si>
  <si>
    <t>单位名称（项目）</t>
  </si>
  <si>
    <t>标准化考场网络运行及维护</t>
  </si>
  <si>
    <t>标准化考试用品</t>
  </si>
  <si>
    <t>高考考务专项支出</t>
  </si>
  <si>
    <t>更换国家教育考试标准化考场部分损坏的设备</t>
  </si>
  <si>
    <t>国家教育考试考务补助</t>
  </si>
  <si>
    <t>四川省书法水平测试考试和中考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</si>
  <si>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</si>
  <si>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</si>
  <si>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</si>
  <si>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</si>
  <si>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</si>
  <si>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</si>
  <si>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</si>
  <si>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</si>
  <si>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大竹县招生办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</si>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</sst>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0_);[Red]\(0\)"/>
    <numFmt numFmtId="179" formatCode="0_ "/>
    <numFmt numFmtId="180" formatCode="&quot;\&quot;#,##0.00_);\(&quot;\&quot;#,##0.00\)"/>
    <numFmt numFmtId="181" formatCode="#,##0.0000"/>
  </numFmts>
  <fonts count="38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9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30" fillId="4" borderId="1" applyNumberFormat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5" fillId="7" borderId="0" applyNumberFormat="0" applyBorder="0" applyAlignment="0" applyProtection="0"/>
    <xf numFmtId="0" fontId="20" fillId="3" borderId="0" applyNumberFormat="0" applyBorder="0" applyAlignment="0" applyProtection="0"/>
    <xf numFmtId="0" fontId="28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28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7" fillId="0" borderId="4" applyNumberFormat="0" applyFill="0" applyAlignment="0" applyProtection="0"/>
    <xf numFmtId="0" fontId="28" fillId="8" borderId="0" applyNumberFormat="0" applyBorder="0" applyAlignment="0" applyProtection="0"/>
    <xf numFmtId="0" fontId="24" fillId="0" borderId="5" applyNumberFormat="0" applyFill="0" applyAlignment="0" applyProtection="0"/>
    <xf numFmtId="0" fontId="28" fillId="9" borderId="0" applyNumberFormat="0" applyBorder="0" applyAlignment="0" applyProtection="0"/>
    <xf numFmtId="0" fontId="36" fillId="10" borderId="6" applyNumberFormat="0" applyAlignment="0" applyProtection="0"/>
    <xf numFmtId="0" fontId="31" fillId="10" borderId="1" applyNumberFormat="0" applyAlignment="0" applyProtection="0"/>
    <xf numFmtId="0" fontId="26" fillId="11" borderId="7" applyNumberFormat="0" applyAlignment="0" applyProtection="0"/>
    <xf numFmtId="0" fontId="20" fillId="3" borderId="0" applyNumberFormat="0" applyBorder="0" applyAlignment="0" applyProtection="0"/>
    <xf numFmtId="0" fontId="28" fillId="12" borderId="0" applyNumberFormat="0" applyBorder="0" applyAlignment="0" applyProtection="0"/>
    <xf numFmtId="0" fontId="32" fillId="0" borderId="8" applyNumberFormat="0" applyFill="0" applyAlignment="0" applyProtection="0"/>
    <xf numFmtId="0" fontId="35" fillId="0" borderId="9" applyNumberFormat="0" applyFill="0" applyAlignment="0" applyProtection="0"/>
    <xf numFmtId="0" fontId="37" fillId="13" borderId="0" applyNumberFormat="0" applyBorder="0" applyAlignment="0" applyProtection="0"/>
    <xf numFmtId="0" fontId="29" fillId="4" borderId="0" applyNumberFormat="0" applyBorder="0" applyAlignment="0" applyProtection="0"/>
    <xf numFmtId="0" fontId="20" fillId="5" borderId="0" applyNumberFormat="0" applyBorder="0" applyAlignment="0" applyProtection="0"/>
    <xf numFmtId="0" fontId="28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8" fillId="8" borderId="0" applyNumberFormat="0" applyBorder="0" applyAlignment="0" applyProtection="0"/>
    <xf numFmtId="0" fontId="20" fillId="16" borderId="0" applyNumberFormat="0" applyBorder="0" applyAlignment="0" applyProtection="0"/>
    <xf numFmtId="0" fontId="28" fillId="8" borderId="0" applyNumberFormat="0" applyBorder="0" applyAlignment="0" applyProtection="0"/>
    <xf numFmtId="0" fontId="28" fillId="17" borderId="0" applyNumberFormat="0" applyBorder="0" applyAlignment="0" applyProtection="0"/>
    <xf numFmtId="0" fontId="20" fillId="4" borderId="0" applyNumberFormat="0" applyBorder="0" applyAlignment="0" applyProtection="0"/>
    <xf numFmtId="0" fontId="28" fillId="2" borderId="0" applyNumberFormat="0" applyBorder="0" applyAlignment="0" applyProtection="0"/>
    <xf numFmtId="1" fontId="0" fillId="0" borderId="0">
      <alignment/>
      <protection/>
    </xf>
  </cellStyleXfs>
  <cellXfs count="264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1" fillId="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1" fillId="1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10" borderId="16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10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10" borderId="0" xfId="0" applyNumberFormat="1" applyFont="1" applyFill="1" applyAlignment="1" applyProtection="1">
      <alignment vertical="center" wrapText="1"/>
      <protection/>
    </xf>
    <xf numFmtId="0" fontId="4" fillId="10" borderId="0" xfId="0" applyNumberFormat="1" applyFont="1" applyFill="1" applyAlignment="1" applyProtection="1">
      <alignment vertical="center" wrapText="1"/>
      <protection/>
    </xf>
    <xf numFmtId="0" fontId="5" fillId="10" borderId="0" xfId="0" applyNumberFormat="1" applyFont="1" applyFill="1" applyAlignment="1" applyProtection="1">
      <alignment vertical="center" wrapText="1"/>
      <protection/>
    </xf>
    <xf numFmtId="0" fontId="0" fillId="10" borderId="0" xfId="0" applyNumberFormat="1" applyFont="1" applyFill="1" applyAlignment="1">
      <alignment/>
    </xf>
    <xf numFmtId="0" fontId="6" fillId="10" borderId="0" xfId="0" applyNumberFormat="1" applyFont="1" applyFill="1" applyAlignment="1">
      <alignment/>
    </xf>
    <xf numFmtId="0" fontId="1" fillId="10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0" fontId="0" fillId="1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76" fontId="1" fillId="0" borderId="15" xfId="0" applyNumberFormat="1" applyFont="1" applyFill="1" applyBorder="1" applyAlignment="1" applyProtection="1">
      <alignment vertical="center" wrapText="1"/>
      <protection/>
    </xf>
    <xf numFmtId="176" fontId="1" fillId="0" borderId="22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77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1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177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176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 applyProtection="1">
      <alignment horizontal="center" vertical="center" wrapText="1"/>
      <protection/>
    </xf>
    <xf numFmtId="178" fontId="1" fillId="0" borderId="19" xfId="0" applyNumberFormat="1" applyFont="1" applyFill="1" applyBorder="1" applyAlignment="1" applyProtection="1">
      <alignment horizontal="center" vertical="center" wrapText="1"/>
      <protection/>
    </xf>
    <xf numFmtId="178" fontId="1" fillId="0" borderId="15" xfId="0" applyNumberFormat="1" applyFont="1" applyFill="1" applyBorder="1" applyAlignment="1" applyProtection="1">
      <alignment horizontal="center" vertical="center" wrapText="1"/>
      <protection/>
    </xf>
    <xf numFmtId="178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 horizontal="center"/>
    </xf>
    <xf numFmtId="0" fontId="1" fillId="10" borderId="0" xfId="0" applyNumberFormat="1" applyFont="1" applyFill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 horizontal="center"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178" fontId="0" fillId="0" borderId="0" xfId="0" applyNumberFormat="1" applyFill="1" applyAlignment="1">
      <alignment/>
    </xf>
    <xf numFmtId="178" fontId="3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right" vertical="center"/>
    </xf>
    <xf numFmtId="178" fontId="1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right"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78" fontId="1" fillId="0" borderId="16" xfId="0" applyNumberFormat="1" applyFont="1" applyFill="1" applyBorder="1" applyAlignment="1" applyProtection="1">
      <alignment horizontal="center" vertical="center" wrapText="1"/>
      <protection/>
    </xf>
    <xf numFmtId="178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 applyProtection="1">
      <alignment horizontal="center" vertical="center" wrapText="1"/>
      <protection/>
    </xf>
    <xf numFmtId="178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left"/>
    </xf>
    <xf numFmtId="1" fontId="1" fillId="0" borderId="0" xfId="0" applyNumberFormat="1" applyFont="1" applyFill="1" applyAlignment="1">
      <alignment horizontal="center"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10" borderId="15" xfId="0" applyNumberFormat="1" applyFont="1" applyFill="1" applyBorder="1" applyAlignment="1" applyProtection="1">
      <alignment horizontal="center" vertical="center" wrapText="1"/>
      <protection/>
    </xf>
    <xf numFmtId="0" fontId="1" fillId="1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178" fontId="0" fillId="0" borderId="14" xfId="0" applyNumberFormat="1" applyFill="1" applyBorder="1" applyAlignment="1">
      <alignment horizontal="center" vertical="center" wrapText="1"/>
    </xf>
    <xf numFmtId="0" fontId="1" fillId="1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63" applyNumberFormat="1" applyFont="1" applyFill="1" applyBorder="1" applyAlignment="1" applyProtection="1">
      <alignment horizontal="center" vertical="center" wrapText="1"/>
      <protection/>
    </xf>
    <xf numFmtId="0" fontId="1" fillId="0" borderId="14" xfId="63" applyNumberFormat="1" applyFont="1" applyFill="1" applyBorder="1" applyAlignment="1" applyProtection="1">
      <alignment horizontal="center" vertical="center" wrapText="1"/>
      <protection/>
    </xf>
    <xf numFmtId="178" fontId="0" fillId="0" borderId="14" xfId="0" applyNumberFormat="1" applyFill="1" applyBorder="1" applyAlignment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10" borderId="0" xfId="0" applyNumberFormat="1" applyFont="1" applyFill="1" applyAlignment="1">
      <alignment horizontal="center"/>
    </xf>
    <xf numFmtId="0" fontId="0" fillId="10" borderId="0" xfId="0" applyNumberFormat="1" applyFont="1" applyFill="1" applyAlignment="1">
      <alignment horizontal="center"/>
    </xf>
    <xf numFmtId="178" fontId="1" fillId="0" borderId="14" xfId="0" applyNumberFormat="1" applyFont="1" applyFill="1" applyBorder="1" applyAlignment="1" applyProtection="1">
      <alignment horizontal="center" vertical="center" wrapText="1"/>
      <protection/>
    </xf>
    <xf numFmtId="178" fontId="0" fillId="0" borderId="0" xfId="0" applyNumberFormat="1" applyFill="1" applyAlignment="1">
      <alignment horizontal="center" vertical="center"/>
    </xf>
    <xf numFmtId="0" fontId="0" fillId="10" borderId="22" xfId="0" applyNumberFormat="1" applyFont="1" applyFill="1" applyBorder="1" applyAlignment="1">
      <alignment horizontal="center" vertical="center" wrapText="1"/>
    </xf>
    <xf numFmtId="0" fontId="0" fillId="10" borderId="14" xfId="0" applyNumberFormat="1" applyFont="1" applyFill="1" applyBorder="1" applyAlignment="1">
      <alignment horizontal="center" vertical="center" wrapText="1"/>
    </xf>
    <xf numFmtId="0" fontId="0" fillId="10" borderId="15" xfId="0" applyNumberFormat="1" applyFont="1" applyFill="1" applyBorder="1" applyAlignment="1">
      <alignment horizontal="center" vertical="center" wrapText="1"/>
    </xf>
    <xf numFmtId="0" fontId="0" fillId="10" borderId="19" xfId="0" applyNumberFormat="1" applyFont="1" applyFill="1" applyBorder="1" applyAlignment="1">
      <alignment horizontal="center" vertical="center" wrapText="1"/>
    </xf>
    <xf numFmtId="0" fontId="1" fillId="10" borderId="23" xfId="0" applyNumberFormat="1" applyFont="1" applyFill="1" applyBorder="1" applyAlignment="1" applyProtection="1">
      <alignment horizontal="center" vertical="center"/>
      <protection/>
    </xf>
    <xf numFmtId="0" fontId="1" fillId="1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10" borderId="26" xfId="0" applyNumberFormat="1" applyFont="1" applyFill="1" applyBorder="1" applyAlignment="1" applyProtection="1">
      <alignment horizontal="center" vertical="center"/>
      <protection/>
    </xf>
    <xf numFmtId="1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10" borderId="15" xfId="0" applyNumberFormat="1" applyFill="1" applyBorder="1" applyAlignment="1">
      <alignment horizontal="center" vertical="center" wrapText="1"/>
    </xf>
    <xf numFmtId="178" fontId="1" fillId="0" borderId="14" xfId="0" applyNumberFormat="1" applyFont="1" applyFill="1" applyBorder="1" applyAlignment="1">
      <alignment horizontal="center" vertical="center"/>
    </xf>
    <xf numFmtId="0" fontId="1" fillId="1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>
      <alignment horizontal="center"/>
    </xf>
    <xf numFmtId="179" fontId="0" fillId="0" borderId="15" xfId="0" applyNumberFormat="1" applyFont="1" applyFill="1" applyBorder="1" applyAlignment="1">
      <alignment horizontal="center" vertical="center" wrapText="1"/>
    </xf>
    <xf numFmtId="179" fontId="0" fillId="0" borderId="19" xfId="0" applyNumberFormat="1" applyFont="1" applyFill="1" applyBorder="1" applyAlignment="1">
      <alignment horizontal="center" vertical="center" wrapText="1"/>
    </xf>
    <xf numFmtId="179" fontId="0" fillId="0" borderId="22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/>
    </xf>
    <xf numFmtId="0" fontId="0" fillId="1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49" fontId="1" fillId="10" borderId="0" xfId="0" applyNumberFormat="1" applyFont="1" applyFill="1" applyAlignment="1">
      <alignment horizontal="center"/>
    </xf>
    <xf numFmtId="49" fontId="2" fillId="0" borderId="0" xfId="0" applyNumberFormat="1" applyFont="1" applyFill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Continuous" vertical="center"/>
    </xf>
    <xf numFmtId="0" fontId="1" fillId="0" borderId="17" xfId="0" applyNumberFormat="1" applyFont="1" applyFill="1" applyBorder="1" applyAlignment="1">
      <alignment horizontal="centerContinuous" vertical="center"/>
    </xf>
    <xf numFmtId="0" fontId="1" fillId="10" borderId="14" xfId="0" applyNumberFormat="1" applyFont="1" applyFill="1" applyBorder="1" applyAlignment="1" applyProtection="1">
      <alignment horizontal="center" vertical="center"/>
      <protection/>
    </xf>
    <xf numFmtId="0" fontId="1" fillId="10" borderId="15" xfId="0" applyNumberFormat="1" applyFont="1" applyFill="1" applyBorder="1" applyAlignment="1" applyProtection="1">
      <alignment horizontal="center" vertical="center"/>
      <protection/>
    </xf>
    <xf numFmtId="0" fontId="1" fillId="10" borderId="19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10" borderId="16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10" borderId="16" xfId="0" applyNumberFormat="1" applyFont="1" applyFill="1" applyBorder="1" applyAlignment="1" applyProtection="1">
      <alignment horizontal="center" vertical="center" wrapText="1"/>
      <protection/>
    </xf>
    <xf numFmtId="178" fontId="1" fillId="0" borderId="15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 applyProtection="1">
      <alignment horizontal="left" vertical="center" wrapText="1"/>
      <protection/>
    </xf>
    <xf numFmtId="178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1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0" fillId="10" borderId="0" xfId="0" applyNumberFormat="1" applyFont="1" applyFill="1" applyAlignment="1">
      <alignment/>
    </xf>
    <xf numFmtId="0" fontId="1" fillId="10" borderId="22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178" fontId="1" fillId="0" borderId="19" xfId="0" applyNumberFormat="1" applyFont="1" applyFill="1" applyBorder="1" applyAlignment="1" applyProtection="1">
      <alignment vertical="center" wrapText="1"/>
      <protection/>
    </xf>
    <xf numFmtId="0" fontId="1" fillId="10" borderId="16" xfId="0" applyNumberFormat="1" applyFont="1" applyFill="1" applyBorder="1" applyAlignment="1" applyProtection="1">
      <alignment horizontal="centerContinuous" vertical="center"/>
      <protection/>
    </xf>
    <xf numFmtId="0" fontId="1" fillId="10" borderId="14" xfId="0" applyNumberFormat="1" applyFont="1" applyFill="1" applyBorder="1" applyAlignment="1" applyProtection="1">
      <alignment horizontal="centerContinuous" vertical="center"/>
      <protection/>
    </xf>
    <xf numFmtId="1" fontId="1" fillId="0" borderId="28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1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Alignment="1">
      <alignment horizontal="right" vertical="center" wrapText="1"/>
    </xf>
    <xf numFmtId="178" fontId="0" fillId="0" borderId="0" xfId="0" applyNumberFormat="1" applyFont="1" applyFill="1" applyBorder="1" applyAlignment="1">
      <alignment horizontal="right" vertical="center" wrapText="1"/>
    </xf>
    <xf numFmtId="178" fontId="0" fillId="10" borderId="0" xfId="0" applyNumberFormat="1" applyFont="1" applyFill="1" applyBorder="1" applyAlignment="1">
      <alignment horizontal="right" vertical="center" wrapText="1"/>
    </xf>
    <xf numFmtId="178" fontId="0" fillId="10" borderId="0" xfId="0" applyNumberFormat="1" applyFont="1" applyFill="1" applyBorder="1" applyAlignment="1">
      <alignment/>
    </xf>
    <xf numFmtId="178" fontId="0" fillId="0" borderId="0" xfId="0" applyNumberFormat="1" applyFill="1" applyAlignment="1">
      <alignment horizontal="center"/>
    </xf>
    <xf numFmtId="0" fontId="12" fillId="0" borderId="0" xfId="0" applyNumberFormat="1" applyFont="1" applyFill="1" applyAlignment="1">
      <alignment/>
    </xf>
    <xf numFmtId="178" fontId="12" fillId="0" borderId="0" xfId="0" applyNumberFormat="1" applyFont="1" applyFill="1" applyAlignment="1">
      <alignment horizontal="center"/>
    </xf>
    <xf numFmtId="178" fontId="3" fillId="0" borderId="10" xfId="0" applyNumberFormat="1" applyFont="1" applyFill="1" applyBorder="1" applyAlignment="1" applyProtection="1">
      <alignment horizontal="center"/>
      <protection/>
    </xf>
    <xf numFmtId="178" fontId="3" fillId="0" borderId="0" xfId="0" applyNumberFormat="1" applyFont="1" applyFill="1" applyAlignment="1">
      <alignment horizont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78" fontId="3" fillId="0" borderId="16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 applyProtection="1">
      <alignment horizontal="right" vertical="center" wrapText="1"/>
      <protection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178" fontId="3" fillId="0" borderId="14" xfId="0" applyNumberFormat="1" applyFont="1" applyFill="1" applyBorder="1" applyAlignment="1" applyProtection="1">
      <alignment horizontal="center" vertical="center" wrapText="1"/>
      <protection/>
    </xf>
    <xf numFmtId="178" fontId="3" fillId="0" borderId="17" xfId="0" applyNumberFormat="1" applyFont="1" applyFill="1" applyBorder="1" applyAlignment="1" applyProtection="1">
      <alignment horizontal="center" vertical="center" wrapText="1"/>
      <protection/>
    </xf>
    <xf numFmtId="176" fontId="3" fillId="0" borderId="17" xfId="0" applyNumberFormat="1" applyFont="1" applyFill="1" applyBorder="1" applyAlignment="1" applyProtection="1">
      <alignment horizontal="right" vertical="center" wrapText="1"/>
      <protection/>
    </xf>
    <xf numFmtId="176" fontId="3" fillId="0" borderId="17" xfId="0" applyNumberFormat="1" applyFont="1" applyFill="1" applyBorder="1" applyAlignment="1" applyProtection="1">
      <alignment vertical="center" wrapText="1"/>
      <protection/>
    </xf>
    <xf numFmtId="178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 applyProtection="1">
      <alignment horizontal="right" vertical="center" wrapText="1"/>
      <protection/>
    </xf>
    <xf numFmtId="178" fontId="3" fillId="0" borderId="15" xfId="0" applyNumberFormat="1" applyFont="1" applyFill="1" applyBorder="1" applyAlignment="1" applyProtection="1">
      <alignment horizontal="center" vertical="center" wrapText="1"/>
      <protection/>
    </xf>
    <xf numFmtId="176" fontId="3" fillId="0" borderId="15" xfId="0" applyNumberFormat="1" applyFont="1" applyFill="1" applyBorder="1" applyAlignment="1" applyProtection="1">
      <alignment horizontal="right" vertical="center" wrapText="1"/>
      <protection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8" fontId="3" fillId="0" borderId="14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right" vertical="center" wrapText="1"/>
    </xf>
    <xf numFmtId="176" fontId="3" fillId="0" borderId="12" xfId="0" applyNumberFormat="1" applyFont="1" applyFill="1" applyBorder="1" applyAlignment="1">
      <alignment vertical="center" wrapText="1"/>
    </xf>
    <xf numFmtId="178" fontId="3" fillId="0" borderId="15" xfId="0" applyNumberFormat="1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right" vertical="center" wrapText="1"/>
    </xf>
    <xf numFmtId="176" fontId="3" fillId="0" borderId="11" xfId="0" applyNumberFormat="1" applyFont="1" applyFill="1" applyBorder="1" applyAlignment="1">
      <alignment vertical="center" wrapText="1"/>
    </xf>
    <xf numFmtId="176" fontId="3" fillId="0" borderId="14" xfId="0" applyNumberFormat="1" applyFont="1" applyFill="1" applyBorder="1" applyAlignment="1">
      <alignment horizontal="right" vertical="center" wrapText="1"/>
    </xf>
    <xf numFmtId="176" fontId="3" fillId="0" borderId="14" xfId="0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 horizontal="center"/>
    </xf>
    <xf numFmtId="178" fontId="14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0" fontId="3" fillId="10" borderId="0" xfId="0" applyNumberFormat="1" applyFont="1" applyFill="1" applyAlignment="1">
      <alignment/>
    </xf>
    <xf numFmtId="0" fontId="3" fillId="10" borderId="0" xfId="0" applyNumberFormat="1" applyFont="1" applyFill="1" applyAlignment="1">
      <alignment horizontal="center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>
      <alignment horizontal="centerContinuous" vertical="center"/>
    </xf>
    <xf numFmtId="0" fontId="3" fillId="1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1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 applyProtection="1">
      <alignment horizontal="center" vertical="center" wrapText="1"/>
      <protection/>
    </xf>
    <xf numFmtId="3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10" borderId="0" xfId="0" applyNumberFormat="1" applyFont="1" applyFill="1" applyAlignment="1">
      <alignment horizontal="right" vertical="center"/>
    </xf>
    <xf numFmtId="0" fontId="3" fillId="10" borderId="0" xfId="0" applyNumberFormat="1" applyFont="1" applyFill="1" applyAlignment="1">
      <alignment/>
    </xf>
    <xf numFmtId="176" fontId="1" fillId="0" borderId="14" xfId="0" applyNumberFormat="1" applyFont="1" applyFill="1" applyBorder="1" applyAlignment="1" applyProtection="1">
      <alignment horizontal="right" vertical="center" wrapText="1"/>
      <protection/>
    </xf>
    <xf numFmtId="1" fontId="1" fillId="0" borderId="0" xfId="0" applyNumberFormat="1" applyFont="1" applyFill="1" applyAlignment="1">
      <alignment/>
    </xf>
    <xf numFmtId="0" fontId="1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ill="1" applyBorder="1" applyAlignment="1">
      <alignment horizontal="centerContinuous" vertical="center"/>
    </xf>
    <xf numFmtId="18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10" borderId="0" xfId="0" applyNumberFormat="1" applyFont="1" applyFill="1" applyAlignment="1" applyProtection="1">
      <alignment horizontal="right" vertical="center"/>
      <protection/>
    </xf>
    <xf numFmtId="178" fontId="12" fillId="0" borderId="0" xfId="0" applyNumberFormat="1" applyFont="1" applyFill="1" applyAlignment="1">
      <alignment/>
    </xf>
    <xf numFmtId="178" fontId="3" fillId="0" borderId="10" xfId="0" applyNumberFormat="1" applyFont="1" applyFill="1" applyBorder="1" applyAlignment="1" applyProtection="1">
      <alignment horizontal="left"/>
      <protection/>
    </xf>
    <xf numFmtId="178" fontId="14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181" fontId="16" fillId="0" borderId="0" xfId="0" applyNumberFormat="1" applyFont="1" applyFill="1" applyAlignment="1" applyProtection="1">
      <alignment horizontal="center" vertical="top"/>
      <protection/>
    </xf>
    <xf numFmtId="1" fontId="17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D9" sqref="D9"/>
    </sheetView>
  </sheetViews>
  <sheetFormatPr defaultColWidth="8.66015625" defaultRowHeight="11.25"/>
  <cols>
    <col min="1" max="1" width="153.66015625" style="0" customWidth="1"/>
  </cols>
  <sheetData>
    <row r="1" ht="14.25">
      <c r="A1" s="258"/>
    </row>
    <row r="2" ht="34.5" customHeight="1"/>
    <row r="3" ht="63.75" customHeight="1">
      <c r="A3" s="259" t="s">
        <v>0</v>
      </c>
    </row>
    <row r="4" ht="107.25" customHeight="1">
      <c r="A4" s="260" t="s">
        <v>1</v>
      </c>
    </row>
    <row r="5" ht="409.5" customHeight="1" hidden="1">
      <c r="A5" s="261">
        <v>3.637978807091713E-12</v>
      </c>
    </row>
    <row r="6" ht="22.5">
      <c r="A6" s="262"/>
    </row>
    <row r="7" ht="30.75" customHeight="1">
      <c r="A7" s="262"/>
    </row>
    <row r="8" ht="78" customHeight="1"/>
    <row r="9" ht="63" customHeight="1">
      <c r="A9" s="263" t="s">
        <v>2</v>
      </c>
    </row>
  </sheetData>
  <sheetProtection/>
  <printOptions/>
  <pageMargins left="0.71" right="0.71" top="1.03" bottom="0.75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workbookViewId="0" topLeftCell="A1">
      <selection activeCell="I12" sqref="I12"/>
    </sheetView>
  </sheetViews>
  <sheetFormatPr defaultColWidth="9.16015625" defaultRowHeight="12.75" customHeight="1"/>
  <cols>
    <col min="1" max="1" width="15.5" style="0" customWidth="1"/>
    <col min="2" max="2" width="33" style="0" customWidth="1"/>
    <col min="3" max="8" width="18" style="0" customWidth="1"/>
    <col min="9" max="9" width="8.66015625" style="0" customWidth="1"/>
  </cols>
  <sheetData>
    <row r="1" spans="1:9" ht="19.5" customHeight="1">
      <c r="A1" s="46"/>
      <c r="B1" s="46"/>
      <c r="C1" s="46"/>
      <c r="D1" s="46"/>
      <c r="E1" s="47"/>
      <c r="F1" s="46"/>
      <c r="G1" s="46"/>
      <c r="H1" s="48" t="s">
        <v>293</v>
      </c>
      <c r="I1" s="69"/>
    </row>
    <row r="2" spans="1:9" ht="25.5" customHeight="1">
      <c r="A2" s="5" t="s">
        <v>294</v>
      </c>
      <c r="B2" s="5"/>
      <c r="C2" s="5"/>
      <c r="D2" s="5"/>
      <c r="E2" s="5"/>
      <c r="F2" s="5"/>
      <c r="G2" s="5"/>
      <c r="H2" s="5"/>
      <c r="I2" s="69"/>
    </row>
    <row r="3" spans="1:9" ht="19.5" customHeight="1">
      <c r="A3" s="79" t="s">
        <v>5</v>
      </c>
      <c r="B3" s="79"/>
      <c r="C3" s="50"/>
      <c r="D3" s="50"/>
      <c r="E3" s="50"/>
      <c r="F3" s="50"/>
      <c r="G3" s="50"/>
      <c r="H3" s="8" t="s">
        <v>6</v>
      </c>
      <c r="I3" s="69"/>
    </row>
    <row r="4" spans="1:9" ht="19.5" customHeight="1">
      <c r="A4" s="18" t="s">
        <v>295</v>
      </c>
      <c r="B4" s="18" t="s">
        <v>296</v>
      </c>
      <c r="C4" s="12" t="s">
        <v>297</v>
      </c>
      <c r="D4" s="12"/>
      <c r="E4" s="12"/>
      <c r="F4" s="12"/>
      <c r="G4" s="12"/>
      <c r="H4" s="12"/>
      <c r="I4" s="69"/>
    </row>
    <row r="5" spans="1:9" ht="19.5" customHeight="1">
      <c r="A5" s="18"/>
      <c r="B5" s="18"/>
      <c r="C5" s="51" t="s">
        <v>58</v>
      </c>
      <c r="D5" s="52" t="s">
        <v>202</v>
      </c>
      <c r="E5" s="53" t="s">
        <v>298</v>
      </c>
      <c r="F5" s="54"/>
      <c r="G5" s="54"/>
      <c r="H5" s="55" t="s">
        <v>207</v>
      </c>
      <c r="I5" s="69"/>
    </row>
    <row r="6" spans="1:9" ht="33.75" customHeight="1">
      <c r="A6" s="18"/>
      <c r="B6" s="18"/>
      <c r="C6" s="56"/>
      <c r="D6" s="24"/>
      <c r="E6" s="57" t="s">
        <v>73</v>
      </c>
      <c r="F6" s="58" t="s">
        <v>299</v>
      </c>
      <c r="G6" s="59" t="s">
        <v>300</v>
      </c>
      <c r="H6" s="60"/>
      <c r="I6" s="69"/>
    </row>
    <row r="7" spans="1:9" ht="19.5" customHeight="1">
      <c r="A7" s="29"/>
      <c r="B7" s="80" t="s">
        <v>58</v>
      </c>
      <c r="C7" s="81">
        <f aca="true" t="shared" si="0" ref="C7:H7">SUM(C8)</f>
        <v>13400</v>
      </c>
      <c r="D7" s="81">
        <f t="shared" si="0"/>
        <v>0</v>
      </c>
      <c r="E7" s="81">
        <f t="shared" si="0"/>
        <v>0</v>
      </c>
      <c r="F7" s="81">
        <f t="shared" si="0"/>
        <v>0</v>
      </c>
      <c r="G7" s="81">
        <f t="shared" si="0"/>
        <v>0</v>
      </c>
      <c r="H7" s="81">
        <f t="shared" si="0"/>
        <v>13400</v>
      </c>
      <c r="I7" s="70"/>
    </row>
    <row r="8" spans="1:9" ht="19.5" customHeight="1">
      <c r="A8" s="29" t="s">
        <v>84</v>
      </c>
      <c r="B8" s="30" t="s">
        <v>301</v>
      </c>
      <c r="C8" s="82">
        <f>D8+E8+H8</f>
        <v>13400</v>
      </c>
      <c r="D8" s="83">
        <v>0</v>
      </c>
      <c r="E8" s="83">
        <f>SUM(F8:G8)</f>
        <v>0</v>
      </c>
      <c r="F8" s="83">
        <v>0</v>
      </c>
      <c r="G8" s="81"/>
      <c r="H8" s="84">
        <v>13400</v>
      </c>
      <c r="I8" s="69"/>
    </row>
  </sheetData>
  <sheetProtection/>
  <mergeCells count="8">
    <mergeCell ref="A2:H2"/>
    <mergeCell ref="A3:B3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32"/>
  <sheetViews>
    <sheetView showGridLines="0" showZeros="0" workbookViewId="0" topLeftCell="A1">
      <selection activeCell="A3" sqref="A3:D3"/>
    </sheetView>
  </sheetViews>
  <sheetFormatPr defaultColWidth="9.16015625" defaultRowHeight="12.75" customHeight="1"/>
  <cols>
    <col min="1" max="3" width="8" style="0" customWidth="1"/>
    <col min="4" max="4" width="16" style="0" customWidth="1"/>
    <col min="5" max="5" width="58.33203125" style="0" customWidth="1"/>
    <col min="6" max="8" width="24.66015625" style="0" customWidth="1"/>
    <col min="9" max="245" width="10.66015625" style="0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302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</row>
    <row r="2" spans="1:245" ht="19.5" customHeight="1">
      <c r="A2" s="5" t="s">
        <v>303</v>
      </c>
      <c r="B2" s="5"/>
      <c r="C2" s="5"/>
      <c r="D2" s="5"/>
      <c r="E2" s="5"/>
      <c r="F2" s="5"/>
      <c r="G2" s="5"/>
      <c r="H2" s="5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</row>
    <row r="3" spans="1:245" ht="19.5" customHeight="1">
      <c r="A3" s="6" t="s">
        <v>5</v>
      </c>
      <c r="B3" s="6"/>
      <c r="C3" s="6"/>
      <c r="D3" s="6"/>
      <c r="E3" s="6"/>
      <c r="F3" s="7"/>
      <c r="G3" s="7"/>
      <c r="H3" s="8" t="s">
        <v>6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</row>
    <row r="4" spans="1:245" ht="19.5" customHeight="1">
      <c r="A4" s="9" t="s">
        <v>57</v>
      </c>
      <c r="B4" s="9"/>
      <c r="C4" s="9"/>
      <c r="D4" s="10"/>
      <c r="E4" s="11"/>
      <c r="F4" s="12" t="s">
        <v>304</v>
      </c>
      <c r="G4" s="12"/>
      <c r="H4" s="12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</row>
    <row r="5" spans="1:245" ht="19.5" customHeight="1">
      <c r="A5" s="13" t="s">
        <v>68</v>
      </c>
      <c r="B5" s="14"/>
      <c r="C5" s="15"/>
      <c r="D5" s="16" t="s">
        <v>69</v>
      </c>
      <c r="E5" s="18" t="s">
        <v>102</v>
      </c>
      <c r="F5" s="18" t="s">
        <v>58</v>
      </c>
      <c r="G5" s="18" t="s">
        <v>98</v>
      </c>
      <c r="H5" s="12" t="s">
        <v>99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</row>
    <row r="6" spans="1:245" ht="19.5" customHeight="1">
      <c r="A6" s="19" t="s">
        <v>78</v>
      </c>
      <c r="B6" s="20" t="s">
        <v>79</v>
      </c>
      <c r="C6" s="21" t="s">
        <v>80</v>
      </c>
      <c r="D6" s="22"/>
      <c r="E6" s="18"/>
      <c r="F6" s="18"/>
      <c r="G6" s="18"/>
      <c r="H6" s="12"/>
      <c r="I6" s="4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</row>
    <row r="7" spans="1:245" ht="19.5" customHeight="1">
      <c r="A7" s="26"/>
      <c r="B7" s="21"/>
      <c r="C7" s="21"/>
      <c r="D7" s="22"/>
      <c r="E7" s="52"/>
      <c r="F7" s="12">
        <f>SUM(G7:H7)</f>
        <v>0</v>
      </c>
      <c r="G7" s="18"/>
      <c r="H7" s="71">
        <f>SUM(H8:H10)</f>
        <v>0</v>
      </c>
      <c r="I7" s="4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</row>
    <row r="8" spans="1:245" ht="19.5" customHeight="1">
      <c r="A8" s="72"/>
      <c r="B8" s="73"/>
      <c r="C8" s="73"/>
      <c r="D8" s="74"/>
      <c r="E8" s="18"/>
      <c r="F8" s="75"/>
      <c r="G8" s="18"/>
      <c r="H8" s="75"/>
      <c r="I8" s="43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19.5" customHeight="1">
      <c r="A9" s="72"/>
      <c r="B9" s="73"/>
      <c r="C9" s="73"/>
      <c r="D9" s="74"/>
      <c r="E9" s="18"/>
      <c r="F9" s="75"/>
      <c r="G9" s="18"/>
      <c r="H9" s="75"/>
      <c r="I9" s="43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</row>
    <row r="10" spans="1:245" ht="19.5" customHeight="1">
      <c r="A10" s="72"/>
      <c r="B10" s="73"/>
      <c r="C10" s="73"/>
      <c r="D10" s="76"/>
      <c r="E10" s="77"/>
      <c r="F10" s="78"/>
      <c r="G10" s="78"/>
      <c r="H10" s="78"/>
      <c r="I10" s="43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</row>
    <row r="11" spans="1:245" ht="19.5" customHeight="1">
      <c r="A11" s="35"/>
      <c r="B11" s="35"/>
      <c r="C11" s="35"/>
      <c r="D11" s="34"/>
      <c r="E11" s="34"/>
      <c r="F11" s="34"/>
      <c r="G11" s="34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35"/>
      <c r="B12" s="35"/>
      <c r="C12" s="35"/>
      <c r="D12" s="35"/>
      <c r="E12" s="35"/>
      <c r="F12" s="35"/>
      <c r="G12" s="35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35"/>
      <c r="B13" s="35"/>
      <c r="C13" s="35"/>
      <c r="D13" s="34"/>
      <c r="E13" s="34"/>
      <c r="F13" s="34"/>
      <c r="G13" s="34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35"/>
      <c r="B14" s="35"/>
      <c r="C14" s="35"/>
      <c r="D14" s="34"/>
      <c r="E14" s="34"/>
      <c r="F14" s="34"/>
      <c r="G14" s="34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5"/>
      <c r="B15" s="35"/>
      <c r="C15" s="35"/>
      <c r="D15" s="35"/>
      <c r="E15" s="35"/>
      <c r="F15" s="35"/>
      <c r="G15" s="35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5"/>
      <c r="C16" s="35"/>
      <c r="D16" s="35"/>
      <c r="E16" s="36"/>
      <c r="F16" s="36"/>
      <c r="G16" s="36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35"/>
      <c r="D17" s="35"/>
      <c r="E17" s="36"/>
      <c r="F17" s="36"/>
      <c r="G17" s="36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35"/>
      <c r="B18" s="35"/>
      <c r="C18" s="35"/>
      <c r="D18" s="35"/>
      <c r="E18" s="35"/>
      <c r="F18" s="35"/>
      <c r="G18" s="35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35"/>
      <c r="B19" s="35"/>
      <c r="C19" s="35"/>
      <c r="D19" s="35"/>
      <c r="E19" s="37"/>
      <c r="F19" s="37"/>
      <c r="G19" s="37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8"/>
      <c r="B20" s="38"/>
      <c r="C20" s="38"/>
      <c r="D20" s="38"/>
      <c r="E20" s="39"/>
      <c r="F20" s="39"/>
      <c r="G20" s="39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</row>
    <row r="21" spans="1:245" ht="19.5" customHeight="1">
      <c r="A21" s="40"/>
      <c r="B21" s="40"/>
      <c r="C21" s="40"/>
      <c r="D21" s="40"/>
      <c r="E21" s="40"/>
      <c r="F21" s="40"/>
      <c r="G21" s="40"/>
      <c r="H21" s="41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</row>
    <row r="22" spans="1:245" ht="19.5" customHeight="1">
      <c r="A22" s="38"/>
      <c r="B22" s="38"/>
      <c r="C22" s="38"/>
      <c r="D22" s="38"/>
      <c r="E22" s="38"/>
      <c r="F22" s="38"/>
      <c r="G22" s="38"/>
      <c r="H22" s="41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</row>
    <row r="23" spans="1:245" ht="19.5" customHeight="1">
      <c r="A23" s="42"/>
      <c r="B23" s="42"/>
      <c r="C23" s="42"/>
      <c r="D23" s="42"/>
      <c r="E23" s="42"/>
      <c r="F23" s="38"/>
      <c r="G23" s="38"/>
      <c r="H23" s="41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</row>
    <row r="24" spans="1:245" ht="19.5" customHeight="1">
      <c r="A24" s="42"/>
      <c r="B24" s="42"/>
      <c r="C24" s="42"/>
      <c r="D24" s="42"/>
      <c r="E24" s="42"/>
      <c r="F24" s="38"/>
      <c r="G24" s="38"/>
      <c r="H24" s="41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</row>
    <row r="25" spans="1:245" ht="19.5" customHeight="1">
      <c r="A25" s="42"/>
      <c r="B25" s="42"/>
      <c r="C25" s="42"/>
      <c r="D25" s="42"/>
      <c r="E25" s="42"/>
      <c r="F25" s="38"/>
      <c r="G25" s="38"/>
      <c r="H25" s="41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</row>
    <row r="26" spans="1:245" ht="19.5" customHeight="1">
      <c r="A26" s="42"/>
      <c r="B26" s="42"/>
      <c r="C26" s="42"/>
      <c r="D26" s="42"/>
      <c r="E26" s="42"/>
      <c r="F26" s="38"/>
      <c r="G26" s="38"/>
      <c r="H26" s="41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</row>
    <row r="27" spans="1:245" ht="19.5" customHeight="1">
      <c r="A27" s="42"/>
      <c r="B27" s="42"/>
      <c r="C27" s="42"/>
      <c r="D27" s="42"/>
      <c r="E27" s="42"/>
      <c r="F27" s="38"/>
      <c r="G27" s="38"/>
      <c r="H27" s="41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</row>
    <row r="28" spans="1:245" ht="19.5" customHeight="1">
      <c r="A28" s="42"/>
      <c r="B28" s="42"/>
      <c r="C28" s="42"/>
      <c r="D28" s="42"/>
      <c r="E28" s="42"/>
      <c r="F28" s="38"/>
      <c r="G28" s="38"/>
      <c r="H28" s="41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ht="19.5" customHeight="1">
      <c r="A29" s="42"/>
      <c r="B29" s="42"/>
      <c r="C29" s="42"/>
      <c r="D29" s="42"/>
      <c r="E29" s="42"/>
      <c r="F29" s="38"/>
      <c r="G29" s="38"/>
      <c r="H29" s="41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ht="19.5" customHeight="1">
      <c r="A30" s="42"/>
      <c r="B30" s="42"/>
      <c r="C30" s="42"/>
      <c r="D30" s="42"/>
      <c r="E30" s="42"/>
      <c r="F30" s="38"/>
      <c r="G30" s="38"/>
      <c r="H30" s="41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ht="19.5" customHeight="1">
      <c r="A31" s="42"/>
      <c r="B31" s="42"/>
      <c r="C31" s="42"/>
      <c r="D31" s="42"/>
      <c r="E31" s="42"/>
      <c r="F31" s="38"/>
      <c r="G31" s="38"/>
      <c r="H31" s="41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ht="19.5" customHeight="1">
      <c r="A32" s="42"/>
      <c r="B32" s="42"/>
      <c r="C32" s="42"/>
      <c r="D32" s="42"/>
      <c r="E32" s="42"/>
      <c r="F32" s="38"/>
      <c r="G32" s="38"/>
      <c r="H32" s="41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98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5.5" style="0" customWidth="1"/>
    <col min="2" max="2" width="33.16015625" style="0" customWidth="1"/>
    <col min="3" max="8" width="18" style="0" customWidth="1"/>
    <col min="9" max="9" width="8.66015625" style="0" customWidth="1"/>
  </cols>
  <sheetData>
    <row r="1" spans="1:9" ht="19.5" customHeight="1">
      <c r="A1" s="46"/>
      <c r="B1" s="46"/>
      <c r="C1" s="46"/>
      <c r="D1" s="46"/>
      <c r="E1" s="47"/>
      <c r="F1" s="46"/>
      <c r="G1" s="46"/>
      <c r="H1" s="48" t="s">
        <v>305</v>
      </c>
      <c r="I1" s="69"/>
    </row>
    <row r="2" spans="1:9" ht="25.5" customHeight="1">
      <c r="A2" s="5" t="s">
        <v>306</v>
      </c>
      <c r="B2" s="5"/>
      <c r="C2" s="5"/>
      <c r="D2" s="5"/>
      <c r="E2" s="5"/>
      <c r="F2" s="5"/>
      <c r="G2" s="5"/>
      <c r="H2" s="5"/>
      <c r="I2" s="69"/>
    </row>
    <row r="3" spans="1:9" ht="19.5" customHeight="1">
      <c r="A3" s="49" t="s">
        <v>5</v>
      </c>
      <c r="B3" s="50"/>
      <c r="C3" s="50"/>
      <c r="D3" s="50"/>
      <c r="E3" s="50"/>
      <c r="F3" s="50"/>
      <c r="G3" s="50"/>
      <c r="H3" s="8" t="s">
        <v>6</v>
      </c>
      <c r="I3" s="69"/>
    </row>
    <row r="4" spans="1:9" ht="19.5" customHeight="1">
      <c r="A4" s="17" t="s">
        <v>295</v>
      </c>
      <c r="B4" s="17" t="s">
        <v>296</v>
      </c>
      <c r="C4" s="12" t="s">
        <v>297</v>
      </c>
      <c r="D4" s="12"/>
      <c r="E4" s="12"/>
      <c r="F4" s="12"/>
      <c r="G4" s="12"/>
      <c r="H4" s="12"/>
      <c r="I4" s="69"/>
    </row>
    <row r="5" spans="1:9" ht="19.5" customHeight="1">
      <c r="A5" s="17"/>
      <c r="B5" s="17"/>
      <c r="C5" s="51" t="s">
        <v>58</v>
      </c>
      <c r="D5" s="52" t="s">
        <v>202</v>
      </c>
      <c r="E5" s="53" t="s">
        <v>298</v>
      </c>
      <c r="F5" s="54"/>
      <c r="G5" s="54"/>
      <c r="H5" s="55" t="s">
        <v>207</v>
      </c>
      <c r="I5" s="69"/>
    </row>
    <row r="6" spans="1:9" ht="33.75" customHeight="1">
      <c r="A6" s="23"/>
      <c r="B6" s="23"/>
      <c r="C6" s="56"/>
      <c r="D6" s="24"/>
      <c r="E6" s="57" t="s">
        <v>73</v>
      </c>
      <c r="F6" s="58" t="s">
        <v>299</v>
      </c>
      <c r="G6" s="59" t="s">
        <v>300</v>
      </c>
      <c r="H6" s="60"/>
      <c r="I6" s="69"/>
    </row>
    <row r="7" spans="1:9" ht="19.5" customHeight="1">
      <c r="A7" s="29"/>
      <c r="B7" s="30"/>
      <c r="C7" s="32"/>
      <c r="D7" s="61"/>
      <c r="E7" s="61"/>
      <c r="F7" s="61"/>
      <c r="G7" s="31"/>
      <c r="H7" s="62"/>
      <c r="I7" s="70"/>
    </row>
    <row r="8" spans="1:9" ht="19.5" customHeight="1">
      <c r="A8" s="29"/>
      <c r="B8" s="30"/>
      <c r="C8" s="32"/>
      <c r="D8" s="61"/>
      <c r="E8" s="61"/>
      <c r="F8" s="61"/>
      <c r="G8" s="31"/>
      <c r="H8" s="62"/>
      <c r="I8" s="70"/>
    </row>
    <row r="9" spans="1:9" ht="19.5" customHeight="1">
      <c r="A9" s="29"/>
      <c r="B9" s="30"/>
      <c r="C9" s="32"/>
      <c r="D9" s="61"/>
      <c r="E9" s="61"/>
      <c r="F9" s="61"/>
      <c r="G9" s="31"/>
      <c r="H9" s="62"/>
      <c r="I9" s="70"/>
    </row>
    <row r="10" spans="1:9" ht="19.5" customHeight="1">
      <c r="A10" s="29"/>
      <c r="B10" s="30"/>
      <c r="C10" s="32"/>
      <c r="D10" s="61"/>
      <c r="E10" s="61"/>
      <c r="F10" s="61"/>
      <c r="G10" s="31"/>
      <c r="H10" s="62"/>
      <c r="I10" s="70"/>
    </row>
    <row r="11" spans="1:9" ht="19.5" customHeight="1">
      <c r="A11" s="63"/>
      <c r="B11" s="63"/>
      <c r="C11" s="63"/>
      <c r="D11" s="63"/>
      <c r="E11" s="64"/>
      <c r="F11" s="63"/>
      <c r="G11" s="63"/>
      <c r="H11" s="65"/>
      <c r="I11" s="65"/>
    </row>
    <row r="12" spans="1:9" ht="19.5" customHeight="1">
      <c r="A12" s="63"/>
      <c r="B12" s="63"/>
      <c r="C12" s="63"/>
      <c r="D12" s="63"/>
      <c r="E12" s="64"/>
      <c r="F12" s="63"/>
      <c r="G12" s="63"/>
      <c r="H12" s="65"/>
      <c r="I12" s="65"/>
    </row>
    <row r="13" spans="1:9" ht="19.5" customHeight="1">
      <c r="A13" s="63"/>
      <c r="B13" s="63"/>
      <c r="C13" s="63"/>
      <c r="D13" s="63"/>
      <c r="E13" s="66"/>
      <c r="F13" s="63"/>
      <c r="G13" s="63"/>
      <c r="H13" s="65"/>
      <c r="I13" s="65"/>
    </row>
    <row r="14" spans="1:9" ht="19.5" customHeight="1">
      <c r="A14" s="63"/>
      <c r="B14" s="63"/>
      <c r="C14" s="63"/>
      <c r="D14" s="63"/>
      <c r="E14" s="66"/>
      <c r="F14" s="63"/>
      <c r="G14" s="63"/>
      <c r="H14" s="65"/>
      <c r="I14" s="65"/>
    </row>
    <row r="15" spans="1:9" ht="19.5" customHeight="1">
      <c r="A15" s="63"/>
      <c r="B15" s="63"/>
      <c r="C15" s="63"/>
      <c r="D15" s="63"/>
      <c r="E15" s="64"/>
      <c r="F15" s="63"/>
      <c r="G15" s="63"/>
      <c r="H15" s="65"/>
      <c r="I15" s="65"/>
    </row>
    <row r="16" spans="1:9" ht="19.5" customHeight="1">
      <c r="A16" s="63"/>
      <c r="B16" s="63"/>
      <c r="C16" s="63"/>
      <c r="D16" s="63"/>
      <c r="E16" s="64"/>
      <c r="F16" s="63"/>
      <c r="G16" s="63"/>
      <c r="H16" s="65"/>
      <c r="I16" s="65"/>
    </row>
    <row r="17" spans="1:9" ht="19.5" customHeight="1">
      <c r="A17" s="63"/>
      <c r="B17" s="63"/>
      <c r="C17" s="63"/>
      <c r="D17" s="63"/>
      <c r="E17" s="66"/>
      <c r="F17" s="63"/>
      <c r="G17" s="63"/>
      <c r="H17" s="65"/>
      <c r="I17" s="65"/>
    </row>
    <row r="18" spans="1:9" ht="19.5" customHeight="1">
      <c r="A18" s="63"/>
      <c r="B18" s="63"/>
      <c r="C18" s="63"/>
      <c r="D18" s="63"/>
      <c r="E18" s="66"/>
      <c r="F18" s="63"/>
      <c r="G18" s="63"/>
      <c r="H18" s="65"/>
      <c r="I18" s="65"/>
    </row>
    <row r="19" spans="1:9" ht="19.5" customHeight="1">
      <c r="A19" s="63"/>
      <c r="B19" s="63"/>
      <c r="C19" s="63"/>
      <c r="D19" s="63"/>
      <c r="E19" s="67"/>
      <c r="F19" s="63"/>
      <c r="G19" s="63"/>
      <c r="H19" s="65"/>
      <c r="I19" s="65"/>
    </row>
    <row r="20" spans="1:9" ht="19.5" customHeight="1">
      <c r="A20" s="63"/>
      <c r="B20" s="63"/>
      <c r="C20" s="63"/>
      <c r="D20" s="63"/>
      <c r="E20" s="64"/>
      <c r="F20" s="63"/>
      <c r="G20" s="63"/>
      <c r="H20" s="65"/>
      <c r="I20" s="65"/>
    </row>
    <row r="21" spans="1:9" ht="19.5" customHeight="1">
      <c r="A21" s="64"/>
      <c r="B21" s="64"/>
      <c r="C21" s="64"/>
      <c r="D21" s="64"/>
      <c r="E21" s="64"/>
      <c r="F21" s="63"/>
      <c r="G21" s="63"/>
      <c r="H21" s="65"/>
      <c r="I21" s="65"/>
    </row>
    <row r="22" spans="1:9" ht="19.5" customHeight="1">
      <c r="A22" s="65"/>
      <c r="B22" s="65"/>
      <c r="C22" s="65"/>
      <c r="D22" s="65"/>
      <c r="E22" s="68"/>
      <c r="F22" s="65"/>
      <c r="G22" s="65"/>
      <c r="H22" s="65"/>
      <c r="I22" s="65"/>
    </row>
    <row r="23" spans="1:9" ht="19.5" customHeight="1">
      <c r="A23" s="65"/>
      <c r="B23" s="65"/>
      <c r="C23" s="65"/>
      <c r="D23" s="65"/>
      <c r="E23" s="68"/>
      <c r="F23" s="65"/>
      <c r="G23" s="65"/>
      <c r="H23" s="65"/>
      <c r="I23" s="65"/>
    </row>
    <row r="24" spans="1:9" ht="19.5" customHeight="1">
      <c r="A24" s="65"/>
      <c r="B24" s="65"/>
      <c r="C24" s="65"/>
      <c r="D24" s="65"/>
      <c r="E24" s="68"/>
      <c r="F24" s="65"/>
      <c r="G24" s="65"/>
      <c r="H24" s="65"/>
      <c r="I24" s="65"/>
    </row>
    <row r="25" spans="1:9" ht="19.5" customHeight="1">
      <c r="A25" s="65"/>
      <c r="B25" s="65"/>
      <c r="C25" s="65"/>
      <c r="D25" s="65"/>
      <c r="E25" s="68"/>
      <c r="F25" s="65"/>
      <c r="G25" s="65"/>
      <c r="H25" s="65"/>
      <c r="I25" s="65"/>
    </row>
    <row r="26" spans="1:9" ht="19.5" customHeight="1">
      <c r="A26" s="65"/>
      <c r="B26" s="65"/>
      <c r="C26" s="65"/>
      <c r="D26" s="65"/>
      <c r="E26" s="68"/>
      <c r="F26" s="65"/>
      <c r="G26" s="65"/>
      <c r="H26" s="65"/>
      <c r="I26" s="65"/>
    </row>
    <row r="27" spans="1:9" ht="19.5" customHeight="1">
      <c r="A27" s="65"/>
      <c r="B27" s="65"/>
      <c r="C27" s="65"/>
      <c r="D27" s="65"/>
      <c r="E27" s="68"/>
      <c r="F27" s="65"/>
      <c r="G27" s="65"/>
      <c r="H27" s="65"/>
      <c r="I27" s="65"/>
    </row>
    <row r="28" spans="1:9" ht="19.5" customHeight="1">
      <c r="A28" s="65"/>
      <c r="B28" s="65"/>
      <c r="C28" s="65"/>
      <c r="D28" s="65"/>
      <c r="E28" s="68"/>
      <c r="F28" s="65"/>
      <c r="G28" s="65"/>
      <c r="H28" s="65"/>
      <c r="I28" s="65"/>
    </row>
    <row r="29" spans="1:9" ht="19.5" customHeight="1">
      <c r="A29" s="65"/>
      <c r="B29" s="65"/>
      <c r="C29" s="65"/>
      <c r="D29" s="65"/>
      <c r="E29" s="68"/>
      <c r="F29" s="65"/>
      <c r="G29" s="65"/>
      <c r="H29" s="65"/>
      <c r="I29" s="65"/>
    </row>
    <row r="30" spans="1:9" ht="19.5" customHeight="1">
      <c r="A30" s="65"/>
      <c r="B30" s="65"/>
      <c r="C30" s="65"/>
      <c r="D30" s="65"/>
      <c r="E30" s="68"/>
      <c r="F30" s="65"/>
      <c r="G30" s="65"/>
      <c r="H30" s="65"/>
      <c r="I30" s="65"/>
    </row>
    <row r="31" spans="1:9" ht="19.5" customHeight="1">
      <c r="A31" s="65"/>
      <c r="B31" s="65"/>
      <c r="C31" s="65"/>
      <c r="D31" s="65"/>
      <c r="E31" s="68"/>
      <c r="F31" s="65"/>
      <c r="G31" s="65"/>
      <c r="H31" s="65"/>
      <c r="I31" s="6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9"/>
  <sheetViews>
    <sheetView showGridLines="0" showZeros="0" workbookViewId="0" topLeftCell="A1">
      <selection activeCell="E13" sqref="E1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8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307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</row>
    <row r="2" spans="1:245" ht="19.5" customHeight="1">
      <c r="A2" s="5" t="s">
        <v>308</v>
      </c>
      <c r="B2" s="5"/>
      <c r="C2" s="5"/>
      <c r="D2" s="5"/>
      <c r="E2" s="5"/>
      <c r="F2" s="5"/>
      <c r="G2" s="5"/>
      <c r="H2" s="5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</row>
    <row r="3" spans="1:245" ht="19.5" customHeight="1">
      <c r="A3" s="6" t="s">
        <v>5</v>
      </c>
      <c r="B3" s="6"/>
      <c r="C3" s="6"/>
      <c r="D3" s="6"/>
      <c r="E3" s="6"/>
      <c r="F3" s="7"/>
      <c r="G3" s="7"/>
      <c r="H3" s="8" t="s">
        <v>6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</row>
    <row r="4" spans="1:245" ht="19.5" customHeight="1">
      <c r="A4" s="9" t="s">
        <v>57</v>
      </c>
      <c r="B4" s="9"/>
      <c r="C4" s="9"/>
      <c r="D4" s="10"/>
      <c r="E4" s="11"/>
      <c r="F4" s="12" t="s">
        <v>309</v>
      </c>
      <c r="G4" s="12"/>
      <c r="H4" s="12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</row>
    <row r="5" spans="1:245" ht="19.5" customHeight="1">
      <c r="A5" s="13" t="s">
        <v>68</v>
      </c>
      <c r="B5" s="14"/>
      <c r="C5" s="15"/>
      <c r="D5" s="16" t="s">
        <v>69</v>
      </c>
      <c r="E5" s="17" t="s">
        <v>102</v>
      </c>
      <c r="F5" s="18" t="s">
        <v>58</v>
      </c>
      <c r="G5" s="18" t="s">
        <v>98</v>
      </c>
      <c r="H5" s="12" t="s">
        <v>99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</row>
    <row r="6" spans="1:245" ht="19.5" customHeight="1">
      <c r="A6" s="19" t="s">
        <v>78</v>
      </c>
      <c r="B6" s="20" t="s">
        <v>79</v>
      </c>
      <c r="C6" s="21" t="s">
        <v>80</v>
      </c>
      <c r="D6" s="22"/>
      <c r="E6" s="23"/>
      <c r="F6" s="24"/>
      <c r="G6" s="24"/>
      <c r="H6" s="25"/>
      <c r="I6" s="4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</row>
    <row r="7" spans="1:245" ht="19.5" customHeight="1">
      <c r="A7" s="26"/>
      <c r="B7" s="21"/>
      <c r="C7" s="21"/>
      <c r="D7" s="22"/>
      <c r="E7" s="27"/>
      <c r="F7" s="24"/>
      <c r="G7" s="28"/>
      <c r="H7" s="25"/>
      <c r="I7" s="4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</row>
    <row r="8" spans="1:245" s="1" customFormat="1" ht="19.5" customHeight="1">
      <c r="A8" s="29"/>
      <c r="B8" s="29"/>
      <c r="C8" s="29"/>
      <c r="D8" s="29"/>
      <c r="E8" s="30"/>
      <c r="F8" s="31"/>
      <c r="G8" s="32"/>
      <c r="H8" s="31"/>
      <c r="I8" s="44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</row>
    <row r="9" spans="1:245" s="1" customFormat="1" ht="19.5" customHeight="1">
      <c r="A9" s="29"/>
      <c r="B9" s="29"/>
      <c r="C9" s="29"/>
      <c r="D9" s="29"/>
      <c r="E9" s="30"/>
      <c r="F9" s="31"/>
      <c r="G9" s="32"/>
      <c r="H9" s="31"/>
      <c r="I9" s="44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</row>
    <row r="10" spans="1:245" s="1" customFormat="1" ht="19.5" customHeight="1">
      <c r="A10" s="29"/>
      <c r="B10" s="29"/>
      <c r="C10" s="29"/>
      <c r="D10" s="29"/>
      <c r="E10" s="30"/>
      <c r="F10" s="31"/>
      <c r="G10" s="32"/>
      <c r="H10" s="31"/>
      <c r="I10" s="44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</row>
    <row r="11" spans="1:245" ht="19.5" customHeight="1">
      <c r="A11" s="33"/>
      <c r="B11" s="33"/>
      <c r="C11" s="33"/>
      <c r="D11" s="33"/>
      <c r="E11" s="33"/>
      <c r="F11" s="33"/>
      <c r="G11" s="33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33"/>
      <c r="B12" s="33"/>
      <c r="C12" s="33"/>
      <c r="D12" s="34"/>
      <c r="E12" s="34"/>
      <c r="F12" s="34"/>
      <c r="G12" s="34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33"/>
      <c r="B13" s="33"/>
      <c r="C13" s="33"/>
      <c r="D13" s="34"/>
      <c r="E13" s="34"/>
      <c r="F13" s="34"/>
      <c r="G13" s="34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33"/>
      <c r="B14" s="33"/>
      <c r="C14" s="33"/>
      <c r="D14" s="33"/>
      <c r="E14" s="33"/>
      <c r="F14" s="33"/>
      <c r="G14" s="33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3"/>
      <c r="B15" s="33"/>
      <c r="C15" s="33"/>
      <c r="D15" s="34"/>
      <c r="E15" s="34"/>
      <c r="F15" s="34"/>
      <c r="G15" s="34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3"/>
      <c r="C16" s="33"/>
      <c r="D16" s="34"/>
      <c r="E16" s="34"/>
      <c r="F16" s="34"/>
      <c r="G16" s="34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33"/>
      <c r="D17" s="33"/>
      <c r="E17" s="35"/>
      <c r="F17" s="35"/>
      <c r="G17" s="35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35"/>
      <c r="B18" s="35"/>
      <c r="C18" s="33"/>
      <c r="D18" s="34"/>
      <c r="E18" s="34"/>
      <c r="F18" s="34"/>
      <c r="G18" s="34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33"/>
      <c r="B19" s="35"/>
      <c r="C19" s="33"/>
      <c r="D19" s="34"/>
      <c r="E19" s="34"/>
      <c r="F19" s="34"/>
      <c r="G19" s="34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3"/>
      <c r="B20" s="35"/>
      <c r="C20" s="35"/>
      <c r="D20" s="35"/>
      <c r="E20" s="35"/>
      <c r="F20" s="35"/>
      <c r="G20" s="35"/>
      <c r="H20" s="34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</row>
    <row r="21" spans="1:245" ht="19.5" customHeight="1">
      <c r="A21" s="35"/>
      <c r="B21" s="35"/>
      <c r="C21" s="35"/>
      <c r="D21" s="34"/>
      <c r="E21" s="34"/>
      <c r="F21" s="34"/>
      <c r="G21" s="34"/>
      <c r="H21" s="34"/>
      <c r="I21" s="35"/>
      <c r="J21" s="33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</row>
    <row r="22" spans="1:245" ht="19.5" customHeight="1">
      <c r="A22" s="35"/>
      <c r="B22" s="35"/>
      <c r="C22" s="35"/>
      <c r="D22" s="34"/>
      <c r="E22" s="34"/>
      <c r="F22" s="34"/>
      <c r="G22" s="34"/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</row>
    <row r="23" spans="1:245" ht="19.5" customHeight="1">
      <c r="A23" s="35"/>
      <c r="B23" s="35"/>
      <c r="C23" s="35"/>
      <c r="D23" s="35"/>
      <c r="E23" s="35"/>
      <c r="F23" s="35"/>
      <c r="G23" s="35"/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</row>
    <row r="24" spans="1:245" ht="19.5" customHeight="1">
      <c r="A24" s="35"/>
      <c r="B24" s="35"/>
      <c r="C24" s="35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</row>
    <row r="25" spans="1:245" ht="19.5" customHeight="1">
      <c r="A25" s="35"/>
      <c r="B25" s="35"/>
      <c r="C25" s="35"/>
      <c r="D25" s="34"/>
      <c r="E25" s="34"/>
      <c r="F25" s="34"/>
      <c r="G25" s="34"/>
      <c r="H25" s="34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</row>
    <row r="26" spans="1:245" ht="19.5" customHeight="1">
      <c r="A26" s="35"/>
      <c r="B26" s="35"/>
      <c r="C26" s="35"/>
      <c r="D26" s="35"/>
      <c r="E26" s="35"/>
      <c r="F26" s="35"/>
      <c r="G26" s="35"/>
      <c r="H26" s="3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</row>
    <row r="27" spans="1:245" ht="19.5" customHeight="1">
      <c r="A27" s="35"/>
      <c r="B27" s="35"/>
      <c r="C27" s="35"/>
      <c r="D27" s="34"/>
      <c r="E27" s="34"/>
      <c r="F27" s="34"/>
      <c r="G27" s="34"/>
      <c r="H27" s="34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</row>
    <row r="28" spans="1:245" ht="19.5" customHeight="1">
      <c r="A28" s="35"/>
      <c r="B28" s="35"/>
      <c r="C28" s="35"/>
      <c r="D28" s="34"/>
      <c r="E28" s="34"/>
      <c r="F28" s="34"/>
      <c r="G28" s="34"/>
      <c r="H28" s="34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</row>
    <row r="29" spans="1:245" ht="19.5" customHeight="1">
      <c r="A29" s="35"/>
      <c r="B29" s="35"/>
      <c r="C29" s="35"/>
      <c r="D29" s="35"/>
      <c r="E29" s="35"/>
      <c r="F29" s="35"/>
      <c r="G29" s="35"/>
      <c r="H29" s="34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</row>
    <row r="30" spans="1:245" ht="19.5" customHeight="1">
      <c r="A30" s="35"/>
      <c r="B30" s="35"/>
      <c r="C30" s="35"/>
      <c r="D30" s="34"/>
      <c r="E30" s="34"/>
      <c r="F30" s="34"/>
      <c r="G30" s="34"/>
      <c r="H30" s="34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</row>
    <row r="31" spans="1:245" ht="19.5" customHeight="1">
      <c r="A31" s="35"/>
      <c r="B31" s="35"/>
      <c r="C31" s="35"/>
      <c r="D31" s="34"/>
      <c r="E31" s="34"/>
      <c r="F31" s="34"/>
      <c r="G31" s="34"/>
      <c r="H31" s="34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</row>
    <row r="32" spans="1:245" ht="19.5" customHeight="1">
      <c r="A32" s="35"/>
      <c r="B32" s="35"/>
      <c r="C32" s="35"/>
      <c r="D32" s="35"/>
      <c r="E32" s="35"/>
      <c r="F32" s="35"/>
      <c r="G32" s="35"/>
      <c r="H32" s="34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</row>
    <row r="33" spans="1:245" ht="19.5" customHeight="1">
      <c r="A33" s="35"/>
      <c r="B33" s="35"/>
      <c r="C33" s="35"/>
      <c r="D33" s="35"/>
      <c r="E33" s="36"/>
      <c r="F33" s="36"/>
      <c r="G33" s="36"/>
      <c r="H33" s="34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</row>
    <row r="34" spans="1:245" ht="19.5" customHeight="1">
      <c r="A34" s="35"/>
      <c r="B34" s="35"/>
      <c r="C34" s="35"/>
      <c r="D34" s="35"/>
      <c r="E34" s="36"/>
      <c r="F34" s="36"/>
      <c r="G34" s="36"/>
      <c r="H34" s="34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</row>
    <row r="35" spans="1:245" ht="19.5" customHeight="1">
      <c r="A35" s="35"/>
      <c r="B35" s="35"/>
      <c r="C35" s="35"/>
      <c r="D35" s="35"/>
      <c r="E35" s="35"/>
      <c r="F35" s="35"/>
      <c r="G35" s="35"/>
      <c r="H35" s="34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</row>
    <row r="36" spans="1:245" ht="19.5" customHeight="1">
      <c r="A36" s="35"/>
      <c r="B36" s="35"/>
      <c r="C36" s="35"/>
      <c r="D36" s="35"/>
      <c r="E36" s="37"/>
      <c r="F36" s="37"/>
      <c r="G36" s="37"/>
      <c r="H36" s="34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</row>
    <row r="37" spans="1:245" ht="19.5" customHeight="1">
      <c r="A37" s="38"/>
      <c r="B37" s="38"/>
      <c r="C37" s="38"/>
      <c r="D37" s="38"/>
      <c r="E37" s="39"/>
      <c r="F37" s="39"/>
      <c r="G37" s="39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</row>
    <row r="38" spans="1:245" ht="19.5" customHeight="1">
      <c r="A38" s="40"/>
      <c r="B38" s="40"/>
      <c r="C38" s="40"/>
      <c r="D38" s="40"/>
      <c r="E38" s="40"/>
      <c r="F38" s="40"/>
      <c r="G38" s="40"/>
      <c r="H38" s="41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ht="19.5" customHeight="1">
      <c r="A39" s="38"/>
      <c r="B39" s="38"/>
      <c r="C39" s="38"/>
      <c r="D39" s="38"/>
      <c r="E39" s="38"/>
      <c r="F39" s="38"/>
      <c r="G39" s="38"/>
      <c r="H39" s="41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ht="19.5" customHeight="1">
      <c r="A40" s="42"/>
      <c r="B40" s="42"/>
      <c r="C40" s="42"/>
      <c r="D40" s="42"/>
      <c r="E40" s="42"/>
      <c r="F40" s="38"/>
      <c r="G40" s="38"/>
      <c r="H40" s="41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ht="19.5" customHeight="1">
      <c r="A41" s="42"/>
      <c r="B41" s="42"/>
      <c r="C41" s="42"/>
      <c r="D41" s="42"/>
      <c r="E41" s="42"/>
      <c r="F41" s="38"/>
      <c r="G41" s="38"/>
      <c r="H41" s="41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ht="19.5" customHeight="1">
      <c r="A42" s="42"/>
      <c r="B42" s="42"/>
      <c r="C42" s="42"/>
      <c r="D42" s="42"/>
      <c r="E42" s="42"/>
      <c r="F42" s="38"/>
      <c r="G42" s="38"/>
      <c r="H42" s="41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ht="19.5" customHeight="1">
      <c r="A43" s="42"/>
      <c r="B43" s="42"/>
      <c r="C43" s="42"/>
      <c r="D43" s="42"/>
      <c r="E43" s="42"/>
      <c r="F43" s="38"/>
      <c r="G43" s="38"/>
      <c r="H43" s="41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ht="19.5" customHeight="1">
      <c r="A44" s="42"/>
      <c r="B44" s="42"/>
      <c r="C44" s="42"/>
      <c r="D44" s="42"/>
      <c r="E44" s="42"/>
      <c r="F44" s="38"/>
      <c r="G44" s="38"/>
      <c r="H44" s="41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ht="19.5" customHeight="1">
      <c r="A45" s="42"/>
      <c r="B45" s="42"/>
      <c r="C45" s="42"/>
      <c r="D45" s="42"/>
      <c r="E45" s="42"/>
      <c r="F45" s="38"/>
      <c r="G45" s="38"/>
      <c r="H45" s="41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ht="19.5" customHeight="1">
      <c r="A46" s="42"/>
      <c r="B46" s="42"/>
      <c r="C46" s="42"/>
      <c r="D46" s="42"/>
      <c r="E46" s="42"/>
      <c r="F46" s="38"/>
      <c r="G46" s="38"/>
      <c r="H46" s="41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ht="19.5" customHeight="1">
      <c r="A47" s="42"/>
      <c r="B47" s="42"/>
      <c r="C47" s="42"/>
      <c r="D47" s="42"/>
      <c r="E47" s="42"/>
      <c r="F47" s="38"/>
      <c r="G47" s="38"/>
      <c r="H47" s="41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ht="19.5" customHeight="1">
      <c r="A48" s="42"/>
      <c r="B48" s="42"/>
      <c r="C48" s="42"/>
      <c r="D48" s="42"/>
      <c r="E48" s="42"/>
      <c r="F48" s="38"/>
      <c r="G48" s="38"/>
      <c r="H48" s="41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ht="19.5" customHeight="1">
      <c r="A49" s="42"/>
      <c r="B49" s="42"/>
      <c r="C49" s="42"/>
      <c r="D49" s="42"/>
      <c r="E49" s="42"/>
      <c r="F49" s="38"/>
      <c r="G49" s="38"/>
      <c r="H49" s="41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showGridLines="0" showZeros="0" workbookViewId="0" topLeftCell="A1">
      <pane xSplit="1" ySplit="5" topLeftCell="B6" activePane="bottomRight" state="frozen"/>
      <selection pane="bottomRight" activeCell="E6" sqref="E6"/>
    </sheetView>
  </sheetViews>
  <sheetFormatPr defaultColWidth="8.66015625" defaultRowHeight="20.25" customHeight="1"/>
  <cols>
    <col min="1" max="1" width="60" style="0" customWidth="1"/>
    <col min="2" max="2" width="42.66015625" style="94" customWidth="1"/>
    <col min="3" max="3" width="52.66015625" style="0" customWidth="1"/>
    <col min="4" max="4" width="38.5" style="192" customWidth="1"/>
  </cols>
  <sheetData>
    <row r="1" spans="1:28" ht="20.25" customHeight="1">
      <c r="A1" s="193"/>
      <c r="B1" s="255"/>
      <c r="C1" s="193"/>
      <c r="D1" s="96" t="s">
        <v>3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</row>
    <row r="2" spans="1:28" ht="20.25" customHeight="1">
      <c r="A2" s="5" t="s">
        <v>4</v>
      </c>
      <c r="B2" s="5"/>
      <c r="C2" s="5"/>
      <c r="D2" s="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</row>
    <row r="3" spans="1:28" ht="20.25" customHeight="1">
      <c r="A3" s="49" t="s">
        <v>5</v>
      </c>
      <c r="B3" s="256"/>
      <c r="C3" s="46"/>
      <c r="D3" s="98" t="s">
        <v>6</v>
      </c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</row>
    <row r="4" spans="1:28" ht="20.25" customHeight="1">
      <c r="A4" s="197" t="s">
        <v>7</v>
      </c>
      <c r="B4" s="198"/>
      <c r="C4" s="200" t="s">
        <v>8</v>
      </c>
      <c r="D4" s="200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</row>
    <row r="5" spans="1:28" ht="24.75" customHeight="1">
      <c r="A5" s="200" t="s">
        <v>9</v>
      </c>
      <c r="B5" s="202" t="s">
        <v>10</v>
      </c>
      <c r="C5" s="200" t="s">
        <v>9</v>
      </c>
      <c r="D5" s="202" t="s">
        <v>10</v>
      </c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</row>
    <row r="6" spans="1:28" ht="20.25" customHeight="1">
      <c r="A6" s="216" t="s">
        <v>11</v>
      </c>
      <c r="B6" s="209">
        <v>2610912</v>
      </c>
      <c r="C6" s="216" t="s">
        <v>12</v>
      </c>
      <c r="D6" s="209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</row>
    <row r="7" spans="1:28" ht="20.25" customHeight="1">
      <c r="A7" s="216" t="s">
        <v>13</v>
      </c>
      <c r="B7" s="209"/>
      <c r="C7" s="216" t="s">
        <v>14</v>
      </c>
      <c r="D7" s="209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</row>
    <row r="8" spans="1:28" ht="20.25" customHeight="1">
      <c r="A8" s="216" t="s">
        <v>15</v>
      </c>
      <c r="B8" s="209">
        <v>0</v>
      </c>
      <c r="C8" s="216" t="s">
        <v>16</v>
      </c>
      <c r="D8" s="209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</row>
    <row r="9" spans="1:28" ht="20.25" customHeight="1">
      <c r="A9" s="216" t="s">
        <v>17</v>
      </c>
      <c r="B9" s="209">
        <v>0</v>
      </c>
      <c r="C9" s="216" t="s">
        <v>18</v>
      </c>
      <c r="D9" s="209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</row>
    <row r="10" spans="1:28" ht="20.25" customHeight="1">
      <c r="A10" s="216" t="s">
        <v>19</v>
      </c>
      <c r="B10" s="209">
        <v>0</v>
      </c>
      <c r="C10" s="216" t="s">
        <v>20</v>
      </c>
      <c r="D10" s="209">
        <v>2275651</v>
      </c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</row>
    <row r="11" spans="1:28" ht="20.25" customHeight="1">
      <c r="A11" s="216" t="s">
        <v>21</v>
      </c>
      <c r="B11" s="209">
        <v>0</v>
      </c>
      <c r="C11" s="216" t="s">
        <v>22</v>
      </c>
      <c r="D11" s="209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</row>
    <row r="12" spans="1:28" ht="20.25" customHeight="1">
      <c r="A12" s="216"/>
      <c r="B12" s="209"/>
      <c r="C12" s="216" t="s">
        <v>23</v>
      </c>
      <c r="D12" s="209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</row>
    <row r="13" spans="1:28" ht="20.25" customHeight="1">
      <c r="A13" s="214"/>
      <c r="B13" s="209"/>
      <c r="C13" s="216" t="s">
        <v>24</v>
      </c>
      <c r="D13" s="209">
        <v>204010</v>
      </c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</row>
    <row r="14" spans="1:28" ht="20.25" customHeight="1">
      <c r="A14" s="214"/>
      <c r="B14" s="209"/>
      <c r="C14" s="216" t="s">
        <v>25</v>
      </c>
      <c r="D14" s="209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</row>
    <row r="15" spans="1:28" ht="20.25" customHeight="1">
      <c r="A15" s="214"/>
      <c r="B15" s="209"/>
      <c r="C15" s="216" t="s">
        <v>26</v>
      </c>
      <c r="D15" s="209">
        <v>50244</v>
      </c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</row>
    <row r="16" spans="1:28" ht="20.25" customHeight="1">
      <c r="A16" s="214"/>
      <c r="B16" s="209"/>
      <c r="C16" s="216" t="s">
        <v>27</v>
      </c>
      <c r="D16" s="209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</row>
    <row r="17" spans="1:28" ht="20.25" customHeight="1">
      <c r="A17" s="214"/>
      <c r="B17" s="209"/>
      <c r="C17" s="216" t="s">
        <v>28</v>
      </c>
      <c r="D17" s="81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</row>
    <row r="18" spans="1:28" ht="20.25" customHeight="1">
      <c r="A18" s="214"/>
      <c r="B18" s="209"/>
      <c r="C18" s="216" t="s">
        <v>29</v>
      </c>
      <c r="D18" s="209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</row>
    <row r="19" spans="1:28" ht="20.25" customHeight="1">
      <c r="A19" s="214"/>
      <c r="B19" s="209"/>
      <c r="C19" s="216" t="s">
        <v>30</v>
      </c>
      <c r="D19" s="209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</row>
    <row r="20" spans="1:28" ht="20.25" customHeight="1">
      <c r="A20" s="214"/>
      <c r="B20" s="209"/>
      <c r="C20" s="216" t="s">
        <v>31</v>
      </c>
      <c r="D20" s="209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</row>
    <row r="21" spans="1:28" ht="20.25" customHeight="1">
      <c r="A21" s="214"/>
      <c r="B21" s="209"/>
      <c r="C21" s="216" t="s">
        <v>32</v>
      </c>
      <c r="D21" s="209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</row>
    <row r="22" spans="1:28" ht="20.25" customHeight="1">
      <c r="A22" s="214"/>
      <c r="B22" s="209"/>
      <c r="C22" s="216" t="s">
        <v>33</v>
      </c>
      <c r="D22" s="209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</row>
    <row r="23" spans="1:28" ht="20.25" customHeight="1">
      <c r="A23" s="214"/>
      <c r="B23" s="209"/>
      <c r="C23" s="216" t="s">
        <v>34</v>
      </c>
      <c r="D23" s="209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</row>
    <row r="24" spans="1:28" ht="20.25" customHeight="1">
      <c r="A24" s="214"/>
      <c r="B24" s="209"/>
      <c r="C24" s="216" t="s">
        <v>35</v>
      </c>
      <c r="D24" s="209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</row>
    <row r="25" spans="1:28" ht="20.25" customHeight="1">
      <c r="A25" s="214"/>
      <c r="B25" s="209"/>
      <c r="C25" s="216" t="s">
        <v>36</v>
      </c>
      <c r="D25" s="209">
        <v>81007</v>
      </c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</row>
    <row r="26" spans="1:28" ht="20.25" customHeight="1">
      <c r="A26" s="216"/>
      <c r="B26" s="209"/>
      <c r="C26" s="216" t="s">
        <v>37</v>
      </c>
      <c r="D26" s="209">
        <v>0</v>
      </c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</row>
    <row r="27" spans="1:28" ht="20.25" customHeight="1">
      <c r="A27" s="216"/>
      <c r="B27" s="209"/>
      <c r="C27" s="216" t="s">
        <v>38</v>
      </c>
      <c r="D27" s="209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</row>
    <row r="28" spans="1:28" ht="20.25" customHeight="1">
      <c r="A28" s="216"/>
      <c r="B28" s="209"/>
      <c r="C28" s="216" t="s">
        <v>39</v>
      </c>
      <c r="D28" s="209">
        <v>0</v>
      </c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</row>
    <row r="29" spans="1:28" ht="20.25" customHeight="1">
      <c r="A29" s="216"/>
      <c r="B29" s="209"/>
      <c r="C29" s="216" t="s">
        <v>40</v>
      </c>
      <c r="D29" s="209">
        <v>0</v>
      </c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</row>
    <row r="30" spans="1:28" ht="20.25" customHeight="1">
      <c r="A30" s="216"/>
      <c r="B30" s="209"/>
      <c r="C30" s="216" t="s">
        <v>41</v>
      </c>
      <c r="D30" s="209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</row>
    <row r="31" spans="1:28" ht="20.25" customHeight="1">
      <c r="A31" s="216"/>
      <c r="B31" s="209"/>
      <c r="C31" s="216" t="s">
        <v>42</v>
      </c>
      <c r="D31" s="209">
        <v>0</v>
      </c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</row>
    <row r="32" spans="1:28" ht="20.25" customHeight="1">
      <c r="A32" s="216"/>
      <c r="B32" s="209"/>
      <c r="C32" s="216" t="s">
        <v>43</v>
      </c>
      <c r="D32" s="209">
        <v>0</v>
      </c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</row>
    <row r="33" spans="1:28" ht="20.25" customHeight="1">
      <c r="A33" s="216"/>
      <c r="B33" s="209"/>
      <c r="C33" s="216" t="s">
        <v>44</v>
      </c>
      <c r="D33" s="209">
        <v>0</v>
      </c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</row>
    <row r="34" spans="1:28" ht="20.25" customHeight="1">
      <c r="A34" s="216"/>
      <c r="B34" s="209"/>
      <c r="C34" s="216" t="s">
        <v>45</v>
      </c>
      <c r="D34" s="209">
        <v>0</v>
      </c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</row>
    <row r="35" spans="1:28" ht="20.25" customHeight="1">
      <c r="A35" s="216"/>
      <c r="B35" s="209"/>
      <c r="C35" s="216"/>
      <c r="D35" s="222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</row>
    <row r="36" spans="1:28" ht="20.25" customHeight="1">
      <c r="A36" s="200" t="s">
        <v>46</v>
      </c>
      <c r="B36" s="222">
        <f>SUM(B6:B35)</f>
        <v>2610912</v>
      </c>
      <c r="C36" s="200" t="s">
        <v>47</v>
      </c>
      <c r="D36" s="222">
        <f>SUM(D6:D34)</f>
        <v>2610912</v>
      </c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</row>
    <row r="37" spans="1:28" ht="20.25" customHeight="1">
      <c r="A37" s="216" t="s">
        <v>48</v>
      </c>
      <c r="B37" s="209">
        <v>0</v>
      </c>
      <c r="C37" s="216" t="s">
        <v>49</v>
      </c>
      <c r="D37" s="209">
        <v>0</v>
      </c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</row>
    <row r="38" spans="1:28" ht="20.25" customHeight="1">
      <c r="A38" s="216" t="s">
        <v>50</v>
      </c>
      <c r="B38" s="209"/>
      <c r="C38" s="216" t="s">
        <v>51</v>
      </c>
      <c r="D38" s="209">
        <v>0</v>
      </c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</row>
    <row r="39" spans="1:28" ht="20.25" customHeight="1">
      <c r="A39" s="216"/>
      <c r="B39" s="209"/>
      <c r="C39" s="216" t="s">
        <v>52</v>
      </c>
      <c r="D39" s="209">
        <v>0</v>
      </c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</row>
    <row r="40" spans="1:28" ht="20.25" customHeight="1">
      <c r="A40" s="216"/>
      <c r="B40" s="222"/>
      <c r="C40" s="216"/>
      <c r="D40" s="222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</row>
    <row r="41" spans="1:28" ht="20.25" customHeight="1">
      <c r="A41" s="200" t="s">
        <v>53</v>
      </c>
      <c r="B41" s="222">
        <f>SUM(B36:B38)</f>
        <v>2610912</v>
      </c>
      <c r="C41" s="200" t="s">
        <v>54</v>
      </c>
      <c r="D41" s="222">
        <f>SUM(D36,D37,D39)</f>
        <v>2610912</v>
      </c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</row>
    <row r="42" spans="1:28" ht="20.25" customHeight="1">
      <c r="A42" s="232"/>
      <c r="B42" s="257"/>
      <c r="C42" s="234"/>
      <c r="D42" s="194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</row>
  </sheetData>
  <sheetProtection/>
  <mergeCells count="3">
    <mergeCell ref="A2:D2"/>
    <mergeCell ref="A4:B4"/>
    <mergeCell ref="C4:D4"/>
  </mergeCells>
  <printOptions horizontalCentered="1" verticalCentered="1"/>
  <pageMargins left="0.16" right="0.16" top="0.59" bottom="0.35" header="0.59" footer="0.17"/>
  <pageSetup horizontalDpi="300" verticalDpi="300" orientation="landscape" paperSize="9" scale="90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2"/>
  <sheetViews>
    <sheetView showGridLines="0" showZeros="0" workbookViewId="0" topLeftCell="A1">
      <selection activeCell="J21" sqref="J21"/>
    </sheetView>
  </sheetViews>
  <sheetFormatPr defaultColWidth="9.16015625" defaultRowHeight="12.75" customHeight="1"/>
  <cols>
    <col min="1" max="3" width="5.16015625" style="0" customWidth="1"/>
    <col min="4" max="4" width="9.16015625" style="0" customWidth="1"/>
    <col min="5" max="5" width="38" style="0" customWidth="1"/>
    <col min="6" max="6" width="18.33203125" style="0" customWidth="1"/>
    <col min="7" max="8" width="13.33203125" style="0" customWidth="1"/>
    <col min="9" max="10" width="13.8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76"/>
      <c r="T1" s="254" t="s">
        <v>55</v>
      </c>
    </row>
    <row r="2" spans="1:20" ht="19.5" customHeight="1">
      <c r="A2" s="5" t="s">
        <v>56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9.5" customHeight="1">
      <c r="A3" s="238" t="s">
        <v>5</v>
      </c>
      <c r="B3" s="238"/>
      <c r="C3" s="238"/>
      <c r="D3" s="238"/>
      <c r="E3" s="238"/>
      <c r="F3" s="50"/>
      <c r="G3" s="50"/>
      <c r="H3" s="50"/>
      <c r="I3" s="50"/>
      <c r="J3" s="177"/>
      <c r="K3" s="177"/>
      <c r="L3" s="177"/>
      <c r="M3" s="177"/>
      <c r="N3" s="177"/>
      <c r="O3" s="177"/>
      <c r="P3" s="177"/>
      <c r="Q3" s="177"/>
      <c r="R3" s="177"/>
      <c r="S3" s="38"/>
      <c r="T3" s="8" t="s">
        <v>6</v>
      </c>
    </row>
    <row r="4" spans="1:20" ht="19.5" customHeight="1">
      <c r="A4" s="13" t="s">
        <v>57</v>
      </c>
      <c r="B4" s="13"/>
      <c r="C4" s="13"/>
      <c r="D4" s="13"/>
      <c r="E4" s="13"/>
      <c r="F4" s="18" t="s">
        <v>58</v>
      </c>
      <c r="G4" s="12" t="s">
        <v>59</v>
      </c>
      <c r="H4" s="18" t="s">
        <v>60</v>
      </c>
      <c r="I4" s="18" t="s">
        <v>61</v>
      </c>
      <c r="J4" s="18" t="s">
        <v>62</v>
      </c>
      <c r="K4" s="18" t="s">
        <v>63</v>
      </c>
      <c r="L4" s="18"/>
      <c r="M4" s="119" t="s">
        <v>64</v>
      </c>
      <c r="N4" s="252" t="s">
        <v>65</v>
      </c>
      <c r="O4" s="252"/>
      <c r="P4" s="252"/>
      <c r="Q4" s="252"/>
      <c r="R4" s="252"/>
      <c r="S4" s="18" t="s">
        <v>66</v>
      </c>
      <c r="T4" s="18" t="s">
        <v>67</v>
      </c>
    </row>
    <row r="5" spans="1:20" ht="19.5" customHeight="1">
      <c r="A5" s="13" t="s">
        <v>68</v>
      </c>
      <c r="B5" s="13"/>
      <c r="C5" s="13"/>
      <c r="D5" s="18" t="s">
        <v>69</v>
      </c>
      <c r="E5" s="18" t="s">
        <v>70</v>
      </c>
      <c r="F5" s="18"/>
      <c r="G5" s="12"/>
      <c r="H5" s="18"/>
      <c r="I5" s="18"/>
      <c r="J5" s="18"/>
      <c r="K5" s="253" t="s">
        <v>71</v>
      </c>
      <c r="L5" s="18" t="s">
        <v>72</v>
      </c>
      <c r="M5" s="119"/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/>
      <c r="T5" s="18"/>
    </row>
    <row r="6" spans="1:20" ht="30.75" customHeight="1">
      <c r="A6" s="250" t="s">
        <v>78</v>
      </c>
      <c r="B6" s="72" t="s">
        <v>79</v>
      </c>
      <c r="C6" s="250" t="s">
        <v>80</v>
      </c>
      <c r="D6" s="18"/>
      <c r="E6" s="18"/>
      <c r="F6" s="18"/>
      <c r="G6" s="12"/>
      <c r="H6" s="18"/>
      <c r="I6" s="18"/>
      <c r="J6" s="18"/>
      <c r="K6" s="253"/>
      <c r="L6" s="18"/>
      <c r="M6" s="119"/>
      <c r="N6" s="18"/>
      <c r="O6" s="18"/>
      <c r="P6" s="18"/>
      <c r="Q6" s="18"/>
      <c r="R6" s="18"/>
      <c r="S6" s="18"/>
      <c r="T6" s="18"/>
    </row>
    <row r="7" spans="1:20" ht="24" customHeight="1">
      <c r="A7" s="80"/>
      <c r="B7" s="80"/>
      <c r="C7" s="80"/>
      <c r="D7" s="80"/>
      <c r="E7" s="76" t="s">
        <v>58</v>
      </c>
      <c r="F7" s="245">
        <v>2610912</v>
      </c>
      <c r="G7" s="31">
        <f aca="true" t="shared" si="0" ref="G7:T7">SUM(G9:G12)</f>
        <v>0</v>
      </c>
      <c r="H7" s="245">
        <v>2610912</v>
      </c>
      <c r="I7" s="31">
        <f t="shared" si="0"/>
        <v>0</v>
      </c>
      <c r="J7" s="31">
        <f t="shared" si="0"/>
        <v>0</v>
      </c>
      <c r="K7" s="31">
        <f t="shared" si="0"/>
        <v>0</v>
      </c>
      <c r="L7" s="31">
        <f t="shared" si="0"/>
        <v>0</v>
      </c>
      <c r="M7" s="31">
        <f t="shared" si="0"/>
        <v>0</v>
      </c>
      <c r="N7" s="31">
        <f t="shared" si="0"/>
        <v>0</v>
      </c>
      <c r="O7" s="31">
        <f t="shared" si="0"/>
        <v>0</v>
      </c>
      <c r="P7" s="31">
        <f t="shared" si="0"/>
        <v>0</v>
      </c>
      <c r="Q7" s="31">
        <f t="shared" si="0"/>
        <v>0</v>
      </c>
      <c r="R7" s="31">
        <f t="shared" si="0"/>
        <v>0</v>
      </c>
      <c r="S7" s="31">
        <f t="shared" si="0"/>
        <v>0</v>
      </c>
      <c r="T7" s="31">
        <f t="shared" si="0"/>
        <v>0</v>
      </c>
    </row>
    <row r="8" spans="1:20" ht="24" customHeight="1">
      <c r="A8" s="80" t="s">
        <v>81</v>
      </c>
      <c r="B8" s="80" t="s">
        <v>82</v>
      </c>
      <c r="C8" s="80" t="s">
        <v>83</v>
      </c>
      <c r="D8" s="80" t="s">
        <v>84</v>
      </c>
      <c r="E8" s="251" t="s">
        <v>85</v>
      </c>
      <c r="F8" s="245">
        <v>2275651</v>
      </c>
      <c r="G8" s="31"/>
      <c r="H8" s="245">
        <v>2275651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s="249" customFormat="1" ht="24" customHeight="1">
      <c r="A9" s="80" t="s">
        <v>86</v>
      </c>
      <c r="B9" s="80" t="s">
        <v>87</v>
      </c>
      <c r="C9" s="80" t="s">
        <v>88</v>
      </c>
      <c r="D9" s="80" t="s">
        <v>84</v>
      </c>
      <c r="E9" s="117" t="s">
        <v>89</v>
      </c>
      <c r="F9" s="245">
        <v>96000</v>
      </c>
      <c r="G9" s="31"/>
      <c r="H9" s="245">
        <v>96000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s="249" customFormat="1" ht="24" customHeight="1">
      <c r="A10" s="80" t="s">
        <v>86</v>
      </c>
      <c r="B10" s="80" t="s">
        <v>87</v>
      </c>
      <c r="C10" s="80" t="s">
        <v>87</v>
      </c>
      <c r="D10" s="80" t="s">
        <v>84</v>
      </c>
      <c r="E10" s="117" t="s">
        <v>90</v>
      </c>
      <c r="F10" s="245">
        <v>108010</v>
      </c>
      <c r="G10" s="31"/>
      <c r="H10" s="245">
        <v>108010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24" customHeight="1">
      <c r="A11" s="80" t="s">
        <v>91</v>
      </c>
      <c r="B11" s="80" t="s">
        <v>92</v>
      </c>
      <c r="C11" s="80" t="s">
        <v>88</v>
      </c>
      <c r="D11" s="80" t="s">
        <v>84</v>
      </c>
      <c r="E11" s="117" t="s">
        <v>93</v>
      </c>
      <c r="F11" s="245">
        <v>50244</v>
      </c>
      <c r="G11" s="31"/>
      <c r="H11" s="245">
        <v>50244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24" customHeight="1">
      <c r="A12" s="80" t="s">
        <v>94</v>
      </c>
      <c r="B12" s="80" t="s">
        <v>88</v>
      </c>
      <c r="C12" s="80" t="s">
        <v>82</v>
      </c>
      <c r="D12" s="80" t="s">
        <v>84</v>
      </c>
      <c r="E12" s="117" t="s">
        <v>95</v>
      </c>
      <c r="F12" s="245">
        <v>81007</v>
      </c>
      <c r="G12" s="31"/>
      <c r="H12" s="245">
        <v>81007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</sheetData>
  <sheetProtection/>
  <mergeCells count="20">
    <mergeCell ref="A2:T2"/>
    <mergeCell ref="A3:E3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16" right="0.16" top="0.59" bottom="0.59" header="0.59" footer="0.39"/>
  <pageSetup fitToHeight="100" horizontalDpi="600" verticalDpi="600" orientation="landscape" paperSize="9" scale="70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showGridLines="0" showZeros="0" workbookViewId="0" topLeftCell="A1">
      <selection activeCell="H11" sqref="H11"/>
    </sheetView>
  </sheetViews>
  <sheetFormatPr defaultColWidth="9.16015625" defaultRowHeight="12.75" customHeight="1"/>
  <cols>
    <col min="1" max="3" width="8.66015625" style="0" customWidth="1"/>
    <col min="4" max="4" width="10.16015625" style="0" customWidth="1"/>
    <col min="5" max="5" width="50.83203125" style="0" customWidth="1"/>
    <col min="6" max="6" width="26.16015625" style="85" customWidth="1"/>
    <col min="7" max="7" width="18.66015625" style="85" customWidth="1"/>
    <col min="8" max="8" width="19.33203125" style="85" customWidth="1"/>
    <col min="9" max="9" width="15.33203125" style="0" customWidth="1"/>
    <col min="10" max="10" width="17.66015625" style="0" customWidth="1"/>
  </cols>
  <sheetData>
    <row r="1" spans="1:10" ht="19.5" customHeight="1">
      <c r="A1" s="46"/>
      <c r="B1" s="236"/>
      <c r="C1" s="236"/>
      <c r="D1" s="236"/>
      <c r="E1" s="236"/>
      <c r="F1" s="237"/>
      <c r="G1" s="237"/>
      <c r="H1" s="237"/>
      <c r="I1" s="236"/>
      <c r="J1" s="246" t="s">
        <v>96</v>
      </c>
    </row>
    <row r="2" spans="1:10" ht="19.5" customHeight="1">
      <c r="A2" s="5" t="s">
        <v>97</v>
      </c>
      <c r="B2" s="5"/>
      <c r="C2" s="5"/>
      <c r="D2" s="5"/>
      <c r="E2" s="5"/>
      <c r="F2" s="5"/>
      <c r="G2" s="5"/>
      <c r="H2" s="5"/>
      <c r="I2" s="5"/>
      <c r="J2" s="5"/>
    </row>
    <row r="3" spans="1:10" ht="19.5" customHeight="1">
      <c r="A3" s="238" t="s">
        <v>5</v>
      </c>
      <c r="B3" s="238"/>
      <c r="C3" s="238"/>
      <c r="D3" s="238"/>
      <c r="E3" s="238"/>
      <c r="F3" s="237"/>
      <c r="G3" s="237"/>
      <c r="H3" s="237"/>
      <c r="I3" s="247"/>
      <c r="J3" s="8" t="s">
        <v>6</v>
      </c>
    </row>
    <row r="4" spans="1:10" ht="19.5" customHeight="1">
      <c r="A4" s="239" t="s">
        <v>57</v>
      </c>
      <c r="B4" s="239"/>
      <c r="C4" s="239"/>
      <c r="D4" s="239"/>
      <c r="E4" s="239"/>
      <c r="F4" s="240" t="s">
        <v>58</v>
      </c>
      <c r="G4" s="240" t="s">
        <v>98</v>
      </c>
      <c r="H4" s="241" t="s">
        <v>99</v>
      </c>
      <c r="I4" s="241" t="s">
        <v>100</v>
      </c>
      <c r="J4" s="241" t="s">
        <v>101</v>
      </c>
    </row>
    <row r="5" spans="1:10" ht="19.5" customHeight="1">
      <c r="A5" s="239" t="s">
        <v>68</v>
      </c>
      <c r="B5" s="239"/>
      <c r="C5" s="239"/>
      <c r="D5" s="241" t="s">
        <v>69</v>
      </c>
      <c r="E5" s="241" t="s">
        <v>102</v>
      </c>
      <c r="F5" s="240"/>
      <c r="G5" s="240"/>
      <c r="H5" s="241"/>
      <c r="I5" s="241"/>
      <c r="J5" s="241"/>
    </row>
    <row r="6" spans="1:10" ht="20.25" customHeight="1">
      <c r="A6" s="242" t="s">
        <v>78</v>
      </c>
      <c r="B6" s="242" t="s">
        <v>79</v>
      </c>
      <c r="C6" s="243" t="s">
        <v>80</v>
      </c>
      <c r="D6" s="241"/>
      <c r="E6" s="241"/>
      <c r="F6" s="240"/>
      <c r="G6" s="240"/>
      <c r="H6" s="241"/>
      <c r="I6" s="241"/>
      <c r="J6" s="241"/>
    </row>
    <row r="7" spans="1:10" ht="25.5" customHeight="1">
      <c r="A7" s="80"/>
      <c r="B7" s="80"/>
      <c r="C7" s="80"/>
      <c r="D7" s="80"/>
      <c r="E7" s="80" t="s">
        <v>58</v>
      </c>
      <c r="F7" s="244">
        <f>SUM(F8:F12)</f>
        <v>2610912</v>
      </c>
      <c r="G7" s="244">
        <f>SUM(G8:G12)</f>
        <v>1300912</v>
      </c>
      <c r="H7" s="244">
        <f>SUM(H8:H12)</f>
        <v>1310000</v>
      </c>
      <c r="I7" s="248">
        <f>SUM(I8:I12)</f>
        <v>0</v>
      </c>
      <c r="J7" s="248">
        <f>SUM(J8:J12)</f>
        <v>0</v>
      </c>
    </row>
    <row r="8" spans="1:10" ht="25.5" customHeight="1">
      <c r="A8" s="80" t="s">
        <v>81</v>
      </c>
      <c r="B8" s="80" t="s">
        <v>82</v>
      </c>
      <c r="C8" s="80" t="s">
        <v>83</v>
      </c>
      <c r="D8" s="80" t="s">
        <v>84</v>
      </c>
      <c r="E8" s="117" t="s">
        <v>85</v>
      </c>
      <c r="F8" s="244">
        <f>G8+H8</f>
        <v>2275651</v>
      </c>
      <c r="G8" s="245">
        <v>965651</v>
      </c>
      <c r="H8" s="75">
        <v>1310000</v>
      </c>
      <c r="I8" s="31"/>
      <c r="J8" s="31"/>
    </row>
    <row r="9" spans="1:10" ht="25.5" customHeight="1">
      <c r="A9" s="80" t="s">
        <v>86</v>
      </c>
      <c r="B9" s="80" t="s">
        <v>87</v>
      </c>
      <c r="C9" s="80" t="s">
        <v>88</v>
      </c>
      <c r="D9" s="80" t="s">
        <v>84</v>
      </c>
      <c r="E9" s="117" t="s">
        <v>89</v>
      </c>
      <c r="F9" s="244">
        <f>G9+H9</f>
        <v>96000</v>
      </c>
      <c r="G9" s="245">
        <v>96000</v>
      </c>
      <c r="H9" s="78"/>
      <c r="I9" s="31"/>
      <c r="J9" s="31"/>
    </row>
    <row r="10" spans="1:10" ht="25.5" customHeight="1">
      <c r="A10" s="80" t="s">
        <v>86</v>
      </c>
      <c r="B10" s="80" t="s">
        <v>87</v>
      </c>
      <c r="C10" s="80" t="s">
        <v>87</v>
      </c>
      <c r="D10" s="80" t="s">
        <v>84</v>
      </c>
      <c r="E10" s="117" t="s">
        <v>90</v>
      </c>
      <c r="F10" s="244">
        <f>G10+H10</f>
        <v>108010</v>
      </c>
      <c r="G10" s="245">
        <v>108010</v>
      </c>
      <c r="H10" s="78"/>
      <c r="I10" s="31"/>
      <c r="J10" s="31"/>
    </row>
    <row r="11" spans="1:10" ht="25.5" customHeight="1">
      <c r="A11" s="80" t="s">
        <v>91</v>
      </c>
      <c r="B11" s="80" t="s">
        <v>92</v>
      </c>
      <c r="C11" s="80" t="s">
        <v>88</v>
      </c>
      <c r="D11" s="80" t="s">
        <v>84</v>
      </c>
      <c r="E11" s="117" t="s">
        <v>93</v>
      </c>
      <c r="F11" s="244">
        <f>G11+H11</f>
        <v>50244</v>
      </c>
      <c r="G11" s="245">
        <v>50244</v>
      </c>
      <c r="H11" s="78"/>
      <c r="I11" s="31"/>
      <c r="J11" s="31"/>
    </row>
    <row r="12" spans="1:10" ht="25.5" customHeight="1">
      <c r="A12" s="80" t="s">
        <v>94</v>
      </c>
      <c r="B12" s="80" t="s">
        <v>88</v>
      </c>
      <c r="C12" s="80" t="s">
        <v>82</v>
      </c>
      <c r="D12" s="80" t="s">
        <v>84</v>
      </c>
      <c r="E12" s="117" t="s">
        <v>95</v>
      </c>
      <c r="F12" s="244">
        <f>G12+H12</f>
        <v>81007</v>
      </c>
      <c r="G12" s="245">
        <v>81007</v>
      </c>
      <c r="H12" s="78"/>
      <c r="I12" s="31"/>
      <c r="J12" s="31"/>
    </row>
  </sheetData>
  <sheetProtection/>
  <mergeCells count="9">
    <mergeCell ref="A2:J2"/>
    <mergeCell ref="A3:E3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16" right="0.16" top="0.59" bottom="0.59" header="0.59" footer="0.39"/>
  <pageSetup fitToHeight="100" horizontalDpi="600" verticalDpi="600" orientation="landscape" paperSize="9" scale="93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showGridLines="0" showZeros="0" zoomScale="80" zoomScaleNormal="80" workbookViewId="0" topLeftCell="A1">
      <pane xSplit="1" ySplit="5" topLeftCell="B24" activePane="bottomRight" state="frozen"/>
      <selection pane="bottomRight" activeCell="F18" sqref="F18"/>
    </sheetView>
  </sheetViews>
  <sheetFormatPr defaultColWidth="9.16015625" defaultRowHeight="20.25" customHeight="1"/>
  <cols>
    <col min="1" max="1" width="53.5" style="0" customWidth="1"/>
    <col min="2" max="2" width="24.83203125" style="192" customWidth="1"/>
    <col min="3" max="3" width="53.5" style="0" customWidth="1"/>
    <col min="4" max="5" width="24.83203125" style="192" customWidth="1"/>
    <col min="6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93"/>
      <c r="B1" s="194"/>
      <c r="C1" s="193"/>
      <c r="D1" s="194"/>
      <c r="E1" s="194"/>
      <c r="F1" s="193"/>
      <c r="G1" s="193"/>
      <c r="H1" s="48" t="s">
        <v>103</v>
      </c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</row>
    <row r="2" spans="1:34" ht="20.25" customHeight="1">
      <c r="A2" s="5" t="s">
        <v>104</v>
      </c>
      <c r="B2" s="5"/>
      <c r="C2" s="5"/>
      <c r="D2" s="5"/>
      <c r="E2" s="5"/>
      <c r="F2" s="5"/>
      <c r="G2" s="5"/>
      <c r="H2" s="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</row>
    <row r="3" spans="1:34" ht="20.25" customHeight="1">
      <c r="A3" s="49" t="s">
        <v>5</v>
      </c>
      <c r="B3" s="195"/>
      <c r="C3" s="46"/>
      <c r="D3" s="196"/>
      <c r="E3" s="196"/>
      <c r="F3" s="46"/>
      <c r="G3" s="46"/>
      <c r="H3" s="8" t="s">
        <v>6</v>
      </c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</row>
    <row r="4" spans="1:34" ht="20.25" customHeight="1">
      <c r="A4" s="197" t="s">
        <v>7</v>
      </c>
      <c r="B4" s="198"/>
      <c r="C4" s="197" t="s">
        <v>8</v>
      </c>
      <c r="D4" s="199"/>
      <c r="E4" s="199"/>
      <c r="F4" s="199"/>
      <c r="G4" s="199"/>
      <c r="H4" s="198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</row>
    <row r="5" spans="1:34" ht="20.25" customHeight="1">
      <c r="A5" s="200" t="s">
        <v>9</v>
      </c>
      <c r="B5" s="201" t="s">
        <v>10</v>
      </c>
      <c r="C5" s="200" t="s">
        <v>9</v>
      </c>
      <c r="D5" s="202" t="s">
        <v>58</v>
      </c>
      <c r="E5" s="201" t="s">
        <v>105</v>
      </c>
      <c r="F5" s="203" t="s">
        <v>106</v>
      </c>
      <c r="G5" s="200" t="s">
        <v>107</v>
      </c>
      <c r="H5" s="203" t="s">
        <v>108</v>
      </c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</row>
    <row r="6" spans="1:34" ht="20.25" customHeight="1">
      <c r="A6" s="204" t="s">
        <v>109</v>
      </c>
      <c r="B6" s="205">
        <v>2610912</v>
      </c>
      <c r="C6" s="206" t="s">
        <v>110</v>
      </c>
      <c r="D6" s="205">
        <f>SUM(E6:H6)</f>
        <v>2610912</v>
      </c>
      <c r="E6" s="205">
        <f>SUM(E7:E35)</f>
        <v>2610912</v>
      </c>
      <c r="F6" s="207">
        <f>SUM(F7:F35)</f>
        <v>0</v>
      </c>
      <c r="G6" s="208">
        <f>SUM(G7:G35)</f>
        <v>0</v>
      </c>
      <c r="H6" s="208">
        <f>SUM(H7:H35)</f>
        <v>0</v>
      </c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</row>
    <row r="7" spans="1:34" ht="20.25" customHeight="1">
      <c r="A7" s="204" t="s">
        <v>111</v>
      </c>
      <c r="B7" s="209">
        <v>2610912</v>
      </c>
      <c r="C7" s="206" t="s">
        <v>112</v>
      </c>
      <c r="D7" s="205">
        <f aca="true" t="shared" si="0" ref="D7:D35">SUM(E7:H7)</f>
        <v>0</v>
      </c>
      <c r="E7" s="210"/>
      <c r="F7" s="211">
        <v>0</v>
      </c>
      <c r="G7" s="212">
        <v>0</v>
      </c>
      <c r="H7" s="208">
        <v>0</v>
      </c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</row>
    <row r="8" spans="1:34" ht="20.25" customHeight="1">
      <c r="A8" s="204" t="s">
        <v>113</v>
      </c>
      <c r="B8" s="209"/>
      <c r="C8" s="206" t="s">
        <v>114</v>
      </c>
      <c r="D8" s="205">
        <f t="shared" si="0"/>
        <v>0</v>
      </c>
      <c r="E8" s="210"/>
      <c r="F8" s="211">
        <v>0</v>
      </c>
      <c r="G8" s="212">
        <v>0</v>
      </c>
      <c r="H8" s="208">
        <v>0</v>
      </c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</row>
    <row r="9" spans="1:34" ht="20.25" customHeight="1">
      <c r="A9" s="204" t="s">
        <v>115</v>
      </c>
      <c r="B9" s="209"/>
      <c r="C9" s="206" t="s">
        <v>116</v>
      </c>
      <c r="D9" s="205">
        <f t="shared" si="0"/>
        <v>0</v>
      </c>
      <c r="E9" s="210"/>
      <c r="F9" s="211">
        <v>0</v>
      </c>
      <c r="G9" s="212">
        <v>0</v>
      </c>
      <c r="H9" s="208">
        <v>0</v>
      </c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</row>
    <row r="10" spans="1:34" ht="20.25" customHeight="1">
      <c r="A10" s="204" t="s">
        <v>117</v>
      </c>
      <c r="B10" s="213"/>
      <c r="C10" s="206" t="s">
        <v>118</v>
      </c>
      <c r="D10" s="205">
        <f t="shared" si="0"/>
        <v>0</v>
      </c>
      <c r="E10" s="210"/>
      <c r="F10" s="211">
        <v>0</v>
      </c>
      <c r="G10" s="212">
        <v>0</v>
      </c>
      <c r="H10" s="208">
        <v>0</v>
      </c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</row>
    <row r="11" spans="1:34" ht="20.25" customHeight="1">
      <c r="A11" s="204" t="s">
        <v>111</v>
      </c>
      <c r="B11" s="205"/>
      <c r="C11" s="206" t="s">
        <v>119</v>
      </c>
      <c r="D11" s="205">
        <f t="shared" si="0"/>
        <v>2275651</v>
      </c>
      <c r="E11" s="210">
        <v>2275651</v>
      </c>
      <c r="F11" s="211">
        <v>0</v>
      </c>
      <c r="G11" s="212">
        <v>0</v>
      </c>
      <c r="H11" s="208">
        <v>0</v>
      </c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</row>
    <row r="12" spans="1:34" ht="20.25" customHeight="1">
      <c r="A12" s="204" t="s">
        <v>113</v>
      </c>
      <c r="B12" s="205"/>
      <c r="C12" s="206" t="s">
        <v>120</v>
      </c>
      <c r="D12" s="205">
        <f t="shared" si="0"/>
        <v>0</v>
      </c>
      <c r="E12" s="210"/>
      <c r="F12" s="211">
        <v>0</v>
      </c>
      <c r="G12" s="212">
        <v>0</v>
      </c>
      <c r="H12" s="208">
        <v>0</v>
      </c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</row>
    <row r="13" spans="1:34" ht="20.25" customHeight="1">
      <c r="A13" s="204" t="s">
        <v>115</v>
      </c>
      <c r="B13" s="205">
        <v>0</v>
      </c>
      <c r="C13" s="206" t="s">
        <v>121</v>
      </c>
      <c r="D13" s="205">
        <f t="shared" si="0"/>
        <v>0</v>
      </c>
      <c r="E13" s="210"/>
      <c r="F13" s="211">
        <v>0</v>
      </c>
      <c r="G13" s="212">
        <v>0</v>
      </c>
      <c r="H13" s="208">
        <v>0</v>
      </c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</row>
    <row r="14" spans="1:34" ht="20.25" customHeight="1">
      <c r="A14" s="204" t="s">
        <v>122</v>
      </c>
      <c r="B14" s="209">
        <v>0</v>
      </c>
      <c r="C14" s="206" t="s">
        <v>123</v>
      </c>
      <c r="D14" s="210">
        <v>204010</v>
      </c>
      <c r="E14" s="210">
        <v>204010</v>
      </c>
      <c r="F14" s="211">
        <v>0</v>
      </c>
      <c r="G14" s="212">
        <v>0</v>
      </c>
      <c r="H14" s="208">
        <v>0</v>
      </c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</row>
    <row r="15" spans="1:34" ht="20.25" customHeight="1">
      <c r="A15" s="214"/>
      <c r="B15" s="215"/>
      <c r="C15" s="216" t="s">
        <v>124</v>
      </c>
      <c r="D15" s="205">
        <f t="shared" si="0"/>
        <v>0</v>
      </c>
      <c r="E15" s="210"/>
      <c r="F15" s="211">
        <v>0</v>
      </c>
      <c r="G15" s="212">
        <v>0</v>
      </c>
      <c r="H15" s="208">
        <v>0</v>
      </c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</row>
    <row r="16" spans="1:34" ht="20.25" customHeight="1">
      <c r="A16" s="214"/>
      <c r="B16" s="209"/>
      <c r="C16" s="216" t="s">
        <v>125</v>
      </c>
      <c r="D16" s="205">
        <f t="shared" si="0"/>
        <v>50244</v>
      </c>
      <c r="E16" s="210">
        <v>50244</v>
      </c>
      <c r="F16" s="211">
        <v>0</v>
      </c>
      <c r="G16" s="212">
        <v>0</v>
      </c>
      <c r="H16" s="208">
        <v>0</v>
      </c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</row>
    <row r="17" spans="1:34" ht="20.25" customHeight="1">
      <c r="A17" s="214"/>
      <c r="B17" s="209"/>
      <c r="C17" s="216" t="s">
        <v>126</v>
      </c>
      <c r="D17" s="205">
        <f t="shared" si="0"/>
        <v>0</v>
      </c>
      <c r="E17" s="210">
        <v>0</v>
      </c>
      <c r="F17" s="211">
        <v>0</v>
      </c>
      <c r="G17" s="212">
        <v>0</v>
      </c>
      <c r="H17" s="208">
        <v>0</v>
      </c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</row>
    <row r="18" spans="1:34" ht="20.25" customHeight="1">
      <c r="A18" s="214"/>
      <c r="B18" s="209"/>
      <c r="C18" s="216" t="s">
        <v>127</v>
      </c>
      <c r="D18" s="205">
        <f t="shared" si="0"/>
        <v>0</v>
      </c>
      <c r="E18" s="210">
        <v>0</v>
      </c>
      <c r="F18" s="217"/>
      <c r="G18" s="212">
        <v>0</v>
      </c>
      <c r="H18" s="208">
        <v>0</v>
      </c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</row>
    <row r="19" spans="1:34" ht="20.25" customHeight="1">
      <c r="A19" s="214"/>
      <c r="B19" s="209"/>
      <c r="C19" s="216" t="s">
        <v>128</v>
      </c>
      <c r="D19" s="205">
        <f t="shared" si="0"/>
        <v>0</v>
      </c>
      <c r="E19" s="210"/>
      <c r="F19" s="211">
        <v>0</v>
      </c>
      <c r="G19" s="212">
        <v>0</v>
      </c>
      <c r="H19" s="208">
        <v>0</v>
      </c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</row>
    <row r="20" spans="1:34" ht="20.25" customHeight="1">
      <c r="A20" s="214"/>
      <c r="B20" s="209"/>
      <c r="C20" s="216" t="s">
        <v>129</v>
      </c>
      <c r="D20" s="205">
        <f t="shared" si="0"/>
        <v>0</v>
      </c>
      <c r="E20" s="210">
        <v>0</v>
      </c>
      <c r="F20" s="211">
        <v>0</v>
      </c>
      <c r="G20" s="212">
        <v>0</v>
      </c>
      <c r="H20" s="208">
        <v>0</v>
      </c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</row>
    <row r="21" spans="1:34" ht="20.25" customHeight="1">
      <c r="A21" s="214"/>
      <c r="B21" s="209"/>
      <c r="C21" s="216" t="s">
        <v>130</v>
      </c>
      <c r="D21" s="205">
        <f t="shared" si="0"/>
        <v>0</v>
      </c>
      <c r="E21" s="210">
        <v>0</v>
      </c>
      <c r="F21" s="211">
        <v>0</v>
      </c>
      <c r="G21" s="212">
        <v>0</v>
      </c>
      <c r="H21" s="208">
        <v>0</v>
      </c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</row>
    <row r="22" spans="1:34" ht="20.25" customHeight="1">
      <c r="A22" s="214"/>
      <c r="B22" s="209"/>
      <c r="C22" s="216" t="s">
        <v>131</v>
      </c>
      <c r="D22" s="205">
        <f t="shared" si="0"/>
        <v>0</v>
      </c>
      <c r="E22" s="210">
        <v>0</v>
      </c>
      <c r="F22" s="211">
        <v>0</v>
      </c>
      <c r="G22" s="212">
        <v>0</v>
      </c>
      <c r="H22" s="208">
        <v>0</v>
      </c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</row>
    <row r="23" spans="1:34" ht="20.25" customHeight="1">
      <c r="A23" s="214"/>
      <c r="B23" s="209"/>
      <c r="C23" s="216" t="s">
        <v>132</v>
      </c>
      <c r="D23" s="205">
        <f t="shared" si="0"/>
        <v>0</v>
      </c>
      <c r="E23" s="210">
        <v>0</v>
      </c>
      <c r="F23" s="211">
        <v>0</v>
      </c>
      <c r="G23" s="212">
        <v>0</v>
      </c>
      <c r="H23" s="208">
        <v>0</v>
      </c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</row>
    <row r="24" spans="1:34" ht="20.25" customHeight="1">
      <c r="A24" s="214"/>
      <c r="B24" s="209"/>
      <c r="C24" s="216" t="s">
        <v>133</v>
      </c>
      <c r="D24" s="205">
        <f t="shared" si="0"/>
        <v>0</v>
      </c>
      <c r="E24" s="210"/>
      <c r="F24" s="211">
        <v>0</v>
      </c>
      <c r="G24" s="212">
        <v>0</v>
      </c>
      <c r="H24" s="208">
        <v>0</v>
      </c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</row>
    <row r="25" spans="1:34" ht="20.25" customHeight="1">
      <c r="A25" s="214"/>
      <c r="B25" s="209"/>
      <c r="C25" s="216" t="s">
        <v>134</v>
      </c>
      <c r="D25" s="205">
        <f t="shared" si="0"/>
        <v>0</v>
      </c>
      <c r="E25" s="210"/>
      <c r="F25" s="217"/>
      <c r="G25" s="212">
        <v>0</v>
      </c>
      <c r="H25" s="208">
        <v>0</v>
      </c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</row>
    <row r="26" spans="1:34" ht="20.25" customHeight="1">
      <c r="A26" s="216"/>
      <c r="B26" s="209"/>
      <c r="C26" s="216" t="s">
        <v>135</v>
      </c>
      <c r="D26" s="205">
        <f t="shared" si="0"/>
        <v>81007</v>
      </c>
      <c r="E26" s="210">
        <v>81007</v>
      </c>
      <c r="F26" s="211">
        <v>0</v>
      </c>
      <c r="G26" s="212">
        <v>0</v>
      </c>
      <c r="H26" s="208">
        <v>0</v>
      </c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</row>
    <row r="27" spans="1:34" ht="20.25" customHeight="1">
      <c r="A27" s="216"/>
      <c r="B27" s="209"/>
      <c r="C27" s="216" t="s">
        <v>136</v>
      </c>
      <c r="D27" s="205">
        <f t="shared" si="0"/>
        <v>0</v>
      </c>
      <c r="E27" s="210"/>
      <c r="F27" s="211">
        <v>0</v>
      </c>
      <c r="G27" s="212">
        <v>0</v>
      </c>
      <c r="H27" s="208">
        <v>0</v>
      </c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</row>
    <row r="28" spans="1:34" ht="20.25" customHeight="1">
      <c r="A28" s="216"/>
      <c r="B28" s="209"/>
      <c r="C28" s="216" t="s">
        <v>137</v>
      </c>
      <c r="D28" s="205">
        <f t="shared" si="0"/>
        <v>0</v>
      </c>
      <c r="E28" s="210"/>
      <c r="F28" s="211">
        <v>0</v>
      </c>
      <c r="G28" s="212">
        <v>0</v>
      </c>
      <c r="H28" s="208">
        <v>0</v>
      </c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</row>
    <row r="29" spans="1:34" ht="20.25" customHeight="1">
      <c r="A29" s="216"/>
      <c r="B29" s="209"/>
      <c r="C29" s="216" t="s">
        <v>138</v>
      </c>
      <c r="D29" s="205"/>
      <c r="E29" s="210"/>
      <c r="F29" s="211"/>
      <c r="G29" s="212"/>
      <c r="H29" s="208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</row>
    <row r="30" spans="1:34" ht="20.25" customHeight="1">
      <c r="A30" s="216"/>
      <c r="B30" s="209"/>
      <c r="C30" s="216" t="s">
        <v>139</v>
      </c>
      <c r="D30" s="205">
        <f t="shared" si="0"/>
        <v>0</v>
      </c>
      <c r="E30" s="210">
        <v>0</v>
      </c>
      <c r="F30" s="211">
        <v>0</v>
      </c>
      <c r="G30" s="212">
        <v>0</v>
      </c>
      <c r="H30" s="208">
        <v>0</v>
      </c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</row>
    <row r="31" spans="1:34" ht="20.25" customHeight="1">
      <c r="A31" s="216"/>
      <c r="B31" s="209"/>
      <c r="C31" s="216" t="s">
        <v>140</v>
      </c>
      <c r="D31" s="205">
        <f t="shared" si="0"/>
        <v>0</v>
      </c>
      <c r="E31" s="210">
        <v>0</v>
      </c>
      <c r="F31" s="211">
        <v>0</v>
      </c>
      <c r="G31" s="212">
        <v>0</v>
      </c>
      <c r="H31" s="208">
        <v>0</v>
      </c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</row>
    <row r="32" spans="1:34" ht="20.25" customHeight="1">
      <c r="A32" s="216"/>
      <c r="B32" s="209"/>
      <c r="C32" s="216" t="s">
        <v>141</v>
      </c>
      <c r="D32" s="205">
        <f t="shared" si="0"/>
        <v>0</v>
      </c>
      <c r="E32" s="210">
        <v>0</v>
      </c>
      <c r="F32" s="211">
        <v>0</v>
      </c>
      <c r="G32" s="212">
        <v>0</v>
      </c>
      <c r="H32" s="208">
        <v>0</v>
      </c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</row>
    <row r="33" spans="1:34" ht="20.25" customHeight="1">
      <c r="A33" s="216"/>
      <c r="B33" s="209"/>
      <c r="C33" s="216" t="s">
        <v>142</v>
      </c>
      <c r="D33" s="205">
        <f t="shared" si="0"/>
        <v>0</v>
      </c>
      <c r="E33" s="210">
        <v>0</v>
      </c>
      <c r="F33" s="211">
        <v>0</v>
      </c>
      <c r="G33" s="212">
        <v>0</v>
      </c>
      <c r="H33" s="208">
        <v>0</v>
      </c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</row>
    <row r="34" spans="1:34" ht="20.25" customHeight="1">
      <c r="A34" s="216"/>
      <c r="B34" s="209"/>
      <c r="C34" s="216" t="s">
        <v>143</v>
      </c>
      <c r="D34" s="205">
        <f t="shared" si="0"/>
        <v>0</v>
      </c>
      <c r="E34" s="210">
        <v>0</v>
      </c>
      <c r="F34" s="211">
        <v>0</v>
      </c>
      <c r="G34" s="212">
        <v>0</v>
      </c>
      <c r="H34" s="208">
        <v>0</v>
      </c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</row>
    <row r="35" spans="1:34" ht="20.25" customHeight="1">
      <c r="A35" s="216"/>
      <c r="B35" s="209"/>
      <c r="C35" s="216" t="s">
        <v>144</v>
      </c>
      <c r="D35" s="205">
        <f t="shared" si="0"/>
        <v>0</v>
      </c>
      <c r="E35" s="218">
        <v>0</v>
      </c>
      <c r="F35" s="219">
        <v>0</v>
      </c>
      <c r="G35" s="220">
        <v>0</v>
      </c>
      <c r="H35" s="221">
        <v>0</v>
      </c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</row>
    <row r="36" spans="1:34" ht="20.25" customHeight="1">
      <c r="A36" s="200"/>
      <c r="B36" s="222"/>
      <c r="C36" s="200"/>
      <c r="D36" s="222"/>
      <c r="E36" s="223"/>
      <c r="F36" s="224"/>
      <c r="G36" s="225"/>
      <c r="H36" s="22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</row>
    <row r="37" spans="1:34" ht="20.25" customHeight="1">
      <c r="A37" s="216"/>
      <c r="B37" s="209"/>
      <c r="C37" s="216" t="s">
        <v>145</v>
      </c>
      <c r="D37" s="226">
        <f>SUM(E37:H37)</f>
        <v>0</v>
      </c>
      <c r="E37" s="218">
        <v>0</v>
      </c>
      <c r="F37" s="219">
        <v>0</v>
      </c>
      <c r="G37" s="220">
        <v>0</v>
      </c>
      <c r="H37" s="221">
        <v>0</v>
      </c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</row>
    <row r="38" spans="1:34" ht="20.25" customHeight="1">
      <c r="A38" s="216"/>
      <c r="B38" s="222"/>
      <c r="C38" s="216"/>
      <c r="D38" s="222"/>
      <c r="E38" s="227"/>
      <c r="F38" s="228"/>
      <c r="G38" s="229"/>
      <c r="H38" s="229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</row>
    <row r="39" spans="1:34" ht="20.25" customHeight="1">
      <c r="A39" s="200" t="s">
        <v>53</v>
      </c>
      <c r="B39" s="222">
        <f>SUM(B6,B10)</f>
        <v>2610912</v>
      </c>
      <c r="C39" s="200" t="s">
        <v>54</v>
      </c>
      <c r="D39" s="226">
        <f>SUM(E39:H39)</f>
        <v>2610912</v>
      </c>
      <c r="E39" s="222">
        <f>SUM(E7:E37)</f>
        <v>2610912</v>
      </c>
      <c r="F39" s="230">
        <f>SUM(F7:F37)</f>
        <v>0</v>
      </c>
      <c r="G39" s="231">
        <f>SUM(G7:G37)</f>
        <v>0</v>
      </c>
      <c r="H39" s="231">
        <f>SUM(H7:H37)</f>
        <v>0</v>
      </c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</row>
    <row r="40" spans="1:34" ht="20.25" customHeight="1">
      <c r="A40" s="232"/>
      <c r="B40" s="233"/>
      <c r="C40" s="234"/>
      <c r="D40" s="194"/>
      <c r="E40" s="194"/>
      <c r="F40" s="234"/>
      <c r="G40" s="234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</row>
  </sheetData>
  <sheetProtection/>
  <mergeCells count="3">
    <mergeCell ref="A2:H2"/>
    <mergeCell ref="A4:B4"/>
    <mergeCell ref="C4:H4"/>
  </mergeCells>
  <printOptions horizontalCentered="1" verticalCentered="1"/>
  <pageMargins left="0.16" right="0.16" top="0.59" bottom="0.27" header="0.59" footer="0.16"/>
  <pageSetup horizontalDpi="300" verticalDpi="300" orientation="landscape" paperSize="9" scale="66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S17"/>
  <sheetViews>
    <sheetView showZeros="0" workbookViewId="0" topLeftCell="A1">
      <selection activeCell="G26" sqref="G26"/>
    </sheetView>
  </sheetViews>
  <sheetFormatPr defaultColWidth="9.16015625" defaultRowHeight="12.75" customHeight="1"/>
  <cols>
    <col min="1" max="1" width="6" style="149" customWidth="1"/>
    <col min="2" max="2" width="6" style="150" customWidth="1"/>
    <col min="3" max="3" width="13.16015625" style="0" customWidth="1"/>
    <col min="4" max="4" width="31.16015625" style="0" customWidth="1"/>
    <col min="5" max="8" width="12.5" style="85" customWidth="1"/>
    <col min="9" max="9" width="11.33203125" style="85" customWidth="1"/>
    <col min="10" max="10" width="6.83203125" style="85" customWidth="1"/>
    <col min="11" max="14" width="6.83203125" style="0" customWidth="1"/>
    <col min="15" max="15" width="9.5" style="0" customWidth="1"/>
    <col min="16" max="25" width="6.83203125" style="0" customWidth="1"/>
    <col min="26" max="31" width="7" style="0" customWidth="1"/>
    <col min="32" max="32" width="9.5" style="0" customWidth="1"/>
    <col min="33" max="34" width="7" style="0" customWidth="1"/>
    <col min="35" max="35" width="10.83203125" style="0" customWidth="1"/>
    <col min="36" max="37" width="7" style="0" customWidth="1"/>
    <col min="38" max="38" width="8.33203125" style="0" customWidth="1"/>
    <col min="39" max="40" width="7" style="0" customWidth="1"/>
    <col min="41" max="41" width="9.66015625" style="0" customWidth="1"/>
    <col min="42" max="253" width="10.66015625" style="0" customWidth="1"/>
  </cols>
  <sheetData>
    <row r="1" spans="1:253" ht="19.5" customHeight="1">
      <c r="A1" s="151"/>
      <c r="B1" s="152"/>
      <c r="C1" s="3"/>
      <c r="D1" s="3"/>
      <c r="E1" s="86"/>
      <c r="F1" s="86"/>
      <c r="G1" s="86"/>
      <c r="H1" s="86"/>
      <c r="I1" s="86"/>
      <c r="J1" s="86"/>
      <c r="K1" s="3"/>
      <c r="L1" s="3"/>
      <c r="M1" s="3"/>
      <c r="N1" s="3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41"/>
      <c r="AN1" s="41"/>
      <c r="AO1" s="186" t="s">
        <v>146</v>
      </c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6"/>
      <c r="CD1" s="176"/>
      <c r="CE1" s="176"/>
      <c r="CF1" s="176"/>
      <c r="CG1" s="176"/>
      <c r="CH1" s="176"/>
      <c r="CI1" s="176"/>
      <c r="CJ1" s="176"/>
      <c r="CK1" s="176"/>
      <c r="CL1" s="176"/>
      <c r="CM1" s="176"/>
      <c r="CN1" s="176"/>
      <c r="CO1" s="176"/>
      <c r="CP1" s="176"/>
      <c r="CQ1" s="176"/>
      <c r="CR1" s="176"/>
      <c r="CS1" s="176"/>
      <c r="CT1" s="176"/>
      <c r="CU1" s="176"/>
      <c r="CV1" s="176"/>
      <c r="CW1" s="176"/>
      <c r="CX1" s="176"/>
      <c r="CY1" s="176"/>
      <c r="CZ1" s="176"/>
      <c r="DA1" s="176"/>
      <c r="DB1" s="176"/>
      <c r="DC1" s="176"/>
      <c r="DD1" s="176"/>
      <c r="DE1" s="176"/>
      <c r="DF1" s="176"/>
      <c r="DG1" s="176"/>
      <c r="DH1" s="176"/>
      <c r="DI1" s="176"/>
      <c r="DJ1" s="176"/>
      <c r="DK1" s="176"/>
      <c r="DL1" s="176"/>
      <c r="DM1" s="176"/>
      <c r="DN1" s="176"/>
      <c r="DO1" s="176"/>
      <c r="DP1" s="176"/>
      <c r="DQ1" s="176"/>
      <c r="DR1" s="176"/>
      <c r="DS1" s="176"/>
      <c r="DT1" s="176"/>
      <c r="DU1" s="176"/>
      <c r="DV1" s="176"/>
      <c r="DW1" s="176"/>
      <c r="DX1" s="176"/>
      <c r="DY1" s="176"/>
      <c r="DZ1" s="176"/>
      <c r="EA1" s="176"/>
      <c r="EB1" s="176"/>
      <c r="EC1" s="176"/>
      <c r="ED1" s="176"/>
      <c r="EE1" s="176"/>
      <c r="EF1" s="176"/>
      <c r="EG1" s="176"/>
      <c r="EH1" s="176"/>
      <c r="EI1" s="176"/>
      <c r="EJ1" s="176"/>
      <c r="EK1" s="176"/>
      <c r="EL1" s="176"/>
      <c r="EM1" s="176"/>
      <c r="EN1" s="176"/>
      <c r="EO1" s="176"/>
      <c r="EP1" s="176"/>
      <c r="EQ1" s="176"/>
      <c r="ER1" s="176"/>
      <c r="ES1" s="176"/>
      <c r="ET1" s="176"/>
      <c r="EU1" s="176"/>
      <c r="EV1" s="176"/>
      <c r="EW1" s="176"/>
      <c r="EX1" s="176"/>
      <c r="EY1" s="176"/>
      <c r="EZ1" s="176"/>
      <c r="FA1" s="176"/>
      <c r="FB1" s="176"/>
      <c r="FC1" s="176"/>
      <c r="FD1" s="176"/>
      <c r="FE1" s="176"/>
      <c r="FF1" s="176"/>
      <c r="FG1" s="176"/>
      <c r="FH1" s="176"/>
      <c r="FI1" s="176"/>
      <c r="FJ1" s="176"/>
      <c r="FK1" s="176"/>
      <c r="FL1" s="176"/>
      <c r="FM1" s="176"/>
      <c r="FN1" s="176"/>
      <c r="FO1" s="176"/>
      <c r="FP1" s="176"/>
      <c r="FQ1" s="176"/>
      <c r="FR1" s="176"/>
      <c r="FS1" s="176"/>
      <c r="FT1" s="176"/>
      <c r="FU1" s="176"/>
      <c r="FV1" s="176"/>
      <c r="FW1" s="176"/>
      <c r="FX1" s="176"/>
      <c r="FY1" s="176"/>
      <c r="FZ1" s="176"/>
      <c r="GA1" s="176"/>
      <c r="GB1" s="176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</row>
    <row r="2" spans="1:253" ht="19.5" customHeight="1">
      <c r="A2" s="5" t="s">
        <v>147</v>
      </c>
      <c r="B2" s="153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76"/>
      <c r="CU2" s="176"/>
      <c r="CV2" s="176"/>
      <c r="CW2" s="176"/>
      <c r="CX2" s="176"/>
      <c r="CY2" s="176"/>
      <c r="CZ2" s="176"/>
      <c r="DA2" s="176"/>
      <c r="DB2" s="176"/>
      <c r="DC2" s="176"/>
      <c r="DD2" s="176"/>
      <c r="DE2" s="176"/>
      <c r="DF2" s="176"/>
      <c r="DG2" s="176"/>
      <c r="DH2" s="176"/>
      <c r="DI2" s="176"/>
      <c r="DJ2" s="176"/>
      <c r="DK2" s="176"/>
      <c r="DL2" s="176"/>
      <c r="DM2" s="176"/>
      <c r="DN2" s="176"/>
      <c r="DO2" s="176"/>
      <c r="DP2" s="176"/>
      <c r="DQ2" s="176"/>
      <c r="DR2" s="176"/>
      <c r="DS2" s="176"/>
      <c r="DT2" s="176"/>
      <c r="DU2" s="176"/>
      <c r="DV2" s="176"/>
      <c r="DW2" s="176"/>
      <c r="DX2" s="176"/>
      <c r="DY2" s="176"/>
      <c r="DZ2" s="176"/>
      <c r="EA2" s="176"/>
      <c r="EB2" s="176"/>
      <c r="EC2" s="176"/>
      <c r="ED2" s="176"/>
      <c r="EE2" s="176"/>
      <c r="EF2" s="176"/>
      <c r="EG2" s="176"/>
      <c r="EH2" s="176"/>
      <c r="EI2" s="176"/>
      <c r="EJ2" s="176"/>
      <c r="EK2" s="176"/>
      <c r="EL2" s="176"/>
      <c r="EM2" s="176"/>
      <c r="EN2" s="176"/>
      <c r="EO2" s="176"/>
      <c r="EP2" s="176"/>
      <c r="EQ2" s="176"/>
      <c r="ER2" s="176"/>
      <c r="ES2" s="176"/>
      <c r="ET2" s="176"/>
      <c r="EU2" s="176"/>
      <c r="EV2" s="176"/>
      <c r="EW2" s="176"/>
      <c r="EX2" s="176"/>
      <c r="EY2" s="176"/>
      <c r="EZ2" s="176"/>
      <c r="FA2" s="176"/>
      <c r="FB2" s="176"/>
      <c r="FC2" s="176"/>
      <c r="FD2" s="176"/>
      <c r="FE2" s="176"/>
      <c r="FF2" s="176"/>
      <c r="FG2" s="176"/>
      <c r="FH2" s="176"/>
      <c r="FI2" s="176"/>
      <c r="FJ2" s="176"/>
      <c r="FK2" s="176"/>
      <c r="FL2" s="176"/>
      <c r="FM2" s="176"/>
      <c r="FN2" s="176"/>
      <c r="FO2" s="176"/>
      <c r="FP2" s="176"/>
      <c r="FQ2" s="176"/>
      <c r="FR2" s="176"/>
      <c r="FS2" s="176"/>
      <c r="FT2" s="176"/>
      <c r="FU2" s="176"/>
      <c r="FV2" s="176"/>
      <c r="FW2" s="176"/>
      <c r="FX2" s="176"/>
      <c r="FY2" s="176"/>
      <c r="FZ2" s="176"/>
      <c r="GA2" s="176"/>
      <c r="GB2" s="176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</row>
    <row r="3" spans="1:253" ht="19.5" customHeight="1">
      <c r="A3" s="154" t="s">
        <v>5</v>
      </c>
      <c r="B3" s="155"/>
      <c r="C3" s="6"/>
      <c r="D3" s="6"/>
      <c r="E3" s="86"/>
      <c r="F3" s="86"/>
      <c r="G3" s="86"/>
      <c r="H3" s="86"/>
      <c r="I3" s="86"/>
      <c r="J3" s="86"/>
      <c r="K3" s="177"/>
      <c r="L3" s="177"/>
      <c r="M3" s="177"/>
      <c r="N3" s="177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38"/>
      <c r="AJ3" s="38"/>
      <c r="AK3" s="38"/>
      <c r="AL3" s="38"/>
      <c r="AM3" s="41"/>
      <c r="AN3" s="41"/>
      <c r="AO3" s="187" t="s">
        <v>6</v>
      </c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</row>
    <row r="4" spans="1:253" ht="19.5" customHeight="1">
      <c r="A4" s="156" t="s">
        <v>57</v>
      </c>
      <c r="B4" s="157"/>
      <c r="C4" s="158"/>
      <c r="D4" s="159"/>
      <c r="E4" s="160" t="s">
        <v>148</v>
      </c>
      <c r="F4" s="161" t="s">
        <v>149</v>
      </c>
      <c r="G4" s="162"/>
      <c r="H4" s="162"/>
      <c r="I4" s="162"/>
      <c r="J4" s="162"/>
      <c r="K4" s="162"/>
      <c r="L4" s="162"/>
      <c r="M4" s="162"/>
      <c r="N4" s="162"/>
      <c r="O4" s="179"/>
      <c r="P4" s="161" t="s">
        <v>150</v>
      </c>
      <c r="Q4" s="162"/>
      <c r="R4" s="162"/>
      <c r="S4" s="162"/>
      <c r="T4" s="162"/>
      <c r="U4" s="162"/>
      <c r="V4" s="162"/>
      <c r="W4" s="162"/>
      <c r="X4" s="162"/>
      <c r="Y4" s="179"/>
      <c r="Z4" s="182" t="s">
        <v>151</v>
      </c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</row>
    <row r="5" spans="1:253" s="147" customFormat="1" ht="19.5" customHeight="1">
      <c r="A5" s="12" t="s">
        <v>68</v>
      </c>
      <c r="B5" s="163"/>
      <c r="C5" s="17" t="s">
        <v>69</v>
      </c>
      <c r="D5" s="17" t="s">
        <v>102</v>
      </c>
      <c r="E5" s="160"/>
      <c r="F5" s="164" t="s">
        <v>58</v>
      </c>
      <c r="G5" s="165" t="s">
        <v>152</v>
      </c>
      <c r="H5" s="166"/>
      <c r="I5" s="180"/>
      <c r="J5" s="165" t="s">
        <v>153</v>
      </c>
      <c r="K5" s="166"/>
      <c r="L5" s="180"/>
      <c r="M5" s="165" t="s">
        <v>154</v>
      </c>
      <c r="N5" s="166"/>
      <c r="O5" s="180"/>
      <c r="P5" s="164" t="s">
        <v>58</v>
      </c>
      <c r="Q5" s="165" t="s">
        <v>152</v>
      </c>
      <c r="R5" s="166"/>
      <c r="S5" s="180"/>
      <c r="T5" s="165" t="s">
        <v>153</v>
      </c>
      <c r="U5" s="166"/>
      <c r="V5" s="180"/>
      <c r="W5" s="165" t="s">
        <v>107</v>
      </c>
      <c r="X5" s="166"/>
      <c r="Y5" s="180"/>
      <c r="Z5" s="164" t="s">
        <v>58</v>
      </c>
      <c r="AA5" s="184" t="s">
        <v>152</v>
      </c>
      <c r="AB5" s="185"/>
      <c r="AC5" s="185"/>
      <c r="AD5" s="184" t="s">
        <v>153</v>
      </c>
      <c r="AE5" s="185"/>
      <c r="AF5" s="185"/>
      <c r="AG5" s="184" t="s">
        <v>154</v>
      </c>
      <c r="AH5" s="185"/>
      <c r="AI5" s="185"/>
      <c r="AJ5" s="184" t="s">
        <v>155</v>
      </c>
      <c r="AK5" s="185"/>
      <c r="AL5" s="185"/>
      <c r="AM5" s="184" t="s">
        <v>108</v>
      </c>
      <c r="AN5" s="185"/>
      <c r="AO5" s="185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</row>
    <row r="6" spans="1:253" s="147" customFormat="1" ht="29.25" customHeight="1">
      <c r="A6" s="24" t="s">
        <v>78</v>
      </c>
      <c r="B6" s="167" t="s">
        <v>79</v>
      </c>
      <c r="C6" s="23"/>
      <c r="D6" s="23"/>
      <c r="E6" s="168"/>
      <c r="F6" s="169"/>
      <c r="G6" s="170" t="s">
        <v>73</v>
      </c>
      <c r="H6" s="171" t="s">
        <v>98</v>
      </c>
      <c r="I6" s="171" t="s">
        <v>99</v>
      </c>
      <c r="J6" s="170" t="s">
        <v>73</v>
      </c>
      <c r="K6" s="171" t="s">
        <v>98</v>
      </c>
      <c r="L6" s="171" t="s">
        <v>99</v>
      </c>
      <c r="M6" s="170" t="s">
        <v>73</v>
      </c>
      <c r="N6" s="171" t="s">
        <v>98</v>
      </c>
      <c r="O6" s="23" t="s">
        <v>99</v>
      </c>
      <c r="P6" s="169"/>
      <c r="Q6" s="170" t="s">
        <v>73</v>
      </c>
      <c r="R6" s="24" t="s">
        <v>98</v>
      </c>
      <c r="S6" s="24" t="s">
        <v>99</v>
      </c>
      <c r="T6" s="170" t="s">
        <v>73</v>
      </c>
      <c r="U6" s="24" t="s">
        <v>98</v>
      </c>
      <c r="V6" s="23" t="s">
        <v>99</v>
      </c>
      <c r="W6" s="24" t="s">
        <v>73</v>
      </c>
      <c r="X6" s="24" t="s">
        <v>98</v>
      </c>
      <c r="Y6" s="24" t="s">
        <v>99</v>
      </c>
      <c r="Z6" s="169"/>
      <c r="AA6" s="170" t="s">
        <v>73</v>
      </c>
      <c r="AB6" s="24" t="s">
        <v>98</v>
      </c>
      <c r="AC6" s="24" t="s">
        <v>99</v>
      </c>
      <c r="AD6" s="170" t="s">
        <v>73</v>
      </c>
      <c r="AE6" s="24" t="s">
        <v>98</v>
      </c>
      <c r="AF6" s="24" t="s">
        <v>99</v>
      </c>
      <c r="AG6" s="170" t="s">
        <v>73</v>
      </c>
      <c r="AH6" s="171" t="s">
        <v>98</v>
      </c>
      <c r="AI6" s="171" t="s">
        <v>99</v>
      </c>
      <c r="AJ6" s="170" t="s">
        <v>73</v>
      </c>
      <c r="AK6" s="171" t="s">
        <v>98</v>
      </c>
      <c r="AL6" s="171" t="s">
        <v>99</v>
      </c>
      <c r="AM6" s="170" t="s">
        <v>73</v>
      </c>
      <c r="AN6" s="171" t="s">
        <v>98</v>
      </c>
      <c r="AO6" s="171" t="s">
        <v>99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</row>
    <row r="7" spans="1:253" s="148" customFormat="1" ht="19.5" customHeight="1">
      <c r="A7" s="83"/>
      <c r="B7" s="108"/>
      <c r="C7" s="172"/>
      <c r="D7" s="172" t="s">
        <v>58</v>
      </c>
      <c r="E7" s="83">
        <f aca="true" t="shared" si="0" ref="E7:E14">F7+P7+Z7</f>
        <v>2610912</v>
      </c>
      <c r="F7" s="83">
        <f aca="true" t="shared" si="1" ref="F7:F14">G7+J7+M7</f>
        <v>2610912</v>
      </c>
      <c r="G7" s="83">
        <f>H7+I7</f>
        <v>2610912</v>
      </c>
      <c r="H7" s="83">
        <f>H8+H13+H14</f>
        <v>1300912</v>
      </c>
      <c r="I7" s="83">
        <f>I8+I13+I14+I17</f>
        <v>1310000</v>
      </c>
      <c r="J7" s="81">
        <v>0</v>
      </c>
      <c r="K7" s="172">
        <v>0</v>
      </c>
      <c r="L7" s="173">
        <v>0</v>
      </c>
      <c r="M7" s="181">
        <v>0</v>
      </c>
      <c r="N7" s="172">
        <v>0</v>
      </c>
      <c r="O7" s="173">
        <v>0</v>
      </c>
      <c r="P7" s="181">
        <v>0</v>
      </c>
      <c r="Q7" s="172">
        <v>0</v>
      </c>
      <c r="R7" s="172">
        <v>0</v>
      </c>
      <c r="S7" s="173">
        <v>0</v>
      </c>
      <c r="T7" s="181">
        <v>0</v>
      </c>
      <c r="U7" s="172">
        <v>0</v>
      </c>
      <c r="V7" s="172">
        <v>0</v>
      </c>
      <c r="W7" s="173">
        <v>0</v>
      </c>
      <c r="X7" s="181">
        <v>0</v>
      </c>
      <c r="Y7" s="173">
        <v>0</v>
      </c>
      <c r="Z7" s="181"/>
      <c r="AA7" s="172"/>
      <c r="AB7" s="172"/>
      <c r="AC7" s="173"/>
      <c r="AD7" s="181">
        <v>0</v>
      </c>
      <c r="AE7" s="172">
        <v>0</v>
      </c>
      <c r="AF7" s="173">
        <v>0</v>
      </c>
      <c r="AG7" s="181">
        <v>0</v>
      </c>
      <c r="AH7" s="172">
        <v>0</v>
      </c>
      <c r="AI7" s="173">
        <v>0</v>
      </c>
      <c r="AJ7" s="181"/>
      <c r="AK7" s="172"/>
      <c r="AL7" s="173"/>
      <c r="AM7" s="181">
        <v>0</v>
      </c>
      <c r="AN7" s="172">
        <v>0</v>
      </c>
      <c r="AO7" s="173">
        <v>0</v>
      </c>
      <c r="AP7" s="188"/>
      <c r="AQ7" s="189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0"/>
      <c r="DB7" s="190"/>
      <c r="DC7" s="190"/>
      <c r="DD7" s="190"/>
      <c r="DE7" s="190"/>
      <c r="DF7" s="190"/>
      <c r="DG7" s="190"/>
      <c r="DH7" s="190"/>
      <c r="DI7" s="190"/>
      <c r="DJ7" s="190"/>
      <c r="DK7" s="190"/>
      <c r="DL7" s="190"/>
      <c r="DM7" s="190"/>
      <c r="DN7" s="190"/>
      <c r="DO7" s="190"/>
      <c r="DP7" s="190"/>
      <c r="DQ7" s="190"/>
      <c r="DR7" s="190"/>
      <c r="DS7" s="190"/>
      <c r="DT7" s="190"/>
      <c r="DU7" s="190"/>
      <c r="DV7" s="190"/>
      <c r="DW7" s="190"/>
      <c r="DX7" s="190"/>
      <c r="DY7" s="190"/>
      <c r="DZ7" s="190"/>
      <c r="EA7" s="190"/>
      <c r="EB7" s="190"/>
      <c r="EC7" s="190"/>
      <c r="ED7" s="190"/>
      <c r="EE7" s="190"/>
      <c r="EF7" s="190"/>
      <c r="EG7" s="190"/>
      <c r="EH7" s="190"/>
      <c r="EI7" s="190"/>
      <c r="EJ7" s="190"/>
      <c r="EK7" s="190"/>
      <c r="EL7" s="190"/>
      <c r="EM7" s="190"/>
      <c r="EN7" s="190"/>
      <c r="EO7" s="190"/>
      <c r="EP7" s="190"/>
      <c r="EQ7" s="190"/>
      <c r="ER7" s="190"/>
      <c r="ES7" s="190"/>
      <c r="ET7" s="190"/>
      <c r="EU7" s="190"/>
      <c r="EV7" s="190"/>
      <c r="EW7" s="190"/>
      <c r="EX7" s="190"/>
      <c r="EY7" s="190"/>
      <c r="EZ7" s="190"/>
      <c r="FA7" s="190"/>
      <c r="FB7" s="190"/>
      <c r="FC7" s="190"/>
      <c r="FD7" s="190"/>
      <c r="FE7" s="190"/>
      <c r="FF7" s="190"/>
      <c r="FG7" s="190"/>
      <c r="FH7" s="190"/>
      <c r="FI7" s="190"/>
      <c r="FJ7" s="190"/>
      <c r="FK7" s="190"/>
      <c r="FL7" s="190"/>
      <c r="FM7" s="190"/>
      <c r="FN7" s="190"/>
      <c r="FO7" s="190"/>
      <c r="FP7" s="190"/>
      <c r="FQ7" s="190"/>
      <c r="FR7" s="190"/>
      <c r="FS7" s="190"/>
      <c r="FT7" s="190"/>
      <c r="FU7" s="190"/>
      <c r="FV7" s="190"/>
      <c r="FW7" s="190"/>
      <c r="FX7" s="190"/>
      <c r="FY7" s="190"/>
      <c r="FZ7" s="190"/>
      <c r="GA7" s="190"/>
      <c r="GB7" s="190"/>
      <c r="GC7" s="190"/>
      <c r="GD7" s="190"/>
      <c r="GE7" s="190"/>
      <c r="GF7" s="190"/>
      <c r="GG7" s="190"/>
      <c r="GH7" s="190"/>
      <c r="GI7" s="190"/>
      <c r="GJ7" s="190"/>
      <c r="GK7" s="190"/>
      <c r="GL7" s="190"/>
      <c r="GM7" s="190"/>
      <c r="GN7" s="190"/>
      <c r="GO7" s="190"/>
      <c r="GP7" s="190"/>
      <c r="GQ7" s="190"/>
      <c r="GR7" s="190"/>
      <c r="GS7" s="190"/>
      <c r="GT7" s="190"/>
      <c r="GU7" s="190"/>
      <c r="GV7" s="190"/>
      <c r="GW7" s="190"/>
      <c r="GX7" s="190"/>
      <c r="GY7" s="190"/>
      <c r="GZ7" s="190"/>
      <c r="HA7" s="190"/>
      <c r="HB7" s="190"/>
      <c r="HC7" s="190"/>
      <c r="HD7" s="190"/>
      <c r="HE7" s="190"/>
      <c r="HF7" s="190"/>
      <c r="HG7" s="190"/>
      <c r="HH7" s="190"/>
      <c r="HI7" s="190"/>
      <c r="HJ7" s="190"/>
      <c r="HK7" s="190"/>
      <c r="HL7" s="190"/>
      <c r="HM7" s="190"/>
      <c r="HN7" s="190"/>
      <c r="HO7" s="190"/>
      <c r="HP7" s="190"/>
      <c r="HQ7" s="190"/>
      <c r="HR7" s="190"/>
      <c r="HS7" s="190"/>
      <c r="HT7" s="190"/>
      <c r="HU7" s="190"/>
      <c r="HV7" s="190"/>
      <c r="HW7" s="190"/>
      <c r="HX7" s="190"/>
      <c r="HY7" s="190"/>
      <c r="HZ7" s="190"/>
      <c r="IA7" s="190"/>
      <c r="IB7" s="190"/>
      <c r="IC7" s="190"/>
      <c r="ID7" s="190"/>
      <c r="IE7" s="190"/>
      <c r="IF7" s="190"/>
      <c r="IG7" s="190"/>
      <c r="IH7" s="190"/>
      <c r="II7" s="190"/>
      <c r="IJ7" s="190"/>
      <c r="IK7" s="190"/>
      <c r="IL7" s="190"/>
      <c r="IM7" s="190"/>
      <c r="IN7" s="190"/>
      <c r="IO7" s="190"/>
      <c r="IP7" s="190"/>
      <c r="IQ7" s="190"/>
      <c r="IR7" s="190"/>
      <c r="IS7" s="190"/>
    </row>
    <row r="8" spans="1:253" s="148" customFormat="1" ht="19.5" customHeight="1">
      <c r="A8" s="83"/>
      <c r="B8" s="108"/>
      <c r="C8" s="172"/>
      <c r="D8" s="172" t="s">
        <v>156</v>
      </c>
      <c r="E8" s="83">
        <f t="shared" si="0"/>
        <v>1058321</v>
      </c>
      <c r="F8" s="83">
        <f t="shared" si="1"/>
        <v>1058321</v>
      </c>
      <c r="G8" s="83">
        <f aca="true" t="shared" si="2" ref="G8:G17">SUM(H8:I8)</f>
        <v>1058321</v>
      </c>
      <c r="H8" s="83">
        <f>SUM(H9:H12)</f>
        <v>1058321</v>
      </c>
      <c r="I8" s="81">
        <f>SUM(I9:I12)</f>
        <v>0</v>
      </c>
      <c r="J8" s="81">
        <v>0</v>
      </c>
      <c r="K8" s="172">
        <v>0</v>
      </c>
      <c r="L8" s="173">
        <v>0</v>
      </c>
      <c r="M8" s="181">
        <v>0</v>
      </c>
      <c r="N8" s="172">
        <v>0</v>
      </c>
      <c r="O8" s="173">
        <v>0</v>
      </c>
      <c r="P8" s="181">
        <v>0</v>
      </c>
      <c r="Q8" s="172">
        <v>0</v>
      </c>
      <c r="R8" s="172">
        <v>0</v>
      </c>
      <c r="S8" s="173">
        <v>0</v>
      </c>
      <c r="T8" s="181">
        <v>0</v>
      </c>
      <c r="U8" s="172">
        <v>0</v>
      </c>
      <c r="V8" s="172">
        <v>0</v>
      </c>
      <c r="W8" s="173">
        <v>0</v>
      </c>
      <c r="X8" s="181">
        <v>0</v>
      </c>
      <c r="Y8" s="173">
        <v>0</v>
      </c>
      <c r="Z8" s="181"/>
      <c r="AA8" s="172"/>
      <c r="AB8" s="172"/>
      <c r="AC8" s="173"/>
      <c r="AD8" s="181">
        <v>0</v>
      </c>
      <c r="AE8" s="172">
        <v>0</v>
      </c>
      <c r="AF8" s="173">
        <v>0</v>
      </c>
      <c r="AG8" s="181">
        <v>0</v>
      </c>
      <c r="AH8" s="172">
        <v>0</v>
      </c>
      <c r="AI8" s="173">
        <v>0</v>
      </c>
      <c r="AJ8" s="181">
        <v>0</v>
      </c>
      <c r="AK8" s="172">
        <v>0</v>
      </c>
      <c r="AL8" s="173">
        <v>0</v>
      </c>
      <c r="AM8" s="181">
        <v>0</v>
      </c>
      <c r="AN8" s="172">
        <v>0</v>
      </c>
      <c r="AO8" s="173">
        <v>0</v>
      </c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</row>
    <row r="9" spans="1:253" s="148" customFormat="1" ht="19.5" customHeight="1">
      <c r="A9" s="81" t="s">
        <v>157</v>
      </c>
      <c r="B9" s="76" t="s">
        <v>82</v>
      </c>
      <c r="C9" s="172">
        <v>208105</v>
      </c>
      <c r="D9" s="173" t="s">
        <v>158</v>
      </c>
      <c r="E9" s="83">
        <f t="shared" si="0"/>
        <v>675060</v>
      </c>
      <c r="F9" s="83">
        <f t="shared" si="1"/>
        <v>675060</v>
      </c>
      <c r="G9" s="83">
        <f t="shared" si="2"/>
        <v>675060</v>
      </c>
      <c r="H9" s="83">
        <v>675060</v>
      </c>
      <c r="I9" s="81"/>
      <c r="J9" s="81">
        <v>0</v>
      </c>
      <c r="K9" s="172">
        <v>0</v>
      </c>
      <c r="L9" s="173">
        <v>0</v>
      </c>
      <c r="M9" s="181">
        <v>0</v>
      </c>
      <c r="N9" s="172">
        <v>0</v>
      </c>
      <c r="O9" s="173">
        <v>0</v>
      </c>
      <c r="P9" s="181">
        <v>0</v>
      </c>
      <c r="Q9" s="172">
        <v>0</v>
      </c>
      <c r="R9" s="172">
        <v>0</v>
      </c>
      <c r="S9" s="173">
        <v>0</v>
      </c>
      <c r="T9" s="181">
        <v>0</v>
      </c>
      <c r="U9" s="172">
        <v>0</v>
      </c>
      <c r="V9" s="172">
        <v>0</v>
      </c>
      <c r="W9" s="173">
        <v>0</v>
      </c>
      <c r="X9" s="181">
        <v>0</v>
      </c>
      <c r="Y9" s="173">
        <v>0</v>
      </c>
      <c r="Z9" s="181"/>
      <c r="AA9" s="172"/>
      <c r="AB9" s="172"/>
      <c r="AC9" s="173"/>
      <c r="AD9" s="181">
        <v>0</v>
      </c>
      <c r="AE9" s="172">
        <v>0</v>
      </c>
      <c r="AF9" s="173">
        <v>0</v>
      </c>
      <c r="AG9" s="181">
        <v>0</v>
      </c>
      <c r="AH9" s="172">
        <v>0</v>
      </c>
      <c r="AI9" s="173">
        <v>0</v>
      </c>
      <c r="AJ9" s="181">
        <v>0</v>
      </c>
      <c r="AK9" s="172">
        <v>0</v>
      </c>
      <c r="AL9" s="173">
        <v>0</v>
      </c>
      <c r="AM9" s="181">
        <v>0</v>
      </c>
      <c r="AN9" s="172">
        <v>0</v>
      </c>
      <c r="AO9" s="173">
        <v>0</v>
      </c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</row>
    <row r="10" spans="1:253" s="148" customFormat="1" ht="19.5" customHeight="1">
      <c r="A10" s="81" t="s">
        <v>157</v>
      </c>
      <c r="B10" s="76" t="s">
        <v>88</v>
      </c>
      <c r="C10" s="172">
        <v>208105</v>
      </c>
      <c r="D10" s="173" t="s">
        <v>159</v>
      </c>
      <c r="E10" s="83">
        <f t="shared" si="0"/>
        <v>158254</v>
      </c>
      <c r="F10" s="83">
        <f t="shared" si="1"/>
        <v>158254</v>
      </c>
      <c r="G10" s="83">
        <f t="shared" si="2"/>
        <v>158254</v>
      </c>
      <c r="H10" s="83">
        <v>158254</v>
      </c>
      <c r="I10" s="81"/>
      <c r="J10" s="81">
        <v>0</v>
      </c>
      <c r="K10" s="173">
        <v>0</v>
      </c>
      <c r="L10" s="173">
        <v>0</v>
      </c>
      <c r="M10" s="181">
        <v>0</v>
      </c>
      <c r="N10" s="172">
        <v>0</v>
      </c>
      <c r="O10" s="173">
        <v>0</v>
      </c>
      <c r="P10" s="181">
        <v>0</v>
      </c>
      <c r="Q10" s="172">
        <v>0</v>
      </c>
      <c r="R10" s="172">
        <v>0</v>
      </c>
      <c r="S10" s="173">
        <v>0</v>
      </c>
      <c r="T10" s="181">
        <v>0</v>
      </c>
      <c r="U10" s="172">
        <v>0</v>
      </c>
      <c r="V10" s="172">
        <v>0</v>
      </c>
      <c r="W10" s="173">
        <v>0</v>
      </c>
      <c r="X10" s="181">
        <v>0</v>
      </c>
      <c r="Y10" s="173">
        <v>0</v>
      </c>
      <c r="Z10" s="181"/>
      <c r="AA10" s="172"/>
      <c r="AB10" s="172"/>
      <c r="AC10" s="173"/>
      <c r="AD10" s="181">
        <v>0</v>
      </c>
      <c r="AE10" s="172">
        <v>0</v>
      </c>
      <c r="AF10" s="173">
        <v>0</v>
      </c>
      <c r="AG10" s="181">
        <v>0</v>
      </c>
      <c r="AH10" s="172">
        <v>0</v>
      </c>
      <c r="AI10" s="173">
        <v>0</v>
      </c>
      <c r="AJ10" s="181">
        <v>0</v>
      </c>
      <c r="AK10" s="172">
        <v>0</v>
      </c>
      <c r="AL10" s="173">
        <v>0</v>
      </c>
      <c r="AM10" s="181">
        <v>0</v>
      </c>
      <c r="AN10" s="172">
        <v>0</v>
      </c>
      <c r="AO10" s="173">
        <v>0</v>
      </c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</row>
    <row r="11" spans="1:253" s="148" customFormat="1" ht="19.5" customHeight="1">
      <c r="A11" s="81" t="s">
        <v>157</v>
      </c>
      <c r="B11" s="76" t="s">
        <v>160</v>
      </c>
      <c r="C11" s="172">
        <v>208105</v>
      </c>
      <c r="D11" s="174" t="s">
        <v>95</v>
      </c>
      <c r="E11" s="83">
        <f t="shared" si="0"/>
        <v>81007</v>
      </c>
      <c r="F11" s="83">
        <f t="shared" si="1"/>
        <v>81007</v>
      </c>
      <c r="G11" s="83">
        <f t="shared" si="2"/>
        <v>81007</v>
      </c>
      <c r="H11" s="83">
        <v>81007</v>
      </c>
      <c r="I11" s="81"/>
      <c r="J11" s="81">
        <v>0</v>
      </c>
      <c r="K11" s="173">
        <v>0</v>
      </c>
      <c r="L11" s="173">
        <v>0</v>
      </c>
      <c r="M11" s="181">
        <v>0</v>
      </c>
      <c r="N11" s="172">
        <v>0</v>
      </c>
      <c r="O11" s="173">
        <v>0</v>
      </c>
      <c r="P11" s="181">
        <v>0</v>
      </c>
      <c r="Q11" s="172">
        <v>0</v>
      </c>
      <c r="R11" s="172">
        <v>0</v>
      </c>
      <c r="S11" s="173">
        <v>0</v>
      </c>
      <c r="T11" s="181">
        <v>0</v>
      </c>
      <c r="U11" s="172">
        <v>0</v>
      </c>
      <c r="V11" s="172">
        <v>0</v>
      </c>
      <c r="W11" s="173">
        <v>0</v>
      </c>
      <c r="X11" s="181">
        <v>0</v>
      </c>
      <c r="Y11" s="173">
        <v>0</v>
      </c>
      <c r="Z11" s="181">
        <v>0</v>
      </c>
      <c r="AA11" s="172">
        <v>0</v>
      </c>
      <c r="AB11" s="172">
        <v>0</v>
      </c>
      <c r="AC11" s="173">
        <v>0</v>
      </c>
      <c r="AD11" s="181">
        <v>0</v>
      </c>
      <c r="AE11" s="172">
        <v>0</v>
      </c>
      <c r="AF11" s="173">
        <v>0</v>
      </c>
      <c r="AG11" s="181">
        <v>0</v>
      </c>
      <c r="AH11" s="172">
        <v>0</v>
      </c>
      <c r="AI11" s="173">
        <v>0</v>
      </c>
      <c r="AJ11" s="181">
        <v>0</v>
      </c>
      <c r="AK11" s="172">
        <v>0</v>
      </c>
      <c r="AL11" s="173">
        <v>0</v>
      </c>
      <c r="AM11" s="181">
        <v>0</v>
      </c>
      <c r="AN11" s="172">
        <v>0</v>
      </c>
      <c r="AO11" s="173">
        <v>0</v>
      </c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</row>
    <row r="12" spans="1:253" s="148" customFormat="1" ht="19.5" customHeight="1">
      <c r="A12" s="81" t="s">
        <v>157</v>
      </c>
      <c r="B12" s="76" t="s">
        <v>83</v>
      </c>
      <c r="C12" s="172">
        <v>208105</v>
      </c>
      <c r="D12" s="173" t="s">
        <v>161</v>
      </c>
      <c r="E12" s="83">
        <f t="shared" si="0"/>
        <v>144000</v>
      </c>
      <c r="F12" s="83">
        <f t="shared" si="1"/>
        <v>144000</v>
      </c>
      <c r="G12" s="83">
        <f t="shared" si="2"/>
        <v>144000</v>
      </c>
      <c r="H12" s="83">
        <v>144000</v>
      </c>
      <c r="I12" s="81"/>
      <c r="J12" s="81">
        <v>0</v>
      </c>
      <c r="K12" s="173">
        <v>0</v>
      </c>
      <c r="L12" s="173">
        <v>0</v>
      </c>
      <c r="M12" s="181">
        <v>0</v>
      </c>
      <c r="N12" s="172">
        <v>0</v>
      </c>
      <c r="O12" s="173">
        <v>0</v>
      </c>
      <c r="P12" s="181">
        <v>0</v>
      </c>
      <c r="Q12" s="172">
        <v>0</v>
      </c>
      <c r="R12" s="172">
        <v>0</v>
      </c>
      <c r="S12" s="173">
        <v>0</v>
      </c>
      <c r="T12" s="181">
        <v>0</v>
      </c>
      <c r="U12" s="172">
        <v>0</v>
      </c>
      <c r="V12" s="172">
        <v>0</v>
      </c>
      <c r="W12" s="173">
        <v>0</v>
      </c>
      <c r="X12" s="181">
        <v>0</v>
      </c>
      <c r="Y12" s="173">
        <v>0</v>
      </c>
      <c r="Z12" s="181">
        <v>0</v>
      </c>
      <c r="AA12" s="172">
        <v>0</v>
      </c>
      <c r="AB12" s="172">
        <v>0</v>
      </c>
      <c r="AC12" s="173">
        <v>0</v>
      </c>
      <c r="AD12" s="181">
        <v>0</v>
      </c>
      <c r="AE12" s="172">
        <v>0</v>
      </c>
      <c r="AF12" s="173">
        <v>0</v>
      </c>
      <c r="AG12" s="181">
        <v>0</v>
      </c>
      <c r="AH12" s="172">
        <v>0</v>
      </c>
      <c r="AI12" s="173">
        <v>0</v>
      </c>
      <c r="AJ12" s="181">
        <v>0</v>
      </c>
      <c r="AK12" s="172">
        <v>0</v>
      </c>
      <c r="AL12" s="173">
        <v>0</v>
      </c>
      <c r="AM12" s="181">
        <v>0</v>
      </c>
      <c r="AN12" s="172">
        <v>0</v>
      </c>
      <c r="AO12" s="173">
        <v>0</v>
      </c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</row>
    <row r="13" spans="1:253" s="148" customFormat="1" ht="19.5" customHeight="1">
      <c r="A13" s="83">
        <v>505</v>
      </c>
      <c r="B13" s="108" t="s">
        <v>88</v>
      </c>
      <c r="C13" s="172">
        <v>208105</v>
      </c>
      <c r="D13" s="173" t="s">
        <v>162</v>
      </c>
      <c r="E13" s="83">
        <v>1356351</v>
      </c>
      <c r="F13" s="83">
        <v>1356351</v>
      </c>
      <c r="G13" s="83">
        <f t="shared" si="2"/>
        <v>1356351</v>
      </c>
      <c r="H13" s="83">
        <v>146351</v>
      </c>
      <c r="I13" s="81">
        <v>1210000</v>
      </c>
      <c r="J13" s="81">
        <v>0</v>
      </c>
      <c r="K13" s="173">
        <v>0</v>
      </c>
      <c r="L13" s="173">
        <v>0</v>
      </c>
      <c r="M13" s="181">
        <v>0</v>
      </c>
      <c r="N13" s="172">
        <v>0</v>
      </c>
      <c r="O13" s="173">
        <v>0</v>
      </c>
      <c r="P13" s="181">
        <v>0</v>
      </c>
      <c r="Q13" s="172">
        <v>0</v>
      </c>
      <c r="R13" s="172">
        <v>0</v>
      </c>
      <c r="S13" s="173">
        <v>0</v>
      </c>
      <c r="T13" s="181">
        <v>0</v>
      </c>
      <c r="U13" s="172">
        <v>0</v>
      </c>
      <c r="V13" s="172">
        <v>0</v>
      </c>
      <c r="W13" s="173">
        <v>0</v>
      </c>
      <c r="X13" s="181">
        <v>0</v>
      </c>
      <c r="Y13" s="173">
        <v>0</v>
      </c>
      <c r="Z13" s="181">
        <v>0</v>
      </c>
      <c r="AA13" s="172">
        <v>0</v>
      </c>
      <c r="AB13" s="172">
        <v>0</v>
      </c>
      <c r="AC13" s="173">
        <v>0</v>
      </c>
      <c r="AD13" s="181">
        <v>0</v>
      </c>
      <c r="AE13" s="172">
        <v>0</v>
      </c>
      <c r="AF13" s="173">
        <v>0</v>
      </c>
      <c r="AG13" s="181">
        <v>0</v>
      </c>
      <c r="AH13" s="172">
        <v>0</v>
      </c>
      <c r="AI13" s="173">
        <v>0</v>
      </c>
      <c r="AJ13" s="181">
        <v>0</v>
      </c>
      <c r="AK13" s="172">
        <v>0</v>
      </c>
      <c r="AL13" s="173">
        <v>0</v>
      </c>
      <c r="AM13" s="181">
        <v>0</v>
      </c>
      <c r="AN13" s="172">
        <v>0</v>
      </c>
      <c r="AO13" s="173">
        <v>0</v>
      </c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</row>
    <row r="14" spans="1:253" s="148" customFormat="1" ht="19.5" customHeight="1">
      <c r="A14" s="81"/>
      <c r="B14" s="76"/>
      <c r="C14" s="172">
        <v>208105</v>
      </c>
      <c r="D14" s="173" t="s">
        <v>163</v>
      </c>
      <c r="E14" s="83">
        <f>F14+P14+Z14</f>
        <v>96240</v>
      </c>
      <c r="F14" s="83">
        <f>G14+J14+M14</f>
        <v>96240</v>
      </c>
      <c r="G14" s="83">
        <f t="shared" si="2"/>
        <v>96240</v>
      </c>
      <c r="H14" s="83">
        <f>SUM(H15:H16)</f>
        <v>96240</v>
      </c>
      <c r="I14" s="81">
        <f>SUM(I15:I16)</f>
        <v>0</v>
      </c>
      <c r="J14" s="82"/>
      <c r="K14" s="172"/>
      <c r="L14" s="173"/>
      <c r="M14" s="181"/>
      <c r="N14" s="172"/>
      <c r="O14" s="173"/>
      <c r="P14" s="181"/>
      <c r="Q14" s="172"/>
      <c r="R14" s="172"/>
      <c r="S14" s="173"/>
      <c r="T14" s="181"/>
      <c r="U14" s="172"/>
      <c r="V14" s="172"/>
      <c r="W14" s="173"/>
      <c r="X14" s="181"/>
      <c r="Y14" s="173"/>
      <c r="Z14" s="181"/>
      <c r="AA14" s="172"/>
      <c r="AB14" s="172"/>
      <c r="AC14" s="173"/>
      <c r="AD14" s="181"/>
      <c r="AE14" s="172"/>
      <c r="AF14" s="173"/>
      <c r="AG14" s="181"/>
      <c r="AH14" s="172"/>
      <c r="AI14" s="173"/>
      <c r="AJ14" s="181"/>
      <c r="AK14" s="172"/>
      <c r="AL14" s="173"/>
      <c r="AM14" s="181"/>
      <c r="AN14" s="172"/>
      <c r="AO14" s="173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</row>
    <row r="15" spans="1:253" s="148" customFormat="1" ht="19.5" customHeight="1">
      <c r="A15" s="83" t="s">
        <v>164</v>
      </c>
      <c r="B15" s="108" t="s">
        <v>165</v>
      </c>
      <c r="C15" s="172">
        <v>208105</v>
      </c>
      <c r="D15" s="172" t="s">
        <v>166</v>
      </c>
      <c r="E15" s="83">
        <f>F15+P15+Z15</f>
        <v>240</v>
      </c>
      <c r="F15" s="83">
        <f>G15+J15+M15</f>
        <v>240</v>
      </c>
      <c r="G15" s="83">
        <f t="shared" si="2"/>
        <v>240</v>
      </c>
      <c r="H15" s="83">
        <v>240</v>
      </c>
      <c r="I15" s="81"/>
      <c r="J15" s="82"/>
      <c r="K15" s="172"/>
      <c r="L15" s="173"/>
      <c r="M15" s="181"/>
      <c r="N15" s="172"/>
      <c r="O15" s="173"/>
      <c r="P15" s="181"/>
      <c r="Q15" s="172"/>
      <c r="R15" s="172"/>
      <c r="S15" s="173"/>
      <c r="T15" s="181"/>
      <c r="U15" s="172"/>
      <c r="V15" s="172"/>
      <c r="W15" s="173"/>
      <c r="X15" s="181"/>
      <c r="Y15" s="173"/>
      <c r="Z15" s="181"/>
      <c r="AA15" s="172"/>
      <c r="AB15" s="172"/>
      <c r="AC15" s="173"/>
      <c r="AD15" s="181"/>
      <c r="AE15" s="172"/>
      <c r="AF15" s="173"/>
      <c r="AG15" s="181"/>
      <c r="AH15" s="172"/>
      <c r="AI15" s="173"/>
      <c r="AJ15" s="181"/>
      <c r="AK15" s="172"/>
      <c r="AL15" s="173"/>
      <c r="AM15" s="181"/>
      <c r="AN15" s="172"/>
      <c r="AO15" s="173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</row>
    <row r="16" spans="1:253" s="148" customFormat="1" ht="19.5" customHeight="1">
      <c r="A16" s="83" t="s">
        <v>164</v>
      </c>
      <c r="B16" s="108" t="s">
        <v>83</v>
      </c>
      <c r="C16" s="172">
        <v>208105</v>
      </c>
      <c r="D16" s="175" t="s">
        <v>167</v>
      </c>
      <c r="E16" s="83">
        <f>F16+P16+Z16</f>
        <v>96000</v>
      </c>
      <c r="F16" s="83">
        <f>G16+J16+M16</f>
        <v>96000</v>
      </c>
      <c r="G16" s="83">
        <f t="shared" si="2"/>
        <v>96000</v>
      </c>
      <c r="H16" s="83">
        <v>96000</v>
      </c>
      <c r="I16" s="81"/>
      <c r="J16" s="82"/>
      <c r="K16" s="172"/>
      <c r="L16" s="173"/>
      <c r="M16" s="181"/>
      <c r="N16" s="172"/>
      <c r="O16" s="173"/>
      <c r="P16" s="181"/>
      <c r="Q16" s="172"/>
      <c r="R16" s="172"/>
      <c r="S16" s="173"/>
      <c r="T16" s="181"/>
      <c r="U16" s="172"/>
      <c r="V16" s="172"/>
      <c r="W16" s="173"/>
      <c r="X16" s="181"/>
      <c r="Y16" s="173"/>
      <c r="Z16" s="181"/>
      <c r="AA16" s="172"/>
      <c r="AB16" s="172"/>
      <c r="AC16" s="173"/>
      <c r="AD16" s="181"/>
      <c r="AE16" s="172"/>
      <c r="AF16" s="173"/>
      <c r="AG16" s="181"/>
      <c r="AH16" s="172"/>
      <c r="AI16" s="173"/>
      <c r="AJ16" s="181"/>
      <c r="AK16" s="172"/>
      <c r="AL16" s="173"/>
      <c r="AM16" s="181"/>
      <c r="AN16" s="172"/>
      <c r="AO16" s="173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</row>
    <row r="17" spans="1:253" s="148" customFormat="1" ht="19.5" customHeight="1">
      <c r="A17" s="83">
        <v>506</v>
      </c>
      <c r="B17" s="108" t="s">
        <v>82</v>
      </c>
      <c r="C17" s="172">
        <v>208105</v>
      </c>
      <c r="D17" s="172" t="s">
        <v>168</v>
      </c>
      <c r="E17" s="83">
        <f>F17+P17+Z17</f>
        <v>100000</v>
      </c>
      <c r="F17" s="83">
        <f>G17+J17+M17</f>
        <v>100000</v>
      </c>
      <c r="G17" s="83">
        <f t="shared" si="2"/>
        <v>100000</v>
      </c>
      <c r="H17" s="83"/>
      <c r="I17" s="81">
        <v>100000</v>
      </c>
      <c r="J17" s="82"/>
      <c r="K17" s="172"/>
      <c r="L17" s="173"/>
      <c r="M17" s="181"/>
      <c r="N17" s="172"/>
      <c r="O17" s="173"/>
      <c r="P17" s="181"/>
      <c r="Q17" s="172"/>
      <c r="R17" s="172"/>
      <c r="S17" s="173"/>
      <c r="T17" s="181"/>
      <c r="U17" s="172"/>
      <c r="V17" s="172"/>
      <c r="W17" s="173"/>
      <c r="X17" s="181"/>
      <c r="Y17" s="173"/>
      <c r="Z17" s="181"/>
      <c r="AA17" s="172"/>
      <c r="AB17" s="172"/>
      <c r="AC17" s="173"/>
      <c r="AD17" s="181"/>
      <c r="AE17" s="172"/>
      <c r="AF17" s="173"/>
      <c r="AG17" s="181"/>
      <c r="AH17" s="172"/>
      <c r="AI17" s="173"/>
      <c r="AJ17" s="181"/>
      <c r="AK17" s="172"/>
      <c r="AL17" s="173"/>
      <c r="AM17" s="181"/>
      <c r="AN17" s="172"/>
      <c r="AO17" s="173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</row>
  </sheetData>
  <sheetProtection/>
  <mergeCells count="16">
    <mergeCell ref="A2:AO2"/>
    <mergeCell ref="A3:D3"/>
    <mergeCell ref="F4:O4"/>
    <mergeCell ref="P4:Y4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  <mergeCell ref="Z5:Z6"/>
  </mergeCells>
  <printOptions horizontalCentered="1"/>
  <pageMargins left="0" right="0" top="0" bottom="0" header="0.5" footer="0.5"/>
  <pageSetup horizontalDpi="600" verticalDpi="600" orientation="landscape" paperSize="9"/>
  <ignoredErrors>
    <ignoredError sqref="G9:G1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DI12"/>
  <sheetViews>
    <sheetView showGridLines="0" showZeros="0" workbookViewId="0" topLeftCell="A1">
      <pane xSplit="5" ySplit="6" topLeftCell="F7" activePane="bottomRight" state="frozen"/>
      <selection pane="bottomRight" activeCell="BW17" sqref="BW17"/>
    </sheetView>
  </sheetViews>
  <sheetFormatPr defaultColWidth="9.16015625" defaultRowHeight="12.75" customHeight="1"/>
  <cols>
    <col min="1" max="1" width="4.83203125" style="0" customWidth="1"/>
    <col min="2" max="2" width="5.33203125" style="0" customWidth="1"/>
    <col min="3" max="3" width="4.83203125" style="0" customWidth="1"/>
    <col min="4" max="4" width="33.83203125" style="0" customWidth="1"/>
    <col min="5" max="8" width="10.33203125" style="85" customWidth="1"/>
    <col min="9" max="10" width="8.5" style="85" customWidth="1"/>
    <col min="11" max="11" width="9.66015625" style="85" customWidth="1"/>
    <col min="12" max="12" width="12" style="85" customWidth="1"/>
    <col min="13" max="13" width="8" style="85" customWidth="1"/>
    <col min="14" max="14" width="10" style="85" customWidth="1"/>
    <col min="15" max="15" width="8.5" style="85" customWidth="1"/>
    <col min="16" max="18" width="9" style="85" customWidth="1"/>
    <col min="19" max="19" width="10.66015625" style="85" customWidth="1"/>
    <col min="20" max="30" width="8.83203125" style="85" customWidth="1"/>
    <col min="31" max="31" width="13.83203125" style="85" customWidth="1"/>
    <col min="32" max="43" width="8.33203125" style="85" customWidth="1"/>
    <col min="44" max="44" width="9.33203125" style="85" customWidth="1"/>
    <col min="45" max="47" width="8.33203125" style="85" customWidth="1"/>
    <col min="48" max="88" width="8" style="85" customWidth="1"/>
    <col min="89" max="89" width="8.66015625" style="85" customWidth="1"/>
    <col min="90" max="90" width="8.5" style="111" customWidth="1"/>
    <col min="91" max="97" width="8.5" style="85" customWidth="1"/>
    <col min="98" max="98" width="9.66015625" style="85" customWidth="1"/>
    <col min="99" max="100" width="8.5" style="85" customWidth="1"/>
    <col min="101" max="101" width="9.83203125" style="85" customWidth="1"/>
    <col min="102" max="103" width="8.5" style="85" customWidth="1"/>
    <col min="104" max="104" width="9" style="85" customWidth="1"/>
    <col min="105" max="106" width="8.5" style="85" customWidth="1"/>
    <col min="107" max="107" width="9.33203125" style="85" customWidth="1"/>
    <col min="108" max="110" width="8.5" style="85" customWidth="1"/>
    <col min="111" max="111" width="13.66015625" style="85" customWidth="1"/>
    <col min="112" max="112" width="8.5" style="85" customWidth="1"/>
    <col min="113" max="113" width="10.66015625" style="0" customWidth="1"/>
  </cols>
  <sheetData>
    <row r="1" spans="1:112" ht="13.5" customHeight="1">
      <c r="A1" s="2"/>
      <c r="B1" s="3"/>
      <c r="C1" s="3"/>
      <c r="D1" s="3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125"/>
      <c r="AH1" s="125"/>
      <c r="DH1" s="140" t="s">
        <v>169</v>
      </c>
    </row>
    <row r="2" spans="1:112" ht="19.5" customHeight="1">
      <c r="A2" s="5" t="s">
        <v>170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</row>
    <row r="3" spans="1:113" ht="15.75" customHeight="1">
      <c r="A3" s="7" t="s">
        <v>5</v>
      </c>
      <c r="B3" s="7"/>
      <c r="C3" s="7"/>
      <c r="D3" s="7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8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41" t="s">
        <v>6</v>
      </c>
      <c r="DI3" s="38"/>
    </row>
    <row r="4" spans="1:113" ht="19.5" customHeight="1">
      <c r="A4" s="12" t="s">
        <v>57</v>
      </c>
      <c r="B4" s="12"/>
      <c r="C4" s="12"/>
      <c r="D4" s="12"/>
      <c r="E4" s="112" t="s">
        <v>58</v>
      </c>
      <c r="F4" s="113" t="s">
        <v>156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9" t="s">
        <v>171</v>
      </c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29" t="s">
        <v>172</v>
      </c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1" t="s">
        <v>173</v>
      </c>
      <c r="BJ4" s="132"/>
      <c r="BK4" s="132"/>
      <c r="BL4" s="132"/>
      <c r="BM4" s="129"/>
      <c r="BN4" s="133" t="s">
        <v>174</v>
      </c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6"/>
      <c r="CA4" s="130" t="s">
        <v>175</v>
      </c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8" t="s">
        <v>176</v>
      </c>
      <c r="CS4" s="132"/>
      <c r="CT4" s="129"/>
      <c r="CU4" s="138" t="s">
        <v>177</v>
      </c>
      <c r="CV4" s="132"/>
      <c r="CW4" s="132"/>
      <c r="CX4" s="132"/>
      <c r="CY4" s="132"/>
      <c r="CZ4" s="129"/>
      <c r="DA4" s="142" t="s">
        <v>178</v>
      </c>
      <c r="DB4" s="143"/>
      <c r="DC4" s="144"/>
      <c r="DD4" s="142" t="s">
        <v>179</v>
      </c>
      <c r="DE4" s="143"/>
      <c r="DF4" s="143"/>
      <c r="DG4" s="143"/>
      <c r="DH4" s="144"/>
      <c r="DI4" s="38"/>
    </row>
    <row r="5" spans="1:113" ht="21.75" customHeight="1">
      <c r="A5" s="9" t="s">
        <v>68</v>
      </c>
      <c r="B5" s="9"/>
      <c r="C5" s="115"/>
      <c r="D5" s="52" t="s">
        <v>180</v>
      </c>
      <c r="E5" s="18"/>
      <c r="F5" s="116" t="s">
        <v>73</v>
      </c>
      <c r="G5" s="116" t="s">
        <v>181</v>
      </c>
      <c r="H5" s="116" t="s">
        <v>182</v>
      </c>
      <c r="I5" s="116" t="s">
        <v>183</v>
      </c>
      <c r="J5" s="24" t="s">
        <v>184</v>
      </c>
      <c r="K5" s="116" t="s">
        <v>185</v>
      </c>
      <c r="L5" s="116" t="s">
        <v>186</v>
      </c>
      <c r="M5" s="24" t="s">
        <v>187</v>
      </c>
      <c r="N5" s="24" t="s">
        <v>188</v>
      </c>
      <c r="O5" s="24" t="s">
        <v>189</v>
      </c>
      <c r="P5" s="24" t="s">
        <v>190</v>
      </c>
      <c r="Q5" s="24" t="s">
        <v>95</v>
      </c>
      <c r="R5" s="24" t="s">
        <v>191</v>
      </c>
      <c r="S5" s="120" t="s">
        <v>161</v>
      </c>
      <c r="T5" s="116" t="s">
        <v>73</v>
      </c>
      <c r="U5" s="116" t="s">
        <v>192</v>
      </c>
      <c r="V5" s="116" t="s">
        <v>193</v>
      </c>
      <c r="W5" s="116" t="s">
        <v>194</v>
      </c>
      <c r="X5" s="116" t="s">
        <v>195</v>
      </c>
      <c r="Y5" s="116" t="s">
        <v>196</v>
      </c>
      <c r="Z5" s="116" t="s">
        <v>197</v>
      </c>
      <c r="AA5" s="116" t="s">
        <v>198</v>
      </c>
      <c r="AB5" s="24" t="s">
        <v>199</v>
      </c>
      <c r="AC5" s="116" t="s">
        <v>200</v>
      </c>
      <c r="AD5" s="116" t="s">
        <v>201</v>
      </c>
      <c r="AE5" s="123" t="s">
        <v>202</v>
      </c>
      <c r="AF5" s="116" t="s">
        <v>203</v>
      </c>
      <c r="AG5" s="116" t="s">
        <v>204</v>
      </c>
      <c r="AH5" s="116" t="s">
        <v>205</v>
      </c>
      <c r="AI5" s="116" t="s">
        <v>206</v>
      </c>
      <c r="AJ5" s="123" t="s">
        <v>207</v>
      </c>
      <c r="AK5" s="116" t="s">
        <v>208</v>
      </c>
      <c r="AL5" s="116" t="s">
        <v>209</v>
      </c>
      <c r="AM5" s="116" t="s">
        <v>210</v>
      </c>
      <c r="AN5" s="116" t="s">
        <v>211</v>
      </c>
      <c r="AO5" s="116" t="s">
        <v>212</v>
      </c>
      <c r="AP5" s="116" t="s">
        <v>213</v>
      </c>
      <c r="AQ5" s="116" t="s">
        <v>214</v>
      </c>
      <c r="AR5" s="123" t="s">
        <v>215</v>
      </c>
      <c r="AS5" s="116" t="s">
        <v>216</v>
      </c>
      <c r="AT5" s="24" t="s">
        <v>217</v>
      </c>
      <c r="AU5" s="116" t="s">
        <v>218</v>
      </c>
      <c r="AV5" s="18" t="s">
        <v>73</v>
      </c>
      <c r="AW5" s="18" t="s">
        <v>219</v>
      </c>
      <c r="AX5" s="24" t="s">
        <v>220</v>
      </c>
      <c r="AY5" s="24" t="s">
        <v>221</v>
      </c>
      <c r="AZ5" s="18" t="s">
        <v>222</v>
      </c>
      <c r="BA5" s="24" t="s">
        <v>223</v>
      </c>
      <c r="BB5" s="18" t="s">
        <v>224</v>
      </c>
      <c r="BC5" s="18" t="s">
        <v>225</v>
      </c>
      <c r="BD5" s="18" t="s">
        <v>226</v>
      </c>
      <c r="BE5" s="24" t="s">
        <v>227</v>
      </c>
      <c r="BF5" s="24" t="s">
        <v>228</v>
      </c>
      <c r="BG5" s="24" t="s">
        <v>229</v>
      </c>
      <c r="BH5" s="18" t="s">
        <v>230</v>
      </c>
      <c r="BI5" s="18" t="s">
        <v>73</v>
      </c>
      <c r="BJ5" s="18" t="s">
        <v>231</v>
      </c>
      <c r="BK5" s="18" t="s">
        <v>232</v>
      </c>
      <c r="BL5" s="24" t="s">
        <v>233</v>
      </c>
      <c r="BM5" s="24" t="s">
        <v>234</v>
      </c>
      <c r="BN5" s="135" t="s">
        <v>73</v>
      </c>
      <c r="BO5" s="135" t="s">
        <v>235</v>
      </c>
      <c r="BP5" s="135" t="s">
        <v>236</v>
      </c>
      <c r="BQ5" s="135" t="s">
        <v>237</v>
      </c>
      <c r="BR5" s="135" t="s">
        <v>238</v>
      </c>
      <c r="BS5" s="135" t="s">
        <v>239</v>
      </c>
      <c r="BT5" s="135" t="s">
        <v>240</v>
      </c>
      <c r="BU5" s="135" t="s">
        <v>241</v>
      </c>
      <c r="BV5" s="135" t="s">
        <v>242</v>
      </c>
      <c r="BW5" s="135" t="s">
        <v>243</v>
      </c>
      <c r="BX5" s="137" t="s">
        <v>244</v>
      </c>
      <c r="BY5" s="137" t="s">
        <v>245</v>
      </c>
      <c r="BZ5" s="135" t="s">
        <v>246</v>
      </c>
      <c r="CA5" s="18" t="s">
        <v>73</v>
      </c>
      <c r="CB5" s="18" t="s">
        <v>235</v>
      </c>
      <c r="CC5" s="18" t="s">
        <v>236</v>
      </c>
      <c r="CD5" s="18" t="s">
        <v>237</v>
      </c>
      <c r="CE5" s="18" t="s">
        <v>238</v>
      </c>
      <c r="CF5" s="18" t="s">
        <v>239</v>
      </c>
      <c r="CG5" s="18" t="s">
        <v>240</v>
      </c>
      <c r="CH5" s="18" t="s">
        <v>241</v>
      </c>
      <c r="CI5" s="18" t="s">
        <v>247</v>
      </c>
      <c r="CJ5" s="18" t="s">
        <v>248</v>
      </c>
      <c r="CK5" s="18" t="s">
        <v>249</v>
      </c>
      <c r="CL5" s="18" t="s">
        <v>250</v>
      </c>
      <c r="CM5" s="124" t="s">
        <v>242</v>
      </c>
      <c r="CN5" s="18" t="s">
        <v>243</v>
      </c>
      <c r="CO5" s="24" t="s">
        <v>244</v>
      </c>
      <c r="CP5" s="24" t="s">
        <v>245</v>
      </c>
      <c r="CQ5" s="18" t="s">
        <v>251</v>
      </c>
      <c r="CR5" s="137" t="s">
        <v>73</v>
      </c>
      <c r="CS5" s="137" t="s">
        <v>252</v>
      </c>
      <c r="CT5" s="135" t="s">
        <v>253</v>
      </c>
      <c r="CU5" s="24" t="s">
        <v>73</v>
      </c>
      <c r="CV5" s="24" t="s">
        <v>252</v>
      </c>
      <c r="CW5" s="24" t="s">
        <v>254</v>
      </c>
      <c r="CX5" s="24" t="s">
        <v>255</v>
      </c>
      <c r="CY5" s="24" t="s">
        <v>256</v>
      </c>
      <c r="CZ5" s="24" t="s">
        <v>257</v>
      </c>
      <c r="DA5" s="24" t="s">
        <v>73</v>
      </c>
      <c r="DB5" s="24" t="s">
        <v>178</v>
      </c>
      <c r="DC5" s="24" t="s">
        <v>258</v>
      </c>
      <c r="DD5" s="24" t="s">
        <v>73</v>
      </c>
      <c r="DE5" s="135" t="s">
        <v>259</v>
      </c>
      <c r="DF5" s="135" t="s">
        <v>260</v>
      </c>
      <c r="DG5" s="135" t="s">
        <v>261</v>
      </c>
      <c r="DH5" s="135" t="s">
        <v>179</v>
      </c>
      <c r="DI5" s="38"/>
    </row>
    <row r="6" spans="1:113" ht="42" customHeight="1">
      <c r="A6" s="20" t="s">
        <v>78</v>
      </c>
      <c r="B6" s="19" t="s">
        <v>79</v>
      </c>
      <c r="C6" s="21" t="s">
        <v>80</v>
      </c>
      <c r="D6" s="23"/>
      <c r="E6" s="24"/>
      <c r="F6" s="18"/>
      <c r="G6" s="18"/>
      <c r="H6" s="18"/>
      <c r="I6" s="18"/>
      <c r="J6" s="116"/>
      <c r="K6" s="18"/>
      <c r="L6" s="18"/>
      <c r="M6" s="116"/>
      <c r="N6" s="116"/>
      <c r="O6" s="116"/>
      <c r="P6" s="116"/>
      <c r="Q6" s="116"/>
      <c r="R6" s="116"/>
      <c r="S6" s="121"/>
      <c r="T6" s="18"/>
      <c r="U6" s="18"/>
      <c r="V6" s="18"/>
      <c r="W6" s="18"/>
      <c r="X6" s="18"/>
      <c r="Y6" s="18"/>
      <c r="Z6" s="18"/>
      <c r="AA6" s="18"/>
      <c r="AB6" s="116"/>
      <c r="AC6" s="18"/>
      <c r="AD6" s="18"/>
      <c r="AE6" s="124"/>
      <c r="AF6" s="18"/>
      <c r="AG6" s="18"/>
      <c r="AH6" s="18"/>
      <c r="AI6" s="18"/>
      <c r="AJ6" s="124"/>
      <c r="AK6" s="18"/>
      <c r="AL6" s="18"/>
      <c r="AM6" s="18"/>
      <c r="AN6" s="18"/>
      <c r="AO6" s="18"/>
      <c r="AP6" s="18"/>
      <c r="AQ6" s="18"/>
      <c r="AR6" s="124"/>
      <c r="AS6" s="18"/>
      <c r="AT6" s="116"/>
      <c r="AU6" s="18"/>
      <c r="AV6" s="18"/>
      <c r="AW6" s="18"/>
      <c r="AX6" s="116"/>
      <c r="AY6" s="116"/>
      <c r="AZ6" s="18"/>
      <c r="BA6" s="116"/>
      <c r="BB6" s="18"/>
      <c r="BC6" s="18"/>
      <c r="BD6" s="18"/>
      <c r="BE6" s="116"/>
      <c r="BF6" s="116"/>
      <c r="BG6" s="116"/>
      <c r="BH6" s="18"/>
      <c r="BI6" s="18"/>
      <c r="BJ6" s="18"/>
      <c r="BK6" s="18"/>
      <c r="BL6" s="116"/>
      <c r="BM6" s="116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60"/>
      <c r="BY6" s="60"/>
      <c r="BZ6" s="24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24"/>
      <c r="CN6" s="18"/>
      <c r="CO6" s="116"/>
      <c r="CP6" s="116"/>
      <c r="CQ6" s="18"/>
      <c r="CR6" s="60"/>
      <c r="CS6" s="60"/>
      <c r="CT6" s="24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24"/>
      <c r="DF6" s="24"/>
      <c r="DG6" s="24"/>
      <c r="DH6" s="24"/>
      <c r="DI6" s="38"/>
    </row>
    <row r="7" spans="1:113" s="1" customFormat="1" ht="24" customHeight="1">
      <c r="A7" s="80"/>
      <c r="B7" s="80"/>
      <c r="C7" s="80"/>
      <c r="D7" s="80" t="s">
        <v>58</v>
      </c>
      <c r="E7" s="81">
        <f>SUM(E8:E12)</f>
        <v>2610912</v>
      </c>
      <c r="F7" s="81">
        <f>SUM(F8:F12)</f>
        <v>1058321</v>
      </c>
      <c r="G7" s="81">
        <f>SUM(G8:G12)</f>
        <v>413724</v>
      </c>
      <c r="H7" s="81">
        <f aca="true" t="shared" si="0" ref="H7:AM7">SUM(H8:H12)</f>
        <v>10824</v>
      </c>
      <c r="I7" s="81">
        <f t="shared" si="0"/>
        <v>0</v>
      </c>
      <c r="J7" s="81">
        <f t="shared" si="0"/>
        <v>0</v>
      </c>
      <c r="K7" s="81">
        <f t="shared" si="0"/>
        <v>250512</v>
      </c>
      <c r="L7" s="81">
        <f t="shared" si="0"/>
        <v>108010</v>
      </c>
      <c r="M7" s="81">
        <f t="shared" si="0"/>
        <v>0</v>
      </c>
      <c r="N7" s="81">
        <f t="shared" si="0"/>
        <v>47244</v>
      </c>
      <c r="O7" s="81">
        <f t="shared" si="0"/>
        <v>0</v>
      </c>
      <c r="P7" s="81">
        <f t="shared" si="0"/>
        <v>3000</v>
      </c>
      <c r="Q7" s="81">
        <f t="shared" si="0"/>
        <v>81007</v>
      </c>
      <c r="R7" s="81">
        <f t="shared" si="0"/>
        <v>0</v>
      </c>
      <c r="S7" s="81">
        <f t="shared" si="0"/>
        <v>144000</v>
      </c>
      <c r="T7" s="81">
        <f aca="true" t="shared" si="1" ref="T7:T12">SUM(U7:AU7)</f>
        <v>1356351</v>
      </c>
      <c r="U7" s="81">
        <f t="shared" si="0"/>
        <v>10000</v>
      </c>
      <c r="V7" s="81">
        <f t="shared" si="0"/>
        <v>4000</v>
      </c>
      <c r="W7" s="81">
        <f t="shared" si="0"/>
        <v>0</v>
      </c>
      <c r="X7" s="81">
        <f t="shared" si="0"/>
        <v>0</v>
      </c>
      <c r="Y7" s="81">
        <f t="shared" si="0"/>
        <v>2000</v>
      </c>
      <c r="Z7" s="81">
        <f t="shared" si="0"/>
        <v>4000</v>
      </c>
      <c r="AA7" s="81">
        <f t="shared" si="0"/>
        <v>205000</v>
      </c>
      <c r="AB7" s="81">
        <f t="shared" si="0"/>
        <v>0</v>
      </c>
      <c r="AC7" s="81">
        <f t="shared" si="0"/>
        <v>0</v>
      </c>
      <c r="AD7" s="81">
        <f t="shared" si="0"/>
        <v>32000</v>
      </c>
      <c r="AE7" s="81">
        <f t="shared" si="0"/>
        <v>0</v>
      </c>
      <c r="AF7" s="81">
        <f t="shared" si="0"/>
        <v>5000</v>
      </c>
      <c r="AG7" s="81">
        <f t="shared" si="0"/>
        <v>0</v>
      </c>
      <c r="AH7" s="81">
        <f t="shared" si="0"/>
        <v>4000</v>
      </c>
      <c r="AI7" s="81">
        <f t="shared" si="0"/>
        <v>4000</v>
      </c>
      <c r="AJ7" s="81">
        <f t="shared" si="0"/>
        <v>13400</v>
      </c>
      <c r="AK7" s="81">
        <f t="shared" si="0"/>
        <v>0</v>
      </c>
      <c r="AL7" s="81">
        <f t="shared" si="0"/>
        <v>0</v>
      </c>
      <c r="AM7" s="81">
        <f t="shared" si="0"/>
        <v>0</v>
      </c>
      <c r="AN7" s="81">
        <f aca="true" t="shared" si="2" ref="AN7:BS7">SUM(AN8:AN12)</f>
        <v>913000</v>
      </c>
      <c r="AO7" s="81">
        <f t="shared" si="2"/>
        <v>0</v>
      </c>
      <c r="AP7" s="81">
        <f t="shared" si="2"/>
        <v>19726</v>
      </c>
      <c r="AQ7" s="81">
        <f t="shared" si="2"/>
        <v>20499</v>
      </c>
      <c r="AR7" s="81">
        <f t="shared" si="2"/>
        <v>0</v>
      </c>
      <c r="AS7" s="81">
        <f t="shared" si="2"/>
        <v>0</v>
      </c>
      <c r="AT7" s="81">
        <f t="shared" si="2"/>
        <v>0</v>
      </c>
      <c r="AU7" s="81">
        <f t="shared" si="2"/>
        <v>119726</v>
      </c>
      <c r="AV7" s="81">
        <f t="shared" si="2"/>
        <v>96240</v>
      </c>
      <c r="AW7" s="81">
        <f t="shared" si="2"/>
        <v>0</v>
      </c>
      <c r="AX7" s="81">
        <f t="shared" si="2"/>
        <v>0</v>
      </c>
      <c r="AY7" s="81">
        <f t="shared" si="2"/>
        <v>0</v>
      </c>
      <c r="AZ7" s="81">
        <f t="shared" si="2"/>
        <v>0</v>
      </c>
      <c r="BA7" s="81">
        <f t="shared" si="2"/>
        <v>0</v>
      </c>
      <c r="BB7" s="81">
        <f t="shared" si="2"/>
        <v>0</v>
      </c>
      <c r="BC7" s="81">
        <f t="shared" si="2"/>
        <v>0</v>
      </c>
      <c r="BD7" s="81">
        <f t="shared" si="2"/>
        <v>0</v>
      </c>
      <c r="BE7" s="81">
        <f t="shared" si="2"/>
        <v>240</v>
      </c>
      <c r="BF7" s="81">
        <f t="shared" si="2"/>
        <v>0</v>
      </c>
      <c r="BG7" s="81">
        <f t="shared" si="2"/>
        <v>0</v>
      </c>
      <c r="BH7" s="81">
        <f t="shared" si="2"/>
        <v>96000</v>
      </c>
      <c r="BI7" s="81">
        <f t="shared" si="2"/>
        <v>0</v>
      </c>
      <c r="BJ7" s="81">
        <f t="shared" si="2"/>
        <v>0</v>
      </c>
      <c r="BK7" s="81">
        <f t="shared" si="2"/>
        <v>0</v>
      </c>
      <c r="BL7" s="81">
        <f t="shared" si="2"/>
        <v>0</v>
      </c>
      <c r="BM7" s="81">
        <f t="shared" si="2"/>
        <v>0</v>
      </c>
      <c r="BN7" s="81">
        <f t="shared" si="2"/>
        <v>100000</v>
      </c>
      <c r="BO7" s="81">
        <f t="shared" si="2"/>
        <v>0</v>
      </c>
      <c r="BP7" s="81">
        <f t="shared" si="2"/>
        <v>0</v>
      </c>
      <c r="BQ7" s="81">
        <f t="shared" si="2"/>
        <v>0</v>
      </c>
      <c r="BR7" s="81">
        <f t="shared" si="2"/>
        <v>0</v>
      </c>
      <c r="BS7" s="81">
        <f t="shared" si="2"/>
        <v>0</v>
      </c>
      <c r="BT7" s="81">
        <f aca="true" t="shared" si="3" ref="BT7:DH7">SUM(BT8:BT12)</f>
        <v>0</v>
      </c>
      <c r="BU7" s="81">
        <f t="shared" si="3"/>
        <v>0</v>
      </c>
      <c r="BV7" s="81">
        <f t="shared" si="3"/>
        <v>0</v>
      </c>
      <c r="BW7" s="81">
        <f t="shared" si="3"/>
        <v>0</v>
      </c>
      <c r="BX7" s="81">
        <f t="shared" si="3"/>
        <v>0</v>
      </c>
      <c r="BY7" s="81">
        <f t="shared" si="3"/>
        <v>0</v>
      </c>
      <c r="BZ7" s="81">
        <f t="shared" si="3"/>
        <v>100000</v>
      </c>
      <c r="CA7" s="81">
        <f t="shared" si="3"/>
        <v>0</v>
      </c>
      <c r="CB7" s="81">
        <f t="shared" si="3"/>
        <v>0</v>
      </c>
      <c r="CC7" s="81">
        <f t="shared" si="3"/>
        <v>0</v>
      </c>
      <c r="CD7" s="81">
        <f t="shared" si="3"/>
        <v>0</v>
      </c>
      <c r="CE7" s="81">
        <f t="shared" si="3"/>
        <v>0</v>
      </c>
      <c r="CF7" s="81">
        <f t="shared" si="3"/>
        <v>0</v>
      </c>
      <c r="CG7" s="81">
        <f t="shared" si="3"/>
        <v>0</v>
      </c>
      <c r="CH7" s="81">
        <f t="shared" si="3"/>
        <v>0</v>
      </c>
      <c r="CI7" s="81">
        <f t="shared" si="3"/>
        <v>0</v>
      </c>
      <c r="CJ7" s="81">
        <f t="shared" si="3"/>
        <v>0</v>
      </c>
      <c r="CK7" s="81">
        <f t="shared" si="3"/>
        <v>0</v>
      </c>
      <c r="CL7" s="81">
        <f t="shared" si="3"/>
        <v>0</v>
      </c>
      <c r="CM7" s="81">
        <f t="shared" si="3"/>
        <v>0</v>
      </c>
      <c r="CN7" s="81">
        <f t="shared" si="3"/>
        <v>0</v>
      </c>
      <c r="CO7" s="81">
        <f t="shared" si="3"/>
        <v>0</v>
      </c>
      <c r="CP7" s="81">
        <f t="shared" si="3"/>
        <v>0</v>
      </c>
      <c r="CQ7" s="81">
        <f t="shared" si="3"/>
        <v>0</v>
      </c>
      <c r="CR7" s="81">
        <f t="shared" si="3"/>
        <v>0</v>
      </c>
      <c r="CS7" s="81">
        <f t="shared" si="3"/>
        <v>0</v>
      </c>
      <c r="CT7" s="81">
        <f t="shared" si="3"/>
        <v>0</v>
      </c>
      <c r="CU7" s="81">
        <f t="shared" si="3"/>
        <v>0</v>
      </c>
      <c r="CV7" s="81">
        <f t="shared" si="3"/>
        <v>0</v>
      </c>
      <c r="CW7" s="81">
        <f t="shared" si="3"/>
        <v>0</v>
      </c>
      <c r="CX7" s="81">
        <f t="shared" si="3"/>
        <v>0</v>
      </c>
      <c r="CY7" s="81">
        <f t="shared" si="3"/>
        <v>0</v>
      </c>
      <c r="CZ7" s="81">
        <f t="shared" si="3"/>
        <v>0</v>
      </c>
      <c r="DA7" s="81">
        <f t="shared" si="3"/>
        <v>0</v>
      </c>
      <c r="DB7" s="81">
        <f t="shared" si="3"/>
        <v>0</v>
      </c>
      <c r="DC7" s="81">
        <f t="shared" si="3"/>
        <v>0</v>
      </c>
      <c r="DD7" s="81">
        <f t="shared" si="3"/>
        <v>0</v>
      </c>
      <c r="DE7" s="81">
        <f t="shared" si="3"/>
        <v>0</v>
      </c>
      <c r="DF7" s="81">
        <f t="shared" si="3"/>
        <v>0</v>
      </c>
      <c r="DG7" s="81">
        <f t="shared" si="3"/>
        <v>0</v>
      </c>
      <c r="DH7" s="81">
        <f t="shared" si="3"/>
        <v>0</v>
      </c>
      <c r="DI7" s="146"/>
    </row>
    <row r="8" spans="1:113" s="1" customFormat="1" ht="24" customHeight="1">
      <c r="A8" s="80" t="s">
        <v>81</v>
      </c>
      <c r="B8" s="80" t="s">
        <v>82</v>
      </c>
      <c r="C8" s="80" t="s">
        <v>83</v>
      </c>
      <c r="D8" s="80" t="s">
        <v>85</v>
      </c>
      <c r="E8" s="81">
        <f>F8+T8+AV8+BI8+BN8+CA8+CR8+CU8+DA8+DD8</f>
        <v>2275651</v>
      </c>
      <c r="F8" s="81">
        <f>SUM(G8:S8)</f>
        <v>819060</v>
      </c>
      <c r="G8" s="81">
        <v>413724</v>
      </c>
      <c r="H8" s="81">
        <v>10824</v>
      </c>
      <c r="I8" s="81"/>
      <c r="J8" s="81"/>
      <c r="K8" s="81">
        <v>250512</v>
      </c>
      <c r="L8" s="81"/>
      <c r="M8" s="81"/>
      <c r="N8" s="81"/>
      <c r="O8" s="81"/>
      <c r="P8" s="81"/>
      <c r="Q8" s="81"/>
      <c r="R8" s="81"/>
      <c r="S8" s="81">
        <v>144000</v>
      </c>
      <c r="T8" s="81">
        <f t="shared" si="1"/>
        <v>1356351</v>
      </c>
      <c r="U8" s="81">
        <v>10000</v>
      </c>
      <c r="V8" s="81">
        <v>4000</v>
      </c>
      <c r="W8" s="81"/>
      <c r="X8" s="81"/>
      <c r="Y8" s="81">
        <v>2000</v>
      </c>
      <c r="Z8" s="81">
        <v>4000</v>
      </c>
      <c r="AA8" s="81">
        <v>205000</v>
      </c>
      <c r="AB8" s="81"/>
      <c r="AC8" s="81"/>
      <c r="AD8" s="81">
        <v>32000</v>
      </c>
      <c r="AE8" s="81"/>
      <c r="AF8" s="81">
        <v>5000</v>
      </c>
      <c r="AG8" s="81"/>
      <c r="AH8" s="81">
        <v>4000</v>
      </c>
      <c r="AI8" s="81">
        <v>4000</v>
      </c>
      <c r="AJ8" s="81">
        <v>13400</v>
      </c>
      <c r="AK8" s="81"/>
      <c r="AL8" s="81"/>
      <c r="AM8" s="127"/>
      <c r="AN8" s="81">
        <v>913000</v>
      </c>
      <c r="AO8" s="81"/>
      <c r="AP8" s="81">
        <v>19726</v>
      </c>
      <c r="AQ8" s="81">
        <v>20499</v>
      </c>
      <c r="AR8" s="81"/>
      <c r="AS8" s="81"/>
      <c r="AT8" s="81"/>
      <c r="AU8" s="81">
        <v>119726</v>
      </c>
      <c r="AV8" s="81">
        <f>SUM(AW8:BH8)</f>
        <v>240</v>
      </c>
      <c r="AW8" s="81"/>
      <c r="AX8" s="81"/>
      <c r="AY8" s="81"/>
      <c r="AZ8" s="81"/>
      <c r="BA8" s="81"/>
      <c r="BB8" s="81"/>
      <c r="BC8" s="81"/>
      <c r="BD8" s="81"/>
      <c r="BE8" s="81">
        <v>240</v>
      </c>
      <c r="BF8" s="81"/>
      <c r="BG8" s="81"/>
      <c r="BH8" s="81"/>
      <c r="BI8" s="122"/>
      <c r="BJ8" s="81"/>
      <c r="BK8" s="81"/>
      <c r="BL8" s="81"/>
      <c r="BM8" s="81"/>
      <c r="BN8" s="81">
        <v>100000</v>
      </c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>
        <v>100000</v>
      </c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146"/>
    </row>
    <row r="9" spans="1:113" s="1" customFormat="1" ht="27" customHeight="1">
      <c r="A9" s="80" t="s">
        <v>86</v>
      </c>
      <c r="B9" s="80" t="s">
        <v>87</v>
      </c>
      <c r="C9" s="80" t="s">
        <v>82</v>
      </c>
      <c r="D9" s="117" t="s">
        <v>89</v>
      </c>
      <c r="E9" s="81">
        <f>F9+T9+AV9+BI9+BN9+CA9+CR9+CU9+DA9+DD9</f>
        <v>96000</v>
      </c>
      <c r="F9" s="81">
        <f>SUM(G9:S9)</f>
        <v>0</v>
      </c>
      <c r="G9" s="81"/>
      <c r="H9" s="81"/>
      <c r="I9" s="81"/>
      <c r="J9" s="81"/>
      <c r="K9" s="81"/>
      <c r="L9" s="118"/>
      <c r="M9" s="118"/>
      <c r="N9" s="118"/>
      <c r="O9" s="118"/>
      <c r="P9" s="118"/>
      <c r="Q9" s="81"/>
      <c r="R9" s="81"/>
      <c r="S9" s="81"/>
      <c r="T9" s="81">
        <f t="shared" si="1"/>
        <v>0</v>
      </c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128"/>
      <c r="AN9" s="81"/>
      <c r="AO9" s="81"/>
      <c r="AP9" s="81"/>
      <c r="AQ9" s="81"/>
      <c r="AR9" s="81"/>
      <c r="AS9" s="81"/>
      <c r="AT9" s="81"/>
      <c r="AU9" s="81"/>
      <c r="AV9" s="81">
        <f>SUM(AW9:BH9)</f>
        <v>96000</v>
      </c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>
        <v>96000</v>
      </c>
      <c r="BI9" s="122"/>
      <c r="BJ9" s="81"/>
      <c r="BK9" s="81"/>
      <c r="BL9" s="81"/>
      <c r="BM9" s="81"/>
      <c r="BN9" s="122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78"/>
      <c r="DB9" s="78"/>
      <c r="DC9" s="78"/>
      <c r="DD9" s="78"/>
      <c r="DE9" s="78"/>
      <c r="DF9" s="78"/>
      <c r="DG9" s="78"/>
      <c r="DH9" s="78">
        <v>0</v>
      </c>
      <c r="DI9" s="45"/>
    </row>
    <row r="10" spans="1:112" s="1" customFormat="1" ht="27" customHeight="1">
      <c r="A10" s="80" t="s">
        <v>86</v>
      </c>
      <c r="B10" s="80" t="s">
        <v>87</v>
      </c>
      <c r="C10" s="80" t="s">
        <v>87</v>
      </c>
      <c r="D10" s="117" t="s">
        <v>90</v>
      </c>
      <c r="E10" s="81">
        <f>F10+T10+AV10+BI10+BN10+CA10+CR10+CU10+DA10+DD10</f>
        <v>108010</v>
      </c>
      <c r="F10" s="81">
        <f>SUM(G10:S10)</f>
        <v>108010</v>
      </c>
      <c r="G10" s="81"/>
      <c r="H10" s="81"/>
      <c r="I10" s="81"/>
      <c r="J10" s="81"/>
      <c r="K10" s="81"/>
      <c r="L10" s="118">
        <v>108010</v>
      </c>
      <c r="M10" s="118"/>
      <c r="N10" s="118"/>
      <c r="O10" s="118"/>
      <c r="P10" s="118"/>
      <c r="Q10" s="118"/>
      <c r="R10" s="118"/>
      <c r="S10" s="118"/>
      <c r="T10" s="81">
        <f t="shared" si="1"/>
        <v>0</v>
      </c>
      <c r="U10" s="118"/>
      <c r="V10" s="118"/>
      <c r="W10" s="118"/>
      <c r="X10" s="122"/>
      <c r="Y10" s="118"/>
      <c r="Z10" s="118"/>
      <c r="AA10" s="118"/>
      <c r="AB10" s="118"/>
      <c r="AC10" s="118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18"/>
      <c r="AO10" s="118"/>
      <c r="AP10" s="118"/>
      <c r="AQ10" s="118"/>
      <c r="AR10" s="118"/>
      <c r="AS10" s="118"/>
      <c r="AT10" s="118"/>
      <c r="AU10" s="118"/>
      <c r="AV10" s="81">
        <f>SUM(AW10:BH10)</f>
        <v>0</v>
      </c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39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45"/>
      <c r="DB10" s="145"/>
      <c r="DC10" s="145"/>
      <c r="DD10" s="145"/>
      <c r="DE10" s="145"/>
      <c r="DF10" s="145"/>
      <c r="DG10" s="145"/>
      <c r="DH10" s="145"/>
    </row>
    <row r="11" spans="1:112" s="1" customFormat="1" ht="21" customHeight="1">
      <c r="A11" s="80" t="s">
        <v>91</v>
      </c>
      <c r="B11" s="80" t="s">
        <v>92</v>
      </c>
      <c r="C11" s="80" t="s">
        <v>88</v>
      </c>
      <c r="D11" s="117" t="s">
        <v>93</v>
      </c>
      <c r="E11" s="81">
        <f>F11+T11+AV11+BI11+BN11+CA11+CR11+CU11+DA11+DD11</f>
        <v>50244</v>
      </c>
      <c r="F11" s="81">
        <f>SUM(G11:S11)</f>
        <v>50244</v>
      </c>
      <c r="G11" s="81"/>
      <c r="H11" s="81"/>
      <c r="I11" s="81"/>
      <c r="J11" s="81"/>
      <c r="K11" s="81"/>
      <c r="L11" s="118"/>
      <c r="M11" s="118"/>
      <c r="N11" s="118">
        <v>47244</v>
      </c>
      <c r="O11" s="118"/>
      <c r="P11" s="118">
        <v>3000</v>
      </c>
      <c r="Q11" s="118"/>
      <c r="R11" s="118"/>
      <c r="S11" s="118"/>
      <c r="T11" s="81">
        <f t="shared" si="1"/>
        <v>0</v>
      </c>
      <c r="U11" s="118"/>
      <c r="V11" s="118"/>
      <c r="W11" s="118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18"/>
      <c r="AO11" s="118"/>
      <c r="AP11" s="118"/>
      <c r="AQ11" s="118"/>
      <c r="AR11" s="118"/>
      <c r="AS11" s="118"/>
      <c r="AT11" s="118"/>
      <c r="AU11" s="118"/>
      <c r="AV11" s="81">
        <f>SUM(AW11:BH11)</f>
        <v>0</v>
      </c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39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45"/>
      <c r="DB11" s="145"/>
      <c r="DC11" s="145"/>
      <c r="DD11" s="145"/>
      <c r="DE11" s="145"/>
      <c r="DF11" s="145"/>
      <c r="DG11" s="145"/>
      <c r="DH11" s="145"/>
    </row>
    <row r="12" spans="1:112" s="1" customFormat="1" ht="27" customHeight="1">
      <c r="A12" s="80" t="s">
        <v>94</v>
      </c>
      <c r="B12" s="80" t="s">
        <v>88</v>
      </c>
      <c r="C12" s="80" t="s">
        <v>82</v>
      </c>
      <c r="D12" s="117" t="s">
        <v>95</v>
      </c>
      <c r="E12" s="81">
        <f>F12+T12+AV12+BI12+BN12+CA12+CR12+CU12+DA12+DD12</f>
        <v>81007</v>
      </c>
      <c r="F12" s="81">
        <f>SUM(G12:S12)</f>
        <v>81007</v>
      </c>
      <c r="G12" s="81"/>
      <c r="H12" s="81"/>
      <c r="I12" s="81"/>
      <c r="J12" s="81"/>
      <c r="K12" s="81"/>
      <c r="L12" s="118"/>
      <c r="M12" s="118"/>
      <c r="N12" s="118"/>
      <c r="O12" s="118"/>
      <c r="P12" s="118"/>
      <c r="Q12" s="118">
        <v>81007</v>
      </c>
      <c r="R12" s="118"/>
      <c r="S12" s="118"/>
      <c r="T12" s="81">
        <f t="shared" si="1"/>
        <v>0</v>
      </c>
      <c r="U12" s="118"/>
      <c r="V12" s="118"/>
      <c r="W12" s="118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18"/>
      <c r="AO12" s="118"/>
      <c r="AP12" s="118"/>
      <c r="AQ12" s="118"/>
      <c r="AR12" s="118"/>
      <c r="AS12" s="118"/>
      <c r="AT12" s="118"/>
      <c r="AU12" s="118"/>
      <c r="AV12" s="81">
        <f>SUM(AW12:BH12)</f>
        <v>0</v>
      </c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39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45"/>
      <c r="DB12" s="145"/>
      <c r="DC12" s="145"/>
      <c r="DD12" s="145"/>
      <c r="DE12" s="145"/>
      <c r="DF12" s="145"/>
      <c r="DG12" s="145"/>
      <c r="DH12" s="145"/>
    </row>
  </sheetData>
  <sheetProtection/>
  <mergeCells count="122">
    <mergeCell ref="A2:DH2"/>
    <mergeCell ref="A3:D3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16" right="0.16" top="0.59" bottom="0.59" header="0.59" footer="0.39"/>
  <pageSetup fitToHeight="100" horizontalDpi="600" verticalDpi="600" orientation="landscape" paperSize="9" scale="54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showZeros="0" workbookViewId="0" topLeftCell="A1">
      <selection activeCell="A35" sqref="A35"/>
    </sheetView>
  </sheetViews>
  <sheetFormatPr defaultColWidth="9.16015625" defaultRowHeight="12.75" customHeight="1"/>
  <cols>
    <col min="1" max="2" width="6" style="0" customWidth="1"/>
    <col min="3" max="3" width="8.66015625" style="0" customWidth="1"/>
    <col min="4" max="4" width="31.83203125" style="0" customWidth="1"/>
    <col min="5" max="7" width="20.16015625" style="94" customWidth="1"/>
    <col min="8" max="8" width="8.66015625" style="0" customWidth="1"/>
  </cols>
  <sheetData>
    <row r="1" spans="1:8" ht="19.5" customHeight="1">
      <c r="A1" s="46"/>
      <c r="B1" s="46"/>
      <c r="C1" s="46"/>
      <c r="D1" s="47"/>
      <c r="E1" s="95"/>
      <c r="F1" s="95"/>
      <c r="G1" s="96" t="s">
        <v>262</v>
      </c>
      <c r="H1" s="69"/>
    </row>
    <row r="2" spans="1:8" ht="25.5" customHeight="1">
      <c r="A2" s="5" t="s">
        <v>263</v>
      </c>
      <c r="B2" s="5"/>
      <c r="C2" s="5"/>
      <c r="D2" s="5"/>
      <c r="E2" s="5"/>
      <c r="F2" s="5"/>
      <c r="G2" s="5"/>
      <c r="H2" s="69"/>
    </row>
    <row r="3" spans="1:8" ht="19.5" customHeight="1">
      <c r="A3" s="49" t="s">
        <v>5</v>
      </c>
      <c r="B3" s="49"/>
      <c r="C3" s="49"/>
      <c r="D3" s="49"/>
      <c r="E3" s="97"/>
      <c r="F3" s="97"/>
      <c r="G3" s="98" t="s">
        <v>6</v>
      </c>
      <c r="H3" s="69"/>
    </row>
    <row r="4" spans="1:8" ht="22.5" customHeight="1">
      <c r="A4" s="99" t="s">
        <v>264</v>
      </c>
      <c r="B4" s="99"/>
      <c r="C4" s="99"/>
      <c r="D4" s="99"/>
      <c r="E4" s="81" t="s">
        <v>98</v>
      </c>
      <c r="F4" s="81"/>
      <c r="G4" s="81"/>
      <c r="H4" s="69"/>
    </row>
    <row r="5" spans="1:8" ht="19.5" customHeight="1">
      <c r="A5" s="100" t="s">
        <v>68</v>
      </c>
      <c r="B5" s="101"/>
      <c r="C5" s="21" t="s">
        <v>265</v>
      </c>
      <c r="D5" s="20" t="s">
        <v>180</v>
      </c>
      <c r="E5" s="102" t="s">
        <v>58</v>
      </c>
      <c r="F5" s="103" t="s">
        <v>266</v>
      </c>
      <c r="G5" s="102" t="s">
        <v>267</v>
      </c>
      <c r="H5" s="69"/>
    </row>
    <row r="6" spans="1:8" ht="27" customHeight="1">
      <c r="A6" s="20" t="s">
        <v>78</v>
      </c>
      <c r="B6" s="21" t="s">
        <v>79</v>
      </c>
      <c r="C6" s="104"/>
      <c r="D6" s="105"/>
      <c r="E6" s="106"/>
      <c r="F6" s="107"/>
      <c r="G6" s="106"/>
      <c r="H6" s="69"/>
    </row>
    <row r="7" spans="1:8" ht="19.5" customHeight="1">
      <c r="A7" s="108" t="s">
        <v>58</v>
      </c>
      <c r="B7" s="109"/>
      <c r="C7" s="109"/>
      <c r="D7" s="109"/>
      <c r="E7" s="81">
        <f>E8+E17+E32</f>
        <v>1300912</v>
      </c>
      <c r="F7" s="81">
        <f>F8+F17+F32</f>
        <v>1154561</v>
      </c>
      <c r="G7" s="81">
        <f>G8+G17+G32</f>
        <v>146351</v>
      </c>
      <c r="H7" s="70"/>
    </row>
    <row r="8" spans="1:8" ht="19.5" customHeight="1">
      <c r="A8" s="80"/>
      <c r="B8" s="80"/>
      <c r="C8" s="110"/>
      <c r="D8" s="80" t="s">
        <v>156</v>
      </c>
      <c r="E8" s="81">
        <f>SUM(E9:E16)</f>
        <v>1058321</v>
      </c>
      <c r="F8" s="81">
        <f>SUM(F9:F16)</f>
        <v>1058321</v>
      </c>
      <c r="G8" s="81">
        <f>SUM(G9:G16)</f>
        <v>0</v>
      </c>
      <c r="H8" s="70"/>
    </row>
    <row r="9" spans="1:8" ht="19.5" customHeight="1">
      <c r="A9" s="80" t="s">
        <v>268</v>
      </c>
      <c r="B9" s="80" t="s">
        <v>82</v>
      </c>
      <c r="C9" s="80" t="s">
        <v>84</v>
      </c>
      <c r="D9" s="80" t="s">
        <v>181</v>
      </c>
      <c r="E9" s="81">
        <v>413724</v>
      </c>
      <c r="F9" s="81">
        <v>413724</v>
      </c>
      <c r="G9" s="81">
        <v>0</v>
      </c>
      <c r="H9" s="69"/>
    </row>
    <row r="10" spans="1:8" ht="19.5" customHeight="1">
      <c r="A10" s="80" t="s">
        <v>268</v>
      </c>
      <c r="B10" s="80" t="s">
        <v>88</v>
      </c>
      <c r="C10" s="80" t="s">
        <v>84</v>
      </c>
      <c r="D10" s="80" t="s">
        <v>182</v>
      </c>
      <c r="E10" s="81">
        <v>10824</v>
      </c>
      <c r="F10" s="81">
        <v>10824</v>
      </c>
      <c r="G10" s="81">
        <v>0</v>
      </c>
      <c r="H10" s="65"/>
    </row>
    <row r="11" spans="1:8" ht="19.5" customHeight="1">
      <c r="A11" s="80" t="s">
        <v>268</v>
      </c>
      <c r="B11" s="80" t="s">
        <v>269</v>
      </c>
      <c r="C11" s="80" t="s">
        <v>84</v>
      </c>
      <c r="D11" s="80" t="s">
        <v>185</v>
      </c>
      <c r="E11" s="81">
        <v>250512</v>
      </c>
      <c r="F11" s="81">
        <v>250512</v>
      </c>
      <c r="G11" s="81">
        <v>0</v>
      </c>
      <c r="H11" s="65"/>
    </row>
    <row r="12" spans="1:8" ht="19.5" customHeight="1">
      <c r="A12" s="80" t="s">
        <v>268</v>
      </c>
      <c r="B12" s="80" t="s">
        <v>270</v>
      </c>
      <c r="C12" s="80" t="s">
        <v>84</v>
      </c>
      <c r="D12" s="80" t="s">
        <v>186</v>
      </c>
      <c r="E12" s="81">
        <v>108010</v>
      </c>
      <c r="F12" s="81">
        <v>108010</v>
      </c>
      <c r="G12" s="81">
        <v>0</v>
      </c>
      <c r="H12" s="65"/>
    </row>
    <row r="13" spans="1:8" ht="19.5" customHeight="1">
      <c r="A13" s="80" t="s">
        <v>268</v>
      </c>
      <c r="B13" s="80" t="s">
        <v>271</v>
      </c>
      <c r="C13" s="80" t="s">
        <v>84</v>
      </c>
      <c r="D13" s="80" t="s">
        <v>188</v>
      </c>
      <c r="E13" s="81">
        <v>47244</v>
      </c>
      <c r="F13" s="81">
        <v>47244</v>
      </c>
      <c r="G13" s="81">
        <v>0</v>
      </c>
      <c r="H13" s="65"/>
    </row>
    <row r="14" spans="1:8" ht="19.5" customHeight="1">
      <c r="A14" s="80" t="s">
        <v>268</v>
      </c>
      <c r="B14" s="80" t="s">
        <v>272</v>
      </c>
      <c r="C14" s="80" t="s">
        <v>84</v>
      </c>
      <c r="D14" s="80" t="s">
        <v>190</v>
      </c>
      <c r="E14" s="81">
        <v>3000</v>
      </c>
      <c r="F14" s="81">
        <v>3000</v>
      </c>
      <c r="G14" s="81">
        <v>0</v>
      </c>
      <c r="H14" s="65"/>
    </row>
    <row r="15" spans="1:8" ht="19.5" customHeight="1">
      <c r="A15" s="80" t="s">
        <v>268</v>
      </c>
      <c r="B15" s="80" t="s">
        <v>273</v>
      </c>
      <c r="C15" s="80" t="s">
        <v>84</v>
      </c>
      <c r="D15" s="80" t="s">
        <v>95</v>
      </c>
      <c r="E15" s="81">
        <v>81007</v>
      </c>
      <c r="F15" s="81">
        <v>81007</v>
      </c>
      <c r="G15" s="81">
        <v>0</v>
      </c>
      <c r="H15" s="65"/>
    </row>
    <row r="16" spans="1:8" ht="19.5" customHeight="1">
      <c r="A16" s="80" t="s">
        <v>268</v>
      </c>
      <c r="B16" s="80" t="s">
        <v>83</v>
      </c>
      <c r="C16" s="80" t="s">
        <v>84</v>
      </c>
      <c r="D16" s="80" t="s">
        <v>161</v>
      </c>
      <c r="E16" s="81">
        <v>144000</v>
      </c>
      <c r="F16" s="81">
        <v>144000</v>
      </c>
      <c r="G16" s="81">
        <v>0</v>
      </c>
      <c r="H16" s="65"/>
    </row>
    <row r="17" spans="1:8" ht="19.5" customHeight="1">
      <c r="A17" s="80"/>
      <c r="B17" s="80"/>
      <c r="C17" s="80"/>
      <c r="D17" s="80" t="s">
        <v>171</v>
      </c>
      <c r="E17" s="81">
        <f>SUM(E18:E31)</f>
        <v>146351</v>
      </c>
      <c r="F17" s="81">
        <f>SUM(F18:F31)</f>
        <v>0</v>
      </c>
      <c r="G17" s="81">
        <f>SUM(G18:G31)</f>
        <v>146351</v>
      </c>
      <c r="H17" s="65"/>
    </row>
    <row r="18" spans="1:8" ht="19.5" customHeight="1">
      <c r="A18" s="80" t="s">
        <v>274</v>
      </c>
      <c r="B18" s="80" t="s">
        <v>82</v>
      </c>
      <c r="C18" s="80" t="s">
        <v>84</v>
      </c>
      <c r="D18" s="80" t="s">
        <v>192</v>
      </c>
      <c r="E18" s="81">
        <f>F18+G18</f>
        <v>10000</v>
      </c>
      <c r="F18" s="81"/>
      <c r="G18" s="81">
        <v>10000</v>
      </c>
      <c r="H18" s="65"/>
    </row>
    <row r="19" spans="1:8" ht="19.5" customHeight="1">
      <c r="A19" s="80" t="s">
        <v>274</v>
      </c>
      <c r="B19" s="80" t="s">
        <v>88</v>
      </c>
      <c r="C19" s="80" t="s">
        <v>84</v>
      </c>
      <c r="D19" s="80" t="s">
        <v>193</v>
      </c>
      <c r="E19" s="81">
        <f aca="true" t="shared" si="0" ref="E19:E34">F19+G19</f>
        <v>4000</v>
      </c>
      <c r="F19" s="82">
        <v>0</v>
      </c>
      <c r="G19" s="81">
        <v>4000</v>
      </c>
      <c r="H19" s="65"/>
    </row>
    <row r="20" spans="1:8" ht="19.5" customHeight="1">
      <c r="A20" s="80" t="s">
        <v>274</v>
      </c>
      <c r="B20" s="80" t="s">
        <v>87</v>
      </c>
      <c r="C20" s="80" t="s">
        <v>84</v>
      </c>
      <c r="D20" s="80" t="s">
        <v>196</v>
      </c>
      <c r="E20" s="81">
        <f t="shared" si="0"/>
        <v>2000</v>
      </c>
      <c r="F20" s="82"/>
      <c r="G20" s="81">
        <v>2000</v>
      </c>
      <c r="H20" s="65"/>
    </row>
    <row r="21" spans="1:8" ht="19.5" customHeight="1">
      <c r="A21" s="80" t="s">
        <v>274</v>
      </c>
      <c r="B21" s="80" t="s">
        <v>275</v>
      </c>
      <c r="C21" s="80" t="s">
        <v>84</v>
      </c>
      <c r="D21" s="80" t="s">
        <v>197</v>
      </c>
      <c r="E21" s="81">
        <f t="shared" si="0"/>
        <v>4000</v>
      </c>
      <c r="F21" s="82"/>
      <c r="G21" s="81">
        <v>4000</v>
      </c>
      <c r="H21" s="65"/>
    </row>
    <row r="22" spans="1:8" ht="19.5" customHeight="1">
      <c r="A22" s="80" t="s">
        <v>274</v>
      </c>
      <c r="B22" s="80" t="s">
        <v>269</v>
      </c>
      <c r="C22" s="80" t="s">
        <v>84</v>
      </c>
      <c r="D22" s="80" t="s">
        <v>198</v>
      </c>
      <c r="E22" s="81">
        <f t="shared" si="0"/>
        <v>5000</v>
      </c>
      <c r="F22" s="82">
        <v>0</v>
      </c>
      <c r="G22" s="81">
        <v>5000</v>
      </c>
      <c r="H22" s="65"/>
    </row>
    <row r="23" spans="1:8" ht="19.5" customHeight="1">
      <c r="A23" s="80" t="s">
        <v>274</v>
      </c>
      <c r="B23" s="80" t="s">
        <v>92</v>
      </c>
      <c r="C23" s="80" t="s">
        <v>84</v>
      </c>
      <c r="D23" s="80" t="s">
        <v>201</v>
      </c>
      <c r="E23" s="81">
        <f t="shared" si="0"/>
        <v>32000</v>
      </c>
      <c r="F23" s="82">
        <v>0</v>
      </c>
      <c r="G23" s="81">
        <v>32000</v>
      </c>
      <c r="H23" s="65"/>
    </row>
    <row r="24" spans="1:8" ht="19.5" customHeight="1">
      <c r="A24" s="80" t="s">
        <v>274</v>
      </c>
      <c r="B24" s="80" t="s">
        <v>273</v>
      </c>
      <c r="C24" s="80" t="s">
        <v>84</v>
      </c>
      <c r="D24" s="80" t="s">
        <v>203</v>
      </c>
      <c r="E24" s="81">
        <f t="shared" si="0"/>
        <v>5000</v>
      </c>
      <c r="F24" s="82"/>
      <c r="G24" s="81">
        <v>5000</v>
      </c>
      <c r="H24" s="65"/>
    </row>
    <row r="25" spans="1:8" ht="19.5" customHeight="1">
      <c r="A25" s="80" t="s">
        <v>274</v>
      </c>
      <c r="B25" s="80" t="s">
        <v>276</v>
      </c>
      <c r="C25" s="80" t="s">
        <v>84</v>
      </c>
      <c r="D25" s="80" t="s">
        <v>205</v>
      </c>
      <c r="E25" s="81">
        <f t="shared" si="0"/>
        <v>4000</v>
      </c>
      <c r="F25" s="82">
        <v>0</v>
      </c>
      <c r="G25" s="81">
        <v>4000</v>
      </c>
      <c r="H25" s="65"/>
    </row>
    <row r="26" spans="1:8" ht="19.5" customHeight="1">
      <c r="A26" s="80" t="s">
        <v>274</v>
      </c>
      <c r="B26" s="80" t="s">
        <v>277</v>
      </c>
      <c r="C26" s="80" t="s">
        <v>84</v>
      </c>
      <c r="D26" s="80" t="s">
        <v>206</v>
      </c>
      <c r="E26" s="81">
        <f t="shared" si="0"/>
        <v>4000</v>
      </c>
      <c r="F26" s="82">
        <v>0</v>
      </c>
      <c r="G26" s="81">
        <v>4000</v>
      </c>
      <c r="H26" s="65"/>
    </row>
    <row r="27" spans="1:8" ht="19.5" customHeight="1">
      <c r="A27" s="80" t="s">
        <v>274</v>
      </c>
      <c r="B27" s="80" t="s">
        <v>278</v>
      </c>
      <c r="C27" s="80" t="s">
        <v>84</v>
      </c>
      <c r="D27" s="80" t="s">
        <v>207</v>
      </c>
      <c r="E27" s="81">
        <f t="shared" si="0"/>
        <v>13400</v>
      </c>
      <c r="F27" s="82">
        <v>0</v>
      </c>
      <c r="G27" s="81">
        <v>13400</v>
      </c>
      <c r="H27" s="65"/>
    </row>
    <row r="28" spans="1:8" ht="19.5" customHeight="1">
      <c r="A28" s="80" t="s">
        <v>274</v>
      </c>
      <c r="B28" s="80" t="s">
        <v>279</v>
      </c>
      <c r="C28" s="80" t="s">
        <v>84</v>
      </c>
      <c r="D28" s="80" t="s">
        <v>211</v>
      </c>
      <c r="E28" s="81">
        <f t="shared" si="0"/>
        <v>3000</v>
      </c>
      <c r="F28" s="82"/>
      <c r="G28" s="81">
        <v>3000</v>
      </c>
      <c r="H28" s="65"/>
    </row>
    <row r="29" spans="1:8" ht="19.5" customHeight="1">
      <c r="A29" s="80" t="s">
        <v>274</v>
      </c>
      <c r="B29" s="80" t="s">
        <v>280</v>
      </c>
      <c r="C29" s="80" t="s">
        <v>84</v>
      </c>
      <c r="D29" s="80" t="s">
        <v>213</v>
      </c>
      <c r="E29" s="81">
        <f t="shared" si="0"/>
        <v>19726</v>
      </c>
      <c r="F29" s="82">
        <v>0</v>
      </c>
      <c r="G29" s="81">
        <v>19726</v>
      </c>
      <c r="H29" s="65"/>
    </row>
    <row r="30" spans="1:7" ht="19.5" customHeight="1">
      <c r="A30" s="29" t="s">
        <v>274</v>
      </c>
      <c r="B30" s="80" t="s">
        <v>281</v>
      </c>
      <c r="C30" s="80" t="s">
        <v>84</v>
      </c>
      <c r="D30" s="80" t="s">
        <v>214</v>
      </c>
      <c r="E30" s="81">
        <f t="shared" si="0"/>
        <v>20499</v>
      </c>
      <c r="F30" s="82">
        <v>0</v>
      </c>
      <c r="G30" s="81">
        <v>20499</v>
      </c>
    </row>
    <row r="31" spans="1:7" ht="19.5" customHeight="1">
      <c r="A31" s="29" t="s">
        <v>274</v>
      </c>
      <c r="B31" s="80" t="s">
        <v>83</v>
      </c>
      <c r="C31" s="80" t="s">
        <v>84</v>
      </c>
      <c r="D31" s="80" t="s">
        <v>218</v>
      </c>
      <c r="E31" s="81">
        <f t="shared" si="0"/>
        <v>19726</v>
      </c>
      <c r="F31" s="82">
        <v>0</v>
      </c>
      <c r="G31" s="81">
        <v>19726</v>
      </c>
    </row>
    <row r="32" spans="1:7" ht="19.5" customHeight="1">
      <c r="A32" s="29"/>
      <c r="B32" s="80"/>
      <c r="C32" s="80"/>
      <c r="D32" s="80" t="s">
        <v>172</v>
      </c>
      <c r="E32" s="81">
        <f t="shared" si="0"/>
        <v>96240</v>
      </c>
      <c r="F32" s="81">
        <f>F33+F34</f>
        <v>96240</v>
      </c>
      <c r="G32" s="81">
        <f>G33+G34</f>
        <v>0</v>
      </c>
    </row>
    <row r="33" spans="1:7" ht="19.5" customHeight="1">
      <c r="A33" s="29" t="s">
        <v>282</v>
      </c>
      <c r="B33" s="80" t="s">
        <v>283</v>
      </c>
      <c r="C33" s="80" t="s">
        <v>84</v>
      </c>
      <c r="D33" s="80" t="s">
        <v>227</v>
      </c>
      <c r="E33" s="81">
        <f t="shared" si="0"/>
        <v>240</v>
      </c>
      <c r="F33" s="82">
        <v>240</v>
      </c>
      <c r="G33" s="81">
        <v>0</v>
      </c>
    </row>
    <row r="34" spans="1:7" ht="19.5" customHeight="1">
      <c r="A34" s="29" t="s">
        <v>282</v>
      </c>
      <c r="B34" s="80" t="s">
        <v>83</v>
      </c>
      <c r="C34" s="80" t="s">
        <v>84</v>
      </c>
      <c r="D34" s="80" t="s">
        <v>230</v>
      </c>
      <c r="E34" s="81">
        <f t="shared" si="0"/>
        <v>96000</v>
      </c>
      <c r="F34" s="82">
        <v>96000</v>
      </c>
      <c r="G34" s="81">
        <v>0</v>
      </c>
    </row>
  </sheetData>
  <sheetProtection/>
  <mergeCells count="10">
    <mergeCell ref="A2:G2"/>
    <mergeCell ref="A3:D3"/>
    <mergeCell ref="E4:G4"/>
    <mergeCell ref="A5:B5"/>
    <mergeCell ref="A7:D7"/>
    <mergeCell ref="C5:C6"/>
    <mergeCell ref="D5:D6"/>
    <mergeCell ref="E5:E6"/>
    <mergeCell ref="F5:F6"/>
    <mergeCell ref="G5:G6"/>
  </mergeCells>
  <printOptions horizontalCentered="1"/>
  <pageMargins left="0.59" right="0.59" top="0.59" bottom="0.59" header="0.59" footer="0.39"/>
  <pageSetup fitToHeight="100" fitToWidth="1" horizontalDpi="600" verticalDpi="600" orientation="portrait" paperSize="9" scale="98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I12"/>
  <sheetViews>
    <sheetView showGridLines="0" showZeros="0" tabSelected="1" workbookViewId="0" topLeftCell="A1">
      <selection activeCell="E12" sqref="E12"/>
    </sheetView>
  </sheetViews>
  <sheetFormatPr defaultColWidth="9.16015625" defaultRowHeight="12.75" customHeight="1"/>
  <cols>
    <col min="1" max="3" width="8.33203125" style="0" customWidth="1"/>
    <col min="4" max="4" width="12.83203125" style="85" customWidth="1"/>
    <col min="5" max="5" width="83" style="0" customWidth="1"/>
    <col min="6" max="6" width="25" style="0" customWidth="1"/>
    <col min="7" max="243" width="10.66015625" style="0" customWidth="1"/>
  </cols>
  <sheetData>
    <row r="1" spans="1:243" ht="19.5" customHeight="1">
      <c r="A1" s="2"/>
      <c r="B1" s="3"/>
      <c r="C1" s="3"/>
      <c r="D1" s="86"/>
      <c r="E1" s="3"/>
      <c r="F1" s="4" t="s">
        <v>284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</row>
    <row r="2" spans="1:243" ht="19.5" customHeight="1">
      <c r="A2" s="5" t="s">
        <v>285</v>
      </c>
      <c r="B2" s="5"/>
      <c r="C2" s="5"/>
      <c r="D2" s="5"/>
      <c r="E2" s="5"/>
      <c r="F2" s="5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</row>
    <row r="3" spans="1:243" ht="19.5" customHeight="1">
      <c r="A3" s="87" t="s">
        <v>5</v>
      </c>
      <c r="B3" s="87"/>
      <c r="C3" s="87"/>
      <c r="D3" s="87"/>
      <c r="E3" s="6"/>
      <c r="F3" s="8" t="s">
        <v>6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</row>
    <row r="4" spans="1:243" ht="19.5" customHeight="1">
      <c r="A4" s="13" t="s">
        <v>68</v>
      </c>
      <c r="B4" s="14"/>
      <c r="C4" s="15"/>
      <c r="D4" s="16" t="s">
        <v>69</v>
      </c>
      <c r="E4" s="17" t="s">
        <v>286</v>
      </c>
      <c r="F4" s="12" t="s">
        <v>71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</row>
    <row r="5" spans="1:243" ht="19.5" customHeight="1">
      <c r="A5" s="19" t="s">
        <v>78</v>
      </c>
      <c r="B5" s="20" t="s">
        <v>79</v>
      </c>
      <c r="C5" s="21" t="s">
        <v>80</v>
      </c>
      <c r="D5" s="16"/>
      <c r="E5" s="17"/>
      <c r="F5" s="12"/>
      <c r="G5" s="43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</row>
    <row r="6" spans="1:243" ht="19.5" customHeight="1">
      <c r="A6" s="76"/>
      <c r="B6" s="76"/>
      <c r="C6" s="76"/>
      <c r="D6" s="88"/>
      <c r="E6" s="89" t="s">
        <v>58</v>
      </c>
      <c r="F6" s="90">
        <f>SUM(F7:F12)</f>
        <v>1310000</v>
      </c>
      <c r="G6" s="43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</row>
    <row r="7" spans="1:243" ht="19.5" customHeight="1">
      <c r="A7" s="91" t="s">
        <v>81</v>
      </c>
      <c r="B7" s="91" t="s">
        <v>82</v>
      </c>
      <c r="C7" s="91" t="s">
        <v>83</v>
      </c>
      <c r="D7" s="92">
        <v>208105</v>
      </c>
      <c r="E7" s="93" t="s">
        <v>287</v>
      </c>
      <c r="F7" s="81">
        <v>200000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</row>
    <row r="8" spans="1:243" ht="19.5" customHeight="1">
      <c r="A8" s="91" t="s">
        <v>81</v>
      </c>
      <c r="B8" s="91" t="s">
        <v>82</v>
      </c>
      <c r="C8" s="91" t="s">
        <v>83</v>
      </c>
      <c r="D8" s="92">
        <v>208105</v>
      </c>
      <c r="E8" s="93" t="s">
        <v>288</v>
      </c>
      <c r="F8" s="81">
        <v>100000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</row>
    <row r="9" spans="1:243" ht="19.5" customHeight="1">
      <c r="A9" s="91" t="s">
        <v>81</v>
      </c>
      <c r="B9" s="91" t="s">
        <v>82</v>
      </c>
      <c r="C9" s="91" t="s">
        <v>83</v>
      </c>
      <c r="D9" s="92">
        <v>208105</v>
      </c>
      <c r="E9" s="93" t="s">
        <v>289</v>
      </c>
      <c r="F9" s="81">
        <v>580000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</row>
    <row r="10" spans="1:243" ht="19.5" customHeight="1">
      <c r="A10" s="91" t="s">
        <v>81</v>
      </c>
      <c r="B10" s="91" t="s">
        <v>82</v>
      </c>
      <c r="C10" s="91" t="s">
        <v>83</v>
      </c>
      <c r="D10" s="92">
        <v>208105</v>
      </c>
      <c r="E10" s="93" t="s">
        <v>290</v>
      </c>
      <c r="F10" s="81">
        <v>100000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</row>
    <row r="11" spans="1:243" ht="19.5" customHeight="1">
      <c r="A11" s="91" t="s">
        <v>81</v>
      </c>
      <c r="B11" s="91" t="s">
        <v>82</v>
      </c>
      <c r="C11" s="91" t="s">
        <v>83</v>
      </c>
      <c r="D11" s="92">
        <v>208105</v>
      </c>
      <c r="E11" s="93" t="s">
        <v>291</v>
      </c>
      <c r="F11" s="81">
        <v>280000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</row>
    <row r="12" spans="1:243" ht="19.5" customHeight="1">
      <c r="A12" s="91" t="s">
        <v>81</v>
      </c>
      <c r="B12" s="91" t="s">
        <v>82</v>
      </c>
      <c r="C12" s="91" t="s">
        <v>83</v>
      </c>
      <c r="D12" s="92">
        <v>208105</v>
      </c>
      <c r="E12" s="93" t="s">
        <v>292</v>
      </c>
      <c r="F12" s="81">
        <v>50000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</row>
  </sheetData>
  <sheetProtection/>
  <mergeCells count="5">
    <mergeCell ref="A2:F2"/>
    <mergeCell ref="A3:D3"/>
    <mergeCell ref="D4:D5"/>
    <mergeCell ref="E4:E5"/>
    <mergeCell ref="F4:F5"/>
  </mergeCells>
  <printOptions horizontalCentered="1"/>
  <pageMargins left="0.8300000000000001" right="0.59" top="0.59" bottom="0.59" header="0.59" footer="0.39"/>
  <pageSetup fitToHeight="1000" horizontalDpi="600" verticalDpi="600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周?伶</dc:creator>
  <cp:keywords/>
  <dc:description/>
  <cp:lastModifiedBy>Administrator</cp:lastModifiedBy>
  <cp:lastPrinted>2019-02-13T03:43:45Z</cp:lastPrinted>
  <dcterms:created xsi:type="dcterms:W3CDTF">2017-02-22T01:19:27Z</dcterms:created>
  <dcterms:modified xsi:type="dcterms:W3CDTF">2021-01-29T01:59:30Z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