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<sst xmlns="http://schemas.openxmlformats.org/spreadsheetml/2006/main" count="636" uniqueCount="303">
  <si>
    <t xml:space="preserve">     大竹县第八小学</t>
  </si>
  <si>
    <t>2021年部门预算</t>
  </si>
  <si>
    <t>报送日期：  2021 年1月 28日</t>
  </si>
  <si>
    <t>表1</t>
  </si>
  <si>
    <t>部门收支总表</t>
  </si>
  <si>
    <t>大竹县第八小学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</si>
  <si>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</si>
  <si>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</si>
  <si>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</si>
  <si>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</si>
  <si>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</si>
  <si>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</si>
  <si>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</si>
  <si>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</si>
  <si>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</si>
  <si>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</si>
  <si>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</si>
  <si>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</si>
  <si>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</si>
  <si>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</si>
  <si>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</si>
  <si>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</si>
  <si>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</si>
  <si>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</si>
  <si>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</si>
  <si>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</si>
  <si>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</si>
  <si>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</si>
  <si>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</si>
  <si>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</si>
  <si>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</si>
  <si>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</si>
  <si>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</si>
  <si>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</si>
  <si>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</si>
  <si>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</si>
  <si>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</si>
  <si>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</si>
  <si>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</si>
  <si>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</si>
  <si>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</si>
  <si>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</si>
  <si>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</si>
  <si>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</si>
  <si>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</si>
  <si>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</si>
  <si>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</si>
  <si>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</si>
  <si>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</si>
  <si>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</si>
  <si>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</si>
  <si>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</si>
  <si>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</si>
  <si>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</si>
  <si>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</si>
  <si>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</si>
  <si>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单位：元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</si>
  <si>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</si>
  <si>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</si>
  <si>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</si>
  <si>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</si>
  <si>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</si>
  <si>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</si>
  <si>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</si>
  <si>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</si>
  <si>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</si>
  <si>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</si>
  <si>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</si>
  <si>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</si>
  <si>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</si>
  <si>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</si>
  <si>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</si>
  <si>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</si>
  <si>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</si>
  <si>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</si>
  <si>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</si>
  <si>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</si>
  <si>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</si>
  <si>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</si>
  <si>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</si>
  <si>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</si>
  <si>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</si>
  <si>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</si>
  <si>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</si>
  <si>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</si>
  <si>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</si>
  <si>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</si>
  <si>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</si>
  <si>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</si>
  <si>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</si>
  <si>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</si>
  <si>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</si>
  <si>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</si>
  <si>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</si>
  <si>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</si>
  <si>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</si>
  <si>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</si>
  <si>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</si>
  <si>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</si>
  <si>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</si>
  <si>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</si>
  <si>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208282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</si>
  <si>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</si>
  <si>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</si>
  <si>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</si>
  <si>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</si>
  <si>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</si>
  <si>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</si>
  <si>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</si>
  <si>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</si>
  <si>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</si>
  <si>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</si>
  <si>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</si>
  <si>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</si>
  <si>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</si>
  <si>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</si>
  <si>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</si>
  <si>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</si>
  <si>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</si>
  <si>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</si>
  <si>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</si>
  <si>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</si>
  <si>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</si>
  <si>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</si>
  <si>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</si>
  <si>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</si>
  <si>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</si>
  <si>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</si>
  <si>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</si>
  <si>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</si>
  <si>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</si>
  <si>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</si>
  <si>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</si>
  <si>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</si>
  <si>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</si>
  <si>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</si>
  <si>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</si>
  <si>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</si>
  <si>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</si>
  <si>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</si>
  <si>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</si>
  <si>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</si>
  <si>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</si>
  <si>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</si>
  <si>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</si>
  <si>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</si>
  <si>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</si>
  <si>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</si>
  <si>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</si>
  <si>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</si>
  <si>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</si>
  <si>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</si>
  <si>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</si>
  <si>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</si>
  <si>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</si>
  <si>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</si>
  <si>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</si>
  <si>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>工资福利支出</t>
  </si>
  <si>
    <t>商品服务支出</t>
  </si>
  <si>
    <t>509</t>
  </si>
  <si>
    <t>对个人和家庭的补助</t>
  </si>
  <si>
    <t>社会福利和救助</t>
  </si>
  <si>
    <t>99</t>
  </si>
  <si>
    <t>其他对个人和家庭的补助</t>
  </si>
  <si>
    <t>表3</t>
  </si>
  <si>
    <t>一般公共预算支出预算表</t>
  </si>
  <si>
    <t>商品和服务支出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</si>
  <si>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</si>
  <si>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</si>
  <si>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</si>
  <si>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</si>
  <si>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</si>
  <si>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</si>
  <si>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</si>
  <si>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</si>
  <si>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</si>
  <si>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</si>
  <si>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</si>
  <si>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</si>
  <si>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</si>
  <si>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</si>
  <si>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</si>
  <si>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</si>
  <si>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</si>
  <si>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</si>
  <si>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</si>
  <si>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</si>
  <si>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</si>
  <si>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</si>
  <si>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</si>
  <si>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</si>
  <si>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</si>
  <si>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</si>
  <si>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</si>
  <si>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</si>
  <si>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</si>
  <si>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</si>
  <si>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</si>
  <si>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</si>
  <si>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</si>
  <si>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</si>
  <si>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</si>
  <si>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</si>
  <si>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</si>
  <si>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</si>
  <si>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</si>
  <si>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</si>
  <si>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</si>
  <si>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</si>
  <si>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</si>
  <si>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</si>
  <si>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</si>
  <si>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</si>
  <si>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</si>
  <si>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</si>
  <si>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</si>
  <si>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</si>
  <si>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</si>
  <si>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</si>
  <si>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</si>
  <si>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</si>
  <si>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</si>
  <si>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</si>
  <si>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</si>
  <si>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</si>
  <si>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</si>
  <si>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</si>
  <si>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</si>
  <si>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</si>
  <si>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</si>
  <si>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</si>
  <si>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</si>
  <si>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</si>
  <si>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</si>
  <si>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</si>
  <si>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</si>
  <si>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</si>
  <si>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</si>
  <si>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</si>
  <si>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</si>
  <si>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</si>
  <si>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</si>
  <si>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</si>
  <si>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</si>
  <si>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</si>
  <si>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</si>
  <si>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</si>
  <si>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</si>
  <si>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</si>
  <si>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</si>
  <si>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</si>
  <si>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</si>
  <si>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</si>
  <si>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</si>
  <si>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</si>
  <si>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</si>
  <si>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</si>
  <si>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</si>
  <si>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</si>
  <si>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</si>
  <si>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</si>
  <si>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</si>
  <si>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</si>
  <si>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</si>
  <si>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</si>
  <si>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</si>
  <si>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</si>
  <si>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</si>
  <si>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</si>
  <si>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</si>
  <si>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03</t>
  </si>
  <si>
    <t>04</t>
  </si>
  <si>
    <t>06</t>
  </si>
  <si>
    <t>维修(护)费</t>
  </si>
  <si>
    <t>14</t>
  </si>
  <si>
    <t>15</t>
  </si>
  <si>
    <t>16</t>
  </si>
  <si>
    <t>17</t>
  </si>
  <si>
    <t>26</t>
  </si>
  <si>
    <t>28</t>
  </si>
  <si>
    <t>29</t>
  </si>
  <si>
    <t>对个人和家庭的补助支出</t>
  </si>
  <si>
    <t>303</t>
  </si>
  <si>
    <t>09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</si>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</sst>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2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7" fillId="7" borderId="0" applyNumberFormat="0" applyBorder="0" applyAlignment="0" applyProtection="0"/>
    <xf numFmtId="0" fontId="19" fillId="3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26" fillId="8" borderId="0" applyNumberFormat="0" applyBorder="0" applyAlignment="0" applyProtection="0"/>
    <xf numFmtId="0" fontId="21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29" fillId="10" borderId="1" applyNumberFormat="0" applyAlignment="0" applyProtection="0"/>
    <xf numFmtId="0" fontId="28" fillId="11" borderId="7" applyNumberFormat="0" applyAlignment="0" applyProtection="0"/>
    <xf numFmtId="0" fontId="19" fillId="3" borderId="0" applyNumberFormat="0" applyBorder="0" applyAlignment="0" applyProtection="0"/>
    <xf numFmtId="0" fontId="26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4" borderId="0" applyNumberFormat="0" applyBorder="0" applyAlignment="0" applyProtection="0"/>
    <xf numFmtId="0" fontId="19" fillId="5" borderId="0" applyNumberFormat="0" applyBorder="0" applyAlignment="0" applyProtection="0"/>
    <xf numFmtId="0" fontId="26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6" fillId="8" borderId="0" applyNumberFormat="0" applyBorder="0" applyAlignment="0" applyProtection="0"/>
    <xf numFmtId="0" fontId="19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19" fillId="4" borderId="0" applyNumberFormat="0" applyBorder="0" applyAlignment="0" applyProtection="0"/>
    <xf numFmtId="0" fontId="26" fillId="2" borderId="0" applyNumberFormat="0" applyBorder="0" applyAlignment="0" applyProtection="0"/>
    <xf numFmtId="1" fontId="0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43"/>
    </row>
    <row r="2" ht="34.5" customHeight="1"/>
    <row r="3" ht="63.75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>
        <v>3.637978807091713E-12</v>
      </c>
    </row>
    <row r="6" ht="22.5">
      <c r="A6" s="247"/>
    </row>
    <row r="7" ht="30.75" customHeight="1">
      <c r="A7" s="247"/>
    </row>
    <row r="8" ht="78" customHeight="1"/>
    <row r="9" ht="63" customHeight="1">
      <c r="A9" s="24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287</v>
      </c>
      <c r="I1" s="68"/>
    </row>
    <row r="2" spans="1:9" ht="25.5" customHeight="1">
      <c r="A2" s="5" t="s">
        <v>288</v>
      </c>
      <c r="B2" s="5"/>
      <c r="C2" s="5"/>
      <c r="D2" s="5"/>
      <c r="E2" s="5"/>
      <c r="F2" s="5"/>
      <c r="G2" s="5"/>
      <c r="H2" s="5"/>
      <c r="I2" s="68"/>
    </row>
    <row r="3" spans="1:9" ht="19.5" customHeight="1">
      <c r="A3" s="30" t="s">
        <v>5</v>
      </c>
      <c r="B3" s="49"/>
      <c r="C3" s="49"/>
      <c r="D3" s="49"/>
      <c r="E3" s="49"/>
      <c r="F3" s="49"/>
      <c r="G3" s="49"/>
      <c r="H3" s="8" t="s">
        <v>56</v>
      </c>
      <c r="I3" s="68"/>
    </row>
    <row r="4" spans="1:9" ht="19.5" customHeight="1">
      <c r="A4" s="17" t="s">
        <v>289</v>
      </c>
      <c r="B4" s="17" t="s">
        <v>290</v>
      </c>
      <c r="C4" s="12" t="s">
        <v>291</v>
      </c>
      <c r="D4" s="12"/>
      <c r="E4" s="12"/>
      <c r="F4" s="12"/>
      <c r="G4" s="12"/>
      <c r="H4" s="12"/>
      <c r="I4" s="68"/>
    </row>
    <row r="5" spans="1:9" ht="19.5" customHeight="1">
      <c r="A5" s="17"/>
      <c r="B5" s="17"/>
      <c r="C5" s="50" t="s">
        <v>58</v>
      </c>
      <c r="D5" s="51" t="s">
        <v>197</v>
      </c>
      <c r="E5" s="52" t="s">
        <v>292</v>
      </c>
      <c r="F5" s="53"/>
      <c r="G5" s="53"/>
      <c r="H5" s="54" t="s">
        <v>202</v>
      </c>
      <c r="I5" s="68"/>
    </row>
    <row r="6" spans="1:9" ht="33.75" customHeight="1">
      <c r="A6" s="23"/>
      <c r="B6" s="23"/>
      <c r="C6" s="55"/>
      <c r="D6" s="24"/>
      <c r="E6" s="56" t="s">
        <v>73</v>
      </c>
      <c r="F6" s="57" t="s">
        <v>293</v>
      </c>
      <c r="G6" s="58" t="s">
        <v>294</v>
      </c>
      <c r="H6" s="59"/>
      <c r="I6" s="68"/>
    </row>
    <row r="7" spans="1:9" ht="19.5" customHeight="1">
      <c r="A7" s="29"/>
      <c r="B7" s="78" t="s">
        <v>58</v>
      </c>
      <c r="C7" s="79">
        <f aca="true" t="shared" si="0" ref="C7:H7">SUM(C8)</f>
        <v>17856</v>
      </c>
      <c r="D7" s="79">
        <f t="shared" si="0"/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17856</v>
      </c>
      <c r="I7" s="69"/>
    </row>
    <row r="8" spans="1:9" ht="19.5" customHeight="1">
      <c r="A8" s="29" t="s">
        <v>101</v>
      </c>
      <c r="B8" s="30" t="s">
        <v>5</v>
      </c>
      <c r="C8" s="80">
        <f>D8+E8+H8</f>
        <v>17856</v>
      </c>
      <c r="D8" s="81">
        <v>0</v>
      </c>
      <c r="E8" s="81">
        <f>SUM(F8:G8)</f>
        <v>0</v>
      </c>
      <c r="F8" s="81">
        <v>0</v>
      </c>
      <c r="G8" s="79"/>
      <c r="H8" s="82">
        <v>17856</v>
      </c>
      <c r="I8" s="6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296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56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297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100</v>
      </c>
      <c r="F5" s="18" t="s">
        <v>58</v>
      </c>
      <c r="G5" s="18" t="s">
        <v>96</v>
      </c>
      <c r="H5" s="12" t="s">
        <v>97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1"/>
      <c r="F7" s="12">
        <f>SUM(G7:H7)</f>
        <v>0</v>
      </c>
      <c r="G7" s="18"/>
      <c r="H7" s="70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1"/>
      <c r="B8" s="72"/>
      <c r="C8" s="72"/>
      <c r="D8" s="73"/>
      <c r="E8" s="18"/>
      <c r="F8" s="74"/>
      <c r="G8" s="18"/>
      <c r="H8" s="74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1"/>
      <c r="B9" s="72"/>
      <c r="C9" s="72"/>
      <c r="D9" s="73"/>
      <c r="E9" s="18"/>
      <c r="F9" s="74"/>
      <c r="G9" s="18"/>
      <c r="H9" s="74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1"/>
      <c r="B10" s="72"/>
      <c r="C10" s="72"/>
      <c r="D10" s="75"/>
      <c r="E10" s="76"/>
      <c r="F10" s="77"/>
      <c r="G10" s="77"/>
      <c r="H10" s="77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298</v>
      </c>
      <c r="I1" s="68"/>
    </row>
    <row r="2" spans="1:9" ht="25.5" customHeight="1">
      <c r="A2" s="5" t="s">
        <v>299</v>
      </c>
      <c r="B2" s="5"/>
      <c r="C2" s="5"/>
      <c r="D2" s="5"/>
      <c r="E2" s="5"/>
      <c r="F2" s="5"/>
      <c r="G2" s="5"/>
      <c r="H2" s="5"/>
      <c r="I2" s="68"/>
    </row>
    <row r="3" spans="1:9" ht="19.5" customHeight="1">
      <c r="A3" s="30" t="s">
        <v>5</v>
      </c>
      <c r="B3" s="49"/>
      <c r="C3" s="49"/>
      <c r="D3" s="49"/>
      <c r="E3" s="49"/>
      <c r="F3" s="49"/>
      <c r="G3" s="49"/>
      <c r="H3" s="8" t="s">
        <v>56</v>
      </c>
      <c r="I3" s="68"/>
    </row>
    <row r="4" spans="1:9" ht="19.5" customHeight="1">
      <c r="A4" s="17" t="s">
        <v>289</v>
      </c>
      <c r="B4" s="17" t="s">
        <v>290</v>
      </c>
      <c r="C4" s="12" t="s">
        <v>291</v>
      </c>
      <c r="D4" s="12"/>
      <c r="E4" s="12"/>
      <c r="F4" s="12"/>
      <c r="G4" s="12"/>
      <c r="H4" s="12"/>
      <c r="I4" s="68"/>
    </row>
    <row r="5" spans="1:9" ht="19.5" customHeight="1">
      <c r="A5" s="17"/>
      <c r="B5" s="17"/>
      <c r="C5" s="50" t="s">
        <v>58</v>
      </c>
      <c r="D5" s="51" t="s">
        <v>197</v>
      </c>
      <c r="E5" s="52" t="s">
        <v>292</v>
      </c>
      <c r="F5" s="53"/>
      <c r="G5" s="53"/>
      <c r="H5" s="54" t="s">
        <v>202</v>
      </c>
      <c r="I5" s="68"/>
    </row>
    <row r="6" spans="1:9" ht="33.75" customHeight="1">
      <c r="A6" s="23"/>
      <c r="B6" s="23"/>
      <c r="C6" s="55"/>
      <c r="D6" s="24"/>
      <c r="E6" s="56" t="s">
        <v>73</v>
      </c>
      <c r="F6" s="57" t="s">
        <v>293</v>
      </c>
      <c r="G6" s="58" t="s">
        <v>294</v>
      </c>
      <c r="H6" s="59"/>
      <c r="I6" s="68"/>
    </row>
    <row r="7" spans="1:9" ht="19.5" customHeight="1">
      <c r="A7" s="29"/>
      <c r="B7" s="30"/>
      <c r="C7" s="32"/>
      <c r="D7" s="60"/>
      <c r="E7" s="60"/>
      <c r="F7" s="60"/>
      <c r="G7" s="31"/>
      <c r="H7" s="61"/>
      <c r="I7" s="69"/>
    </row>
    <row r="8" spans="1:9" ht="19.5" customHeight="1">
      <c r="A8" s="29"/>
      <c r="B8" s="30"/>
      <c r="C8" s="32"/>
      <c r="D8" s="60"/>
      <c r="E8" s="60"/>
      <c r="F8" s="60"/>
      <c r="G8" s="31"/>
      <c r="H8" s="61"/>
      <c r="I8" s="69"/>
    </row>
    <row r="9" spans="1:9" ht="19.5" customHeight="1">
      <c r="A9" s="29"/>
      <c r="B9" s="30"/>
      <c r="C9" s="32"/>
      <c r="D9" s="60"/>
      <c r="E9" s="60"/>
      <c r="F9" s="60"/>
      <c r="G9" s="31"/>
      <c r="H9" s="61"/>
      <c r="I9" s="69"/>
    </row>
    <row r="10" spans="1:9" ht="19.5" customHeight="1">
      <c r="A10" s="29"/>
      <c r="B10" s="30"/>
      <c r="C10" s="32"/>
      <c r="D10" s="60"/>
      <c r="E10" s="60"/>
      <c r="F10" s="60"/>
      <c r="G10" s="31"/>
      <c r="H10" s="61"/>
      <c r="I10" s="69"/>
    </row>
    <row r="11" spans="1:9" ht="19.5" customHeight="1">
      <c r="A11" s="62"/>
      <c r="B11" s="62"/>
      <c r="C11" s="62"/>
      <c r="D11" s="62"/>
      <c r="E11" s="63"/>
      <c r="F11" s="62"/>
      <c r="G11" s="62"/>
      <c r="H11" s="64"/>
      <c r="I11" s="64"/>
    </row>
    <row r="12" spans="1:9" ht="19.5" customHeight="1">
      <c r="A12" s="62"/>
      <c r="B12" s="62"/>
      <c r="C12" s="62"/>
      <c r="D12" s="62"/>
      <c r="E12" s="63"/>
      <c r="F12" s="62"/>
      <c r="G12" s="62"/>
      <c r="H12" s="64"/>
      <c r="I12" s="64"/>
    </row>
    <row r="13" spans="1:9" ht="19.5" customHeight="1">
      <c r="A13" s="62"/>
      <c r="B13" s="62"/>
      <c r="C13" s="62"/>
      <c r="D13" s="62"/>
      <c r="E13" s="65"/>
      <c r="F13" s="62"/>
      <c r="G13" s="62"/>
      <c r="H13" s="64"/>
      <c r="I13" s="64"/>
    </row>
    <row r="14" spans="1:9" ht="19.5" customHeight="1">
      <c r="A14" s="62"/>
      <c r="B14" s="62"/>
      <c r="C14" s="62"/>
      <c r="D14" s="62"/>
      <c r="E14" s="65"/>
      <c r="F14" s="62"/>
      <c r="G14" s="62"/>
      <c r="H14" s="64"/>
      <c r="I14" s="64"/>
    </row>
    <row r="15" spans="1:9" ht="19.5" customHeight="1">
      <c r="A15" s="62"/>
      <c r="B15" s="62"/>
      <c r="C15" s="62"/>
      <c r="D15" s="62"/>
      <c r="E15" s="63"/>
      <c r="F15" s="62"/>
      <c r="G15" s="62"/>
      <c r="H15" s="64"/>
      <c r="I15" s="64"/>
    </row>
    <row r="16" spans="1:9" ht="19.5" customHeight="1">
      <c r="A16" s="62"/>
      <c r="B16" s="62"/>
      <c r="C16" s="62"/>
      <c r="D16" s="62"/>
      <c r="E16" s="63"/>
      <c r="F16" s="62"/>
      <c r="G16" s="62"/>
      <c r="H16" s="64"/>
      <c r="I16" s="64"/>
    </row>
    <row r="17" spans="1:9" ht="19.5" customHeight="1">
      <c r="A17" s="62"/>
      <c r="B17" s="62"/>
      <c r="C17" s="62"/>
      <c r="D17" s="62"/>
      <c r="E17" s="65"/>
      <c r="F17" s="62"/>
      <c r="G17" s="62"/>
      <c r="H17" s="64"/>
      <c r="I17" s="64"/>
    </row>
    <row r="18" spans="1:9" ht="19.5" customHeight="1">
      <c r="A18" s="62"/>
      <c r="B18" s="62"/>
      <c r="C18" s="62"/>
      <c r="D18" s="62"/>
      <c r="E18" s="65"/>
      <c r="F18" s="62"/>
      <c r="G18" s="62"/>
      <c r="H18" s="64"/>
      <c r="I18" s="64"/>
    </row>
    <row r="19" spans="1:9" ht="19.5" customHeight="1">
      <c r="A19" s="62"/>
      <c r="B19" s="62"/>
      <c r="C19" s="62"/>
      <c r="D19" s="62"/>
      <c r="E19" s="66"/>
      <c r="F19" s="62"/>
      <c r="G19" s="62"/>
      <c r="H19" s="64"/>
      <c r="I19" s="64"/>
    </row>
    <row r="20" spans="1:9" ht="19.5" customHeight="1">
      <c r="A20" s="62"/>
      <c r="B20" s="62"/>
      <c r="C20" s="62"/>
      <c r="D20" s="62"/>
      <c r="E20" s="63"/>
      <c r="F20" s="62"/>
      <c r="G20" s="62"/>
      <c r="H20" s="64"/>
      <c r="I20" s="64"/>
    </row>
    <row r="21" spans="1:9" ht="19.5" customHeight="1">
      <c r="A21" s="63"/>
      <c r="B21" s="63"/>
      <c r="C21" s="63"/>
      <c r="D21" s="63"/>
      <c r="E21" s="63"/>
      <c r="F21" s="62"/>
      <c r="G21" s="62"/>
      <c r="H21" s="64"/>
      <c r="I21" s="64"/>
    </row>
    <row r="22" spans="1:9" ht="19.5" customHeight="1">
      <c r="A22" s="64"/>
      <c r="B22" s="64"/>
      <c r="C22" s="64"/>
      <c r="D22" s="64"/>
      <c r="E22" s="67"/>
      <c r="F22" s="64"/>
      <c r="G22" s="64"/>
      <c r="H22" s="64"/>
      <c r="I22" s="64"/>
    </row>
    <row r="23" spans="1:9" ht="19.5" customHeight="1">
      <c r="A23" s="64"/>
      <c r="B23" s="64"/>
      <c r="C23" s="64"/>
      <c r="D23" s="64"/>
      <c r="E23" s="67"/>
      <c r="F23" s="64"/>
      <c r="G23" s="64"/>
      <c r="H23" s="64"/>
      <c r="I23" s="64"/>
    </row>
    <row r="24" spans="1:9" ht="19.5" customHeight="1">
      <c r="A24" s="64"/>
      <c r="B24" s="64"/>
      <c r="C24" s="64"/>
      <c r="D24" s="64"/>
      <c r="E24" s="67"/>
      <c r="F24" s="64"/>
      <c r="G24" s="64"/>
      <c r="H24" s="64"/>
      <c r="I24" s="64"/>
    </row>
    <row r="25" spans="1:9" ht="19.5" customHeight="1">
      <c r="A25" s="64"/>
      <c r="B25" s="64"/>
      <c r="C25" s="64"/>
      <c r="D25" s="64"/>
      <c r="E25" s="67"/>
      <c r="F25" s="64"/>
      <c r="G25" s="64"/>
      <c r="H25" s="64"/>
      <c r="I25" s="64"/>
    </row>
    <row r="26" spans="1:9" ht="19.5" customHeight="1">
      <c r="A26" s="64"/>
      <c r="B26" s="64"/>
      <c r="C26" s="64"/>
      <c r="D26" s="64"/>
      <c r="E26" s="67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7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7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7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7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7"/>
      <c r="F31" s="64"/>
      <c r="G31" s="64"/>
      <c r="H31" s="64"/>
      <c r="I31" s="6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300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301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56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302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100</v>
      </c>
      <c r="F5" s="18" t="s">
        <v>58</v>
      </c>
      <c r="G5" s="18" t="s">
        <v>96</v>
      </c>
      <c r="H5" s="12" t="s">
        <v>97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showGridLines="0" showZeros="0" workbookViewId="0" topLeftCell="A1">
      <pane xSplit="1" ySplit="5" topLeftCell="B9" activePane="bottomRight" state="frozen"/>
      <selection pane="bottomRight" activeCell="A3" sqref="A3:D3"/>
    </sheetView>
  </sheetViews>
  <sheetFormatPr defaultColWidth="8.66015625" defaultRowHeight="20.25" customHeight="1"/>
  <cols>
    <col min="1" max="1" width="60" style="0" customWidth="1"/>
    <col min="2" max="2" width="42.66015625" style="93" customWidth="1"/>
    <col min="3" max="3" width="52.66015625" style="0" customWidth="1"/>
    <col min="4" max="4" width="38.5" style="178" customWidth="1"/>
  </cols>
  <sheetData>
    <row r="1" spans="1:27" ht="20.25" customHeight="1">
      <c r="A1" s="179"/>
      <c r="B1" s="240"/>
      <c r="C1" s="179"/>
      <c r="D1" s="95" t="s">
        <v>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7" ht="20.25" customHeight="1">
      <c r="A2" s="5" t="s">
        <v>4</v>
      </c>
      <c r="B2" s="5"/>
      <c r="C2" s="5"/>
      <c r="D2" s="5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20.25" customHeight="1">
      <c r="A3" s="7" t="s">
        <v>5</v>
      </c>
      <c r="B3" s="7"/>
      <c r="C3" s="7"/>
      <c r="D3" s="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</row>
    <row r="4" spans="1:27" ht="20.25" customHeight="1">
      <c r="A4" s="182" t="s">
        <v>6</v>
      </c>
      <c r="B4" s="183"/>
      <c r="C4" s="185" t="s">
        <v>7</v>
      </c>
      <c r="D4" s="185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7" ht="24.75" customHeight="1">
      <c r="A5" s="185" t="s">
        <v>8</v>
      </c>
      <c r="B5" s="187" t="s">
        <v>9</v>
      </c>
      <c r="C5" s="185" t="s">
        <v>8</v>
      </c>
      <c r="D5" s="187" t="s">
        <v>9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</row>
    <row r="6" spans="1:27" ht="20.25" customHeight="1">
      <c r="A6" s="202" t="s">
        <v>10</v>
      </c>
      <c r="B6" s="241">
        <v>15154976</v>
      </c>
      <c r="C6" s="202" t="s">
        <v>11</v>
      </c>
      <c r="D6" s="194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</row>
    <row r="7" spans="1:27" ht="20.25" customHeight="1">
      <c r="A7" s="202" t="s">
        <v>12</v>
      </c>
      <c r="B7" s="194"/>
      <c r="C7" s="202" t="s">
        <v>13</v>
      </c>
      <c r="D7" s="194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</row>
    <row r="8" spans="1:27" ht="20.25" customHeight="1">
      <c r="A8" s="202" t="s">
        <v>14</v>
      </c>
      <c r="B8" s="194">
        <v>0</v>
      </c>
      <c r="C8" s="202" t="s">
        <v>15</v>
      </c>
      <c r="D8" s="194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</row>
    <row r="9" spans="1:27" ht="20.25" customHeight="1">
      <c r="A9" s="202" t="s">
        <v>16</v>
      </c>
      <c r="B9" s="194">
        <v>0</v>
      </c>
      <c r="C9" s="202" t="s">
        <v>17</v>
      </c>
      <c r="D9" s="194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</row>
    <row r="10" spans="1:27" ht="20.25" customHeight="1">
      <c r="A10" s="202" t="s">
        <v>18</v>
      </c>
      <c r="B10" s="194">
        <v>0</v>
      </c>
      <c r="C10" s="202" t="s">
        <v>19</v>
      </c>
      <c r="D10" s="199">
        <v>11202049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</row>
    <row r="11" spans="1:27" ht="20.25" customHeight="1">
      <c r="A11" s="202" t="s">
        <v>20</v>
      </c>
      <c r="B11" s="194">
        <v>0</v>
      </c>
      <c r="C11" s="202" t="s">
        <v>21</v>
      </c>
      <c r="D11" s="194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</row>
    <row r="12" spans="1:27" ht="20.25" customHeight="1">
      <c r="A12" s="202"/>
      <c r="B12" s="194"/>
      <c r="C12" s="202" t="s">
        <v>22</v>
      </c>
      <c r="D12" s="194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</row>
    <row r="13" spans="1:27" ht="20.25" customHeight="1">
      <c r="A13" s="200"/>
      <c r="B13" s="194"/>
      <c r="C13" s="202" t="s">
        <v>23</v>
      </c>
      <c r="D13" s="199">
        <v>2430965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</row>
    <row r="14" spans="1:27" ht="20.25" customHeight="1">
      <c r="A14" s="200"/>
      <c r="B14" s="194"/>
      <c r="C14" s="202" t="s">
        <v>24</v>
      </c>
      <c r="D14" s="194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</row>
    <row r="15" spans="1:27" ht="20.25" customHeight="1">
      <c r="A15" s="200"/>
      <c r="B15" s="194"/>
      <c r="C15" s="202" t="s">
        <v>25</v>
      </c>
      <c r="D15" s="199">
        <v>585988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</row>
    <row r="16" spans="1:27" ht="20.25" customHeight="1">
      <c r="A16" s="200"/>
      <c r="B16" s="194"/>
      <c r="C16" s="202" t="s">
        <v>26</v>
      </c>
      <c r="D16" s="194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</row>
    <row r="17" spans="1:27" ht="20.25" customHeight="1">
      <c r="A17" s="200"/>
      <c r="B17" s="194"/>
      <c r="C17" s="202" t="s">
        <v>27</v>
      </c>
      <c r="D17" s="79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</row>
    <row r="18" spans="1:27" ht="20.25" customHeight="1">
      <c r="A18" s="200"/>
      <c r="B18" s="194"/>
      <c r="C18" s="202" t="s">
        <v>28</v>
      </c>
      <c r="D18" s="194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</row>
    <row r="19" spans="1:27" ht="20.25" customHeight="1">
      <c r="A19" s="200"/>
      <c r="B19" s="194"/>
      <c r="C19" s="202" t="s">
        <v>29</v>
      </c>
      <c r="D19" s="194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</row>
    <row r="20" spans="1:27" ht="20.25" customHeight="1">
      <c r="A20" s="200"/>
      <c r="B20" s="194"/>
      <c r="C20" s="202" t="s">
        <v>30</v>
      </c>
      <c r="D20" s="194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</row>
    <row r="21" spans="1:27" ht="20.25" customHeight="1">
      <c r="A21" s="200"/>
      <c r="B21" s="194"/>
      <c r="C21" s="202" t="s">
        <v>31</v>
      </c>
      <c r="D21" s="194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</row>
    <row r="22" spans="1:27" ht="20.25" customHeight="1">
      <c r="A22" s="200"/>
      <c r="B22" s="194"/>
      <c r="C22" s="202" t="s">
        <v>32</v>
      </c>
      <c r="D22" s="194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1:27" ht="20.25" customHeight="1">
      <c r="A23" s="200"/>
      <c r="B23" s="194"/>
      <c r="C23" s="202" t="s">
        <v>33</v>
      </c>
      <c r="D23" s="194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pans="1:27" ht="20.25" customHeight="1">
      <c r="A24" s="200"/>
      <c r="B24" s="194"/>
      <c r="C24" s="202" t="s">
        <v>34</v>
      </c>
      <c r="D24" s="194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</row>
    <row r="25" spans="1:27" ht="20.25" customHeight="1">
      <c r="A25" s="200"/>
      <c r="B25" s="194"/>
      <c r="C25" s="202" t="s">
        <v>35</v>
      </c>
      <c r="D25" s="199">
        <v>935974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</row>
    <row r="26" spans="1:27" ht="20.25" customHeight="1">
      <c r="A26" s="202"/>
      <c r="B26" s="194"/>
      <c r="C26" s="202" t="s">
        <v>36</v>
      </c>
      <c r="D26" s="194">
        <v>0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</row>
    <row r="27" spans="1:27" ht="20.25" customHeight="1">
      <c r="A27" s="202"/>
      <c r="B27" s="194"/>
      <c r="C27" s="202" t="s">
        <v>37</v>
      </c>
      <c r="D27" s="194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</row>
    <row r="28" spans="1:27" ht="20.25" customHeight="1">
      <c r="A28" s="202"/>
      <c r="B28" s="194"/>
      <c r="C28" s="202" t="s">
        <v>38</v>
      </c>
      <c r="D28" s="194">
        <v>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</row>
    <row r="29" spans="1:27" ht="20.25" customHeight="1">
      <c r="A29" s="202"/>
      <c r="B29" s="194"/>
      <c r="C29" s="202" t="s">
        <v>39</v>
      </c>
      <c r="D29" s="194">
        <v>0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</row>
    <row r="30" spans="1:27" ht="20.25" customHeight="1">
      <c r="A30" s="202"/>
      <c r="B30" s="194"/>
      <c r="C30" s="202" t="s">
        <v>40</v>
      </c>
      <c r="D30" s="194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</row>
    <row r="31" spans="1:27" ht="20.25" customHeight="1">
      <c r="A31" s="202"/>
      <c r="B31" s="194"/>
      <c r="C31" s="202" t="s">
        <v>41</v>
      </c>
      <c r="D31" s="194">
        <v>0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</row>
    <row r="32" spans="1:27" ht="20.25" customHeight="1">
      <c r="A32" s="202"/>
      <c r="B32" s="194"/>
      <c r="C32" s="202" t="s">
        <v>42</v>
      </c>
      <c r="D32" s="194">
        <v>0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</row>
    <row r="33" spans="1:27" ht="20.25" customHeight="1">
      <c r="A33" s="202"/>
      <c r="B33" s="194"/>
      <c r="C33" s="202" t="s">
        <v>43</v>
      </c>
      <c r="D33" s="194">
        <v>0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</row>
    <row r="34" spans="1:27" ht="20.25" customHeight="1">
      <c r="A34" s="202"/>
      <c r="B34" s="194"/>
      <c r="C34" s="202" t="s">
        <v>44</v>
      </c>
      <c r="D34" s="194">
        <v>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</row>
    <row r="35" spans="1:27" ht="20.25" customHeight="1">
      <c r="A35" s="202"/>
      <c r="B35" s="194"/>
      <c r="C35" s="202"/>
      <c r="D35" s="208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</row>
    <row r="36" spans="1:27" ht="20.25" customHeight="1">
      <c r="A36" s="185" t="s">
        <v>45</v>
      </c>
      <c r="B36" s="208">
        <f>SUM(B6:B35)</f>
        <v>15154976</v>
      </c>
      <c r="C36" s="185" t="s">
        <v>46</v>
      </c>
      <c r="D36" s="208">
        <f>SUM(D6:D34)</f>
        <v>15154976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</row>
    <row r="37" spans="1:27" ht="20.25" customHeight="1">
      <c r="A37" s="202" t="s">
        <v>47</v>
      </c>
      <c r="B37" s="194">
        <v>0</v>
      </c>
      <c r="C37" s="202" t="s">
        <v>48</v>
      </c>
      <c r="D37" s="194">
        <v>0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</row>
    <row r="38" spans="1:27" ht="20.25" customHeight="1">
      <c r="A38" s="202" t="s">
        <v>49</v>
      </c>
      <c r="B38" s="194"/>
      <c r="C38" s="202" t="s">
        <v>50</v>
      </c>
      <c r="D38" s="194">
        <v>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</row>
    <row r="39" spans="1:27" ht="20.25" customHeight="1">
      <c r="A39" s="202"/>
      <c r="B39" s="194"/>
      <c r="C39" s="202" t="s">
        <v>51</v>
      </c>
      <c r="D39" s="194">
        <v>0</v>
      </c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</row>
    <row r="40" spans="1:27" ht="20.25" customHeight="1">
      <c r="A40" s="202"/>
      <c r="B40" s="208"/>
      <c r="C40" s="202"/>
      <c r="D40" s="20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</row>
    <row r="41" spans="1:27" ht="20.25" customHeight="1">
      <c r="A41" s="185" t="s">
        <v>52</v>
      </c>
      <c r="B41" s="208">
        <f>SUM(B36:B38)</f>
        <v>15154976</v>
      </c>
      <c r="C41" s="185" t="s">
        <v>53</v>
      </c>
      <c r="D41" s="208">
        <f>SUM(D36,D37,D39)</f>
        <v>15154976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</row>
    <row r="42" spans="1:27" ht="20.25" customHeight="1">
      <c r="A42" s="218"/>
      <c r="B42" s="242"/>
      <c r="C42" s="220"/>
      <c r="D42" s="180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</row>
  </sheetData>
  <sheetProtection/>
  <mergeCells count="4">
    <mergeCell ref="A2:D2"/>
    <mergeCell ref="A3:D3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0"/>
      <c r="T1" s="239" t="s">
        <v>54</v>
      </c>
    </row>
    <row r="2" spans="1:20" ht="19.5" customHeight="1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7" t="s">
        <v>5</v>
      </c>
      <c r="B3" s="7"/>
      <c r="C3" s="7"/>
      <c r="D3" s="7"/>
      <c r="E3" s="6"/>
      <c r="F3" s="49"/>
      <c r="G3" s="49"/>
      <c r="H3" s="49"/>
      <c r="I3" s="49"/>
      <c r="J3" s="161"/>
      <c r="K3" s="161"/>
      <c r="L3" s="161"/>
      <c r="M3" s="161"/>
      <c r="N3" s="161"/>
      <c r="O3" s="161"/>
      <c r="P3" s="161"/>
      <c r="Q3" s="161"/>
      <c r="R3" s="161"/>
      <c r="S3" s="38"/>
      <c r="T3" s="8" t="s">
        <v>56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8" t="s">
        <v>64</v>
      </c>
      <c r="N4" s="237" t="s">
        <v>65</v>
      </c>
      <c r="O4" s="237"/>
      <c r="P4" s="237"/>
      <c r="Q4" s="237"/>
      <c r="R4" s="237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38" t="s">
        <v>71</v>
      </c>
      <c r="L5" s="18" t="s">
        <v>72</v>
      </c>
      <c r="M5" s="118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4" t="s">
        <v>78</v>
      </c>
      <c r="B6" s="71" t="s">
        <v>79</v>
      </c>
      <c r="C6" s="234" t="s">
        <v>80</v>
      </c>
      <c r="D6" s="18"/>
      <c r="E6" s="18"/>
      <c r="F6" s="18"/>
      <c r="G6" s="12"/>
      <c r="H6" s="18"/>
      <c r="I6" s="18"/>
      <c r="J6" s="18"/>
      <c r="K6" s="238"/>
      <c r="L6" s="18"/>
      <c r="M6" s="118"/>
      <c r="N6" s="18"/>
      <c r="O6" s="18"/>
      <c r="P6" s="18"/>
      <c r="Q6" s="18"/>
      <c r="R6" s="18"/>
      <c r="S6" s="18"/>
      <c r="T6" s="18"/>
    </row>
    <row r="7" spans="1:20" ht="24" customHeight="1">
      <c r="A7" s="78"/>
      <c r="B7" s="78"/>
      <c r="C7" s="78"/>
      <c r="D7" s="78"/>
      <c r="E7" s="235" t="s">
        <v>58</v>
      </c>
      <c r="F7" s="31">
        <f>SUM(F8:F12)</f>
        <v>15154976</v>
      </c>
      <c r="G7" s="167"/>
      <c r="H7" s="31">
        <f>SUM(H8:H12)</f>
        <v>15154976</v>
      </c>
      <c r="I7" s="31">
        <f aca="true" t="shared" si="0" ref="I7:T7">SUM(I8:I12)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3" customFormat="1" ht="24" customHeight="1">
      <c r="A8" s="29" t="s">
        <v>81</v>
      </c>
      <c r="B8" s="29" t="s">
        <v>82</v>
      </c>
      <c r="C8" s="29" t="s">
        <v>82</v>
      </c>
      <c r="D8" s="236">
        <v>208282</v>
      </c>
      <c r="E8" s="116" t="s">
        <v>83</v>
      </c>
      <c r="F8" s="229">
        <v>11202049</v>
      </c>
      <c r="G8" s="236"/>
      <c r="H8" s="229">
        <v>11202049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3" customFormat="1" ht="24" customHeight="1">
      <c r="A9" s="29" t="s">
        <v>84</v>
      </c>
      <c r="B9" s="29" t="s">
        <v>85</v>
      </c>
      <c r="C9" s="29" t="s">
        <v>82</v>
      </c>
      <c r="D9" s="236">
        <v>208282</v>
      </c>
      <c r="E9" s="116" t="s">
        <v>86</v>
      </c>
      <c r="F9" s="229">
        <v>1183000</v>
      </c>
      <c r="G9" s="236"/>
      <c r="H9" s="229">
        <v>1183000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84</v>
      </c>
      <c r="B10" s="29" t="s">
        <v>85</v>
      </c>
      <c r="C10" s="29" t="s">
        <v>85</v>
      </c>
      <c r="D10" s="236">
        <v>208282</v>
      </c>
      <c r="E10" s="116" t="s">
        <v>87</v>
      </c>
      <c r="F10" s="229">
        <v>1247965</v>
      </c>
      <c r="G10" s="167"/>
      <c r="H10" s="229">
        <v>1247965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88</v>
      </c>
      <c r="B11" s="29" t="s">
        <v>89</v>
      </c>
      <c r="C11" s="29" t="s">
        <v>82</v>
      </c>
      <c r="D11" s="236">
        <v>208282</v>
      </c>
      <c r="E11" s="116" t="s">
        <v>90</v>
      </c>
      <c r="F11" s="229">
        <v>585988</v>
      </c>
      <c r="G11" s="167"/>
      <c r="H11" s="229">
        <v>585988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91</v>
      </c>
      <c r="B12" s="29" t="s">
        <v>82</v>
      </c>
      <c r="C12" s="29" t="s">
        <v>92</v>
      </c>
      <c r="D12" s="236">
        <v>208282</v>
      </c>
      <c r="E12" s="116" t="s">
        <v>93</v>
      </c>
      <c r="F12" s="229">
        <v>935974</v>
      </c>
      <c r="G12" s="167"/>
      <c r="H12" s="229">
        <v>935974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sheetProtection/>
  <mergeCells count="20">
    <mergeCell ref="A2:T2"/>
    <mergeCell ref="A3:D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3" customWidth="1"/>
    <col min="7" max="7" width="18.66015625" style="83" customWidth="1"/>
    <col min="8" max="8" width="19.33203125" style="83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2"/>
      <c r="C1" s="222"/>
      <c r="D1" s="222"/>
      <c r="E1" s="222"/>
      <c r="F1" s="223"/>
      <c r="G1" s="223"/>
      <c r="H1" s="223"/>
      <c r="I1" s="222"/>
      <c r="J1" s="230" t="s">
        <v>94</v>
      </c>
    </row>
    <row r="2" spans="1:10" ht="19.5" customHeight="1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7" t="s">
        <v>5</v>
      </c>
      <c r="B3" s="7"/>
      <c r="C3" s="7"/>
      <c r="D3" s="7"/>
      <c r="E3" s="96"/>
      <c r="F3" s="223"/>
      <c r="G3" s="223"/>
      <c r="H3" s="223"/>
      <c r="I3" s="231"/>
      <c r="J3" s="8" t="s">
        <v>56</v>
      </c>
    </row>
    <row r="4" spans="1:10" ht="19.5" customHeight="1">
      <c r="A4" s="224" t="s">
        <v>57</v>
      </c>
      <c r="B4" s="224"/>
      <c r="C4" s="224"/>
      <c r="D4" s="224"/>
      <c r="E4" s="224"/>
      <c r="F4" s="225" t="s">
        <v>58</v>
      </c>
      <c r="G4" s="225" t="s">
        <v>96</v>
      </c>
      <c r="H4" s="226" t="s">
        <v>97</v>
      </c>
      <c r="I4" s="226" t="s">
        <v>98</v>
      </c>
      <c r="J4" s="226" t="s">
        <v>99</v>
      </c>
    </row>
    <row r="5" spans="1:10" ht="19.5" customHeight="1">
      <c r="A5" s="224" t="s">
        <v>68</v>
      </c>
      <c r="B5" s="224"/>
      <c r="C5" s="224"/>
      <c r="D5" s="226" t="s">
        <v>69</v>
      </c>
      <c r="E5" s="226" t="s">
        <v>100</v>
      </c>
      <c r="F5" s="225"/>
      <c r="G5" s="225"/>
      <c r="H5" s="226"/>
      <c r="I5" s="226"/>
      <c r="J5" s="226"/>
    </row>
    <row r="6" spans="1:10" ht="20.25" customHeight="1">
      <c r="A6" s="227" t="s">
        <v>78</v>
      </c>
      <c r="B6" s="227" t="s">
        <v>79</v>
      </c>
      <c r="C6" s="228" t="s">
        <v>80</v>
      </c>
      <c r="D6" s="226"/>
      <c r="E6" s="226"/>
      <c r="F6" s="225"/>
      <c r="G6" s="225"/>
      <c r="H6" s="226"/>
      <c r="I6" s="226"/>
      <c r="J6" s="226"/>
    </row>
    <row r="7" spans="1:10" ht="25.5" customHeight="1">
      <c r="A7" s="78"/>
      <c r="B7" s="78"/>
      <c r="C7" s="78"/>
      <c r="D7" s="78"/>
      <c r="E7" s="78" t="s">
        <v>58</v>
      </c>
      <c r="F7" s="199">
        <f>F8+F9+F10+F11+F12</f>
        <v>15154976</v>
      </c>
      <c r="G7" s="199">
        <f>G8+G9+G10+G11+G12</f>
        <v>15154976</v>
      </c>
      <c r="H7" s="199"/>
      <c r="I7" s="232">
        <f>SUM(I8:I12)</f>
        <v>0</v>
      </c>
      <c r="J7" s="232">
        <f>SUM(J8:J12)</f>
        <v>0</v>
      </c>
    </row>
    <row r="8" spans="1:10" ht="25.5" customHeight="1">
      <c r="A8" s="29" t="s">
        <v>81</v>
      </c>
      <c r="B8" s="29" t="s">
        <v>82</v>
      </c>
      <c r="C8" s="29" t="s">
        <v>82</v>
      </c>
      <c r="D8" s="78" t="s">
        <v>101</v>
      </c>
      <c r="E8" s="116" t="s">
        <v>83</v>
      </c>
      <c r="F8" s="229">
        <v>11202049</v>
      </c>
      <c r="G8" s="229">
        <v>11202049</v>
      </c>
      <c r="H8" s="74"/>
      <c r="I8" s="31"/>
      <c r="J8" s="31"/>
    </row>
    <row r="9" spans="1:10" ht="25.5" customHeight="1">
      <c r="A9" s="29" t="s">
        <v>84</v>
      </c>
      <c r="B9" s="29" t="s">
        <v>85</v>
      </c>
      <c r="C9" s="29" t="s">
        <v>82</v>
      </c>
      <c r="D9" s="78" t="s">
        <v>101</v>
      </c>
      <c r="E9" s="116" t="s">
        <v>86</v>
      </c>
      <c r="F9" s="229">
        <v>1183000</v>
      </c>
      <c r="G9" s="229">
        <v>1183000</v>
      </c>
      <c r="H9" s="77"/>
      <c r="I9" s="31"/>
      <c r="J9" s="31"/>
    </row>
    <row r="10" spans="1:10" ht="25.5" customHeight="1">
      <c r="A10" s="29" t="s">
        <v>84</v>
      </c>
      <c r="B10" s="29" t="s">
        <v>85</v>
      </c>
      <c r="C10" s="29" t="s">
        <v>85</v>
      </c>
      <c r="D10" s="78" t="s">
        <v>101</v>
      </c>
      <c r="E10" s="116" t="s">
        <v>87</v>
      </c>
      <c r="F10" s="229">
        <v>1247965</v>
      </c>
      <c r="G10" s="229">
        <v>1247965</v>
      </c>
      <c r="H10" s="77"/>
      <c r="I10" s="31"/>
      <c r="J10" s="31"/>
    </row>
    <row r="11" spans="1:10" ht="25.5" customHeight="1">
      <c r="A11" s="29" t="s">
        <v>88</v>
      </c>
      <c r="B11" s="29" t="s">
        <v>89</v>
      </c>
      <c r="C11" s="29" t="s">
        <v>82</v>
      </c>
      <c r="D11" s="78" t="s">
        <v>101</v>
      </c>
      <c r="E11" s="116" t="s">
        <v>90</v>
      </c>
      <c r="F11" s="229">
        <v>585988</v>
      </c>
      <c r="G11" s="229">
        <v>585988</v>
      </c>
      <c r="H11" s="77"/>
      <c r="I11" s="31"/>
      <c r="J11" s="31"/>
    </row>
    <row r="12" spans="1:10" ht="25.5" customHeight="1">
      <c r="A12" s="29" t="s">
        <v>91</v>
      </c>
      <c r="B12" s="29" t="s">
        <v>82</v>
      </c>
      <c r="C12" s="29" t="s">
        <v>92</v>
      </c>
      <c r="D12" s="78" t="s">
        <v>101</v>
      </c>
      <c r="E12" s="116" t="s">
        <v>93</v>
      </c>
      <c r="F12" s="229">
        <v>935974</v>
      </c>
      <c r="G12" s="229">
        <v>935974</v>
      </c>
      <c r="H12" s="77"/>
      <c r="I12" s="31"/>
      <c r="J12" s="31"/>
    </row>
  </sheetData>
  <sheetProtection/>
  <mergeCells count="9">
    <mergeCell ref="A2:J2"/>
    <mergeCell ref="A3:D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3" sqref="A3:D3"/>
    </sheetView>
  </sheetViews>
  <sheetFormatPr defaultColWidth="9.16015625" defaultRowHeight="20.25" customHeight="1"/>
  <cols>
    <col min="1" max="1" width="53.5" style="0" customWidth="1"/>
    <col min="2" max="2" width="24.83203125" style="178" customWidth="1"/>
    <col min="3" max="3" width="53.5" style="0" customWidth="1"/>
    <col min="4" max="5" width="24.83203125" style="178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9"/>
      <c r="B1" s="180"/>
      <c r="C1" s="179"/>
      <c r="D1" s="180"/>
      <c r="E1" s="180"/>
      <c r="F1" s="179"/>
      <c r="G1" s="179"/>
      <c r="H1" s="48" t="s">
        <v>102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20.25" customHeight="1">
      <c r="A2" s="5" t="s">
        <v>103</v>
      </c>
      <c r="B2" s="5"/>
      <c r="C2" s="5"/>
      <c r="D2" s="5"/>
      <c r="E2" s="5"/>
      <c r="F2" s="5"/>
      <c r="G2" s="5"/>
      <c r="H2" s="5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</row>
    <row r="3" spans="1:34" ht="20.25" customHeight="1">
      <c r="A3" s="7" t="s">
        <v>5</v>
      </c>
      <c r="B3" s="7"/>
      <c r="C3" s="7"/>
      <c r="D3" s="7"/>
      <c r="E3" s="181"/>
      <c r="F3" s="46"/>
      <c r="G3" s="46"/>
      <c r="H3" s="8" t="s">
        <v>56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20.25" customHeight="1">
      <c r="A4" s="182" t="s">
        <v>6</v>
      </c>
      <c r="B4" s="183"/>
      <c r="C4" s="182" t="s">
        <v>7</v>
      </c>
      <c r="D4" s="184"/>
      <c r="E4" s="184"/>
      <c r="F4" s="184"/>
      <c r="G4" s="184"/>
      <c r="H4" s="183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</row>
    <row r="5" spans="1:34" ht="20.25" customHeight="1">
      <c r="A5" s="185" t="s">
        <v>8</v>
      </c>
      <c r="B5" s="186" t="s">
        <v>9</v>
      </c>
      <c r="C5" s="185" t="s">
        <v>8</v>
      </c>
      <c r="D5" s="187" t="s">
        <v>58</v>
      </c>
      <c r="E5" s="186" t="s">
        <v>104</v>
      </c>
      <c r="F5" s="188" t="s">
        <v>105</v>
      </c>
      <c r="G5" s="185" t="s">
        <v>106</v>
      </c>
      <c r="H5" s="188" t="s">
        <v>107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4" ht="20.25" customHeight="1">
      <c r="A6" s="189" t="s">
        <v>108</v>
      </c>
      <c r="B6" s="190">
        <f>B7+B8</f>
        <v>15154976</v>
      </c>
      <c r="C6" s="191" t="s">
        <v>109</v>
      </c>
      <c r="D6" s="190">
        <f>SUM(E6:H6)</f>
        <v>15154976</v>
      </c>
      <c r="E6" s="190">
        <f>SUM(E7:E35)</f>
        <v>15154976</v>
      </c>
      <c r="F6" s="192">
        <f>SUM(F7:F35)</f>
        <v>0</v>
      </c>
      <c r="G6" s="193">
        <f>SUM(G7:G35)</f>
        <v>0</v>
      </c>
      <c r="H6" s="193">
        <f>SUM(H7:H35)</f>
        <v>0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34" ht="20.25" customHeight="1">
      <c r="A7" s="189" t="s">
        <v>110</v>
      </c>
      <c r="B7" s="194">
        <v>15154976</v>
      </c>
      <c r="C7" s="191" t="s">
        <v>111</v>
      </c>
      <c r="D7" s="190">
        <f>SUM(E7:H7)</f>
        <v>0</v>
      </c>
      <c r="E7" s="195"/>
      <c r="F7" s="196">
        <v>0</v>
      </c>
      <c r="G7" s="197">
        <v>0</v>
      </c>
      <c r="H7" s="193">
        <v>0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</row>
    <row r="8" spans="1:34" ht="20.25" customHeight="1">
      <c r="A8" s="189" t="s">
        <v>112</v>
      </c>
      <c r="B8" s="194"/>
      <c r="C8" s="191" t="s">
        <v>113</v>
      </c>
      <c r="D8" s="190">
        <f>SUM(E8:H8)</f>
        <v>0</v>
      </c>
      <c r="E8" s="195"/>
      <c r="F8" s="196">
        <v>0</v>
      </c>
      <c r="G8" s="197">
        <v>0</v>
      </c>
      <c r="H8" s="193">
        <v>0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34" ht="20.25" customHeight="1">
      <c r="A9" s="189" t="s">
        <v>114</v>
      </c>
      <c r="B9" s="194"/>
      <c r="C9" s="191" t="s">
        <v>115</v>
      </c>
      <c r="D9" s="190">
        <f>SUM(E9:H9)</f>
        <v>0</v>
      </c>
      <c r="E9" s="195"/>
      <c r="F9" s="196">
        <v>0</v>
      </c>
      <c r="G9" s="197">
        <v>0</v>
      </c>
      <c r="H9" s="193">
        <v>0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34" ht="20.25" customHeight="1">
      <c r="A10" s="189" t="s">
        <v>116</v>
      </c>
      <c r="B10" s="198"/>
      <c r="C10" s="191" t="s">
        <v>117</v>
      </c>
      <c r="D10" s="190">
        <f>SUM(E10:H10)</f>
        <v>0</v>
      </c>
      <c r="E10" s="195"/>
      <c r="F10" s="196">
        <v>0</v>
      </c>
      <c r="G10" s="197">
        <v>0</v>
      </c>
      <c r="H10" s="193">
        <v>0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34" ht="20.25" customHeight="1">
      <c r="A11" s="189" t="s">
        <v>110</v>
      </c>
      <c r="B11" s="190"/>
      <c r="C11" s="191" t="s">
        <v>118</v>
      </c>
      <c r="D11" s="199">
        <v>11202049</v>
      </c>
      <c r="E11" s="199">
        <v>11202049</v>
      </c>
      <c r="F11" s="196">
        <v>0</v>
      </c>
      <c r="G11" s="197">
        <v>0</v>
      </c>
      <c r="H11" s="193">
        <v>0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</row>
    <row r="12" spans="1:34" ht="20.25" customHeight="1">
      <c r="A12" s="189" t="s">
        <v>112</v>
      </c>
      <c r="B12" s="190"/>
      <c r="C12" s="191" t="s">
        <v>119</v>
      </c>
      <c r="D12" s="194"/>
      <c r="E12" s="194"/>
      <c r="F12" s="196">
        <v>0</v>
      </c>
      <c r="G12" s="197">
        <v>0</v>
      </c>
      <c r="H12" s="193">
        <v>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</row>
    <row r="13" spans="1:34" ht="20.25" customHeight="1">
      <c r="A13" s="189" t="s">
        <v>114</v>
      </c>
      <c r="B13" s="190">
        <v>0</v>
      </c>
      <c r="C13" s="191" t="s">
        <v>120</v>
      </c>
      <c r="D13" s="194"/>
      <c r="E13" s="194"/>
      <c r="F13" s="196">
        <v>0</v>
      </c>
      <c r="G13" s="197">
        <v>0</v>
      </c>
      <c r="H13" s="193">
        <v>0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</row>
    <row r="14" spans="1:34" ht="20.25" customHeight="1">
      <c r="A14" s="189" t="s">
        <v>121</v>
      </c>
      <c r="B14" s="194">
        <v>0</v>
      </c>
      <c r="C14" s="191" t="s">
        <v>122</v>
      </c>
      <c r="D14" s="199">
        <v>2430965</v>
      </c>
      <c r="E14" s="199">
        <v>2430965</v>
      </c>
      <c r="F14" s="196">
        <v>0</v>
      </c>
      <c r="G14" s="197">
        <v>0</v>
      </c>
      <c r="H14" s="193">
        <v>0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</row>
    <row r="15" spans="1:34" ht="20.25" customHeight="1">
      <c r="A15" s="200"/>
      <c r="B15" s="201"/>
      <c r="C15" s="202" t="s">
        <v>123</v>
      </c>
      <c r="D15" s="194"/>
      <c r="E15" s="194"/>
      <c r="F15" s="196">
        <v>0</v>
      </c>
      <c r="G15" s="197">
        <v>0</v>
      </c>
      <c r="H15" s="193">
        <v>0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</row>
    <row r="16" spans="1:34" ht="20.25" customHeight="1">
      <c r="A16" s="200"/>
      <c r="B16" s="194"/>
      <c r="C16" s="202" t="s">
        <v>124</v>
      </c>
      <c r="D16" s="199">
        <v>585988</v>
      </c>
      <c r="E16" s="199">
        <v>585988</v>
      </c>
      <c r="F16" s="196">
        <v>0</v>
      </c>
      <c r="G16" s="197">
        <v>0</v>
      </c>
      <c r="H16" s="193">
        <v>0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</row>
    <row r="17" spans="1:34" ht="20.25" customHeight="1">
      <c r="A17" s="200"/>
      <c r="B17" s="194"/>
      <c r="C17" s="202" t="s">
        <v>125</v>
      </c>
      <c r="D17" s="194"/>
      <c r="E17" s="194"/>
      <c r="F17" s="196">
        <v>0</v>
      </c>
      <c r="G17" s="197">
        <v>0</v>
      </c>
      <c r="H17" s="193">
        <v>0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</row>
    <row r="18" spans="1:34" ht="20.25" customHeight="1">
      <c r="A18" s="200"/>
      <c r="B18" s="194"/>
      <c r="C18" s="202" t="s">
        <v>126</v>
      </c>
      <c r="D18" s="79"/>
      <c r="E18" s="79"/>
      <c r="F18" s="203"/>
      <c r="G18" s="197">
        <v>0</v>
      </c>
      <c r="H18" s="193">
        <v>0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spans="1:34" ht="20.25" customHeight="1">
      <c r="A19" s="200"/>
      <c r="B19" s="194"/>
      <c r="C19" s="202" t="s">
        <v>127</v>
      </c>
      <c r="D19" s="194"/>
      <c r="E19" s="194"/>
      <c r="F19" s="196">
        <v>0</v>
      </c>
      <c r="G19" s="197">
        <v>0</v>
      </c>
      <c r="H19" s="193">
        <v>0</v>
      </c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</row>
    <row r="20" spans="1:34" ht="20.25" customHeight="1">
      <c r="A20" s="200"/>
      <c r="B20" s="194"/>
      <c r="C20" s="202" t="s">
        <v>128</v>
      </c>
      <c r="D20" s="194"/>
      <c r="E20" s="194"/>
      <c r="F20" s="196">
        <v>0</v>
      </c>
      <c r="G20" s="197">
        <v>0</v>
      </c>
      <c r="H20" s="193">
        <v>0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</row>
    <row r="21" spans="1:34" ht="20.25" customHeight="1">
      <c r="A21" s="200"/>
      <c r="B21" s="194"/>
      <c r="C21" s="202" t="s">
        <v>129</v>
      </c>
      <c r="D21" s="194"/>
      <c r="E21" s="194"/>
      <c r="F21" s="196">
        <v>0</v>
      </c>
      <c r="G21" s="197">
        <v>0</v>
      </c>
      <c r="H21" s="193">
        <v>0</v>
      </c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</row>
    <row r="22" spans="1:34" ht="20.25" customHeight="1">
      <c r="A22" s="200"/>
      <c r="B22" s="194"/>
      <c r="C22" s="202" t="s">
        <v>130</v>
      </c>
      <c r="D22" s="194"/>
      <c r="E22" s="194"/>
      <c r="F22" s="196">
        <v>0</v>
      </c>
      <c r="G22" s="197">
        <v>0</v>
      </c>
      <c r="H22" s="193">
        <v>0</v>
      </c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</row>
    <row r="23" spans="1:34" ht="20.25" customHeight="1">
      <c r="A23" s="200"/>
      <c r="B23" s="194"/>
      <c r="C23" s="202" t="s">
        <v>131</v>
      </c>
      <c r="D23" s="194"/>
      <c r="E23" s="194"/>
      <c r="F23" s="196">
        <v>0</v>
      </c>
      <c r="G23" s="197">
        <v>0</v>
      </c>
      <c r="H23" s="193">
        <v>0</v>
      </c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</row>
    <row r="24" spans="1:34" ht="20.25" customHeight="1">
      <c r="A24" s="200"/>
      <c r="B24" s="194"/>
      <c r="C24" s="202" t="s">
        <v>132</v>
      </c>
      <c r="D24" s="194"/>
      <c r="E24" s="194"/>
      <c r="F24" s="196">
        <v>0</v>
      </c>
      <c r="G24" s="197">
        <v>0</v>
      </c>
      <c r="H24" s="193">
        <v>0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</row>
    <row r="25" spans="1:34" ht="20.25" customHeight="1">
      <c r="A25" s="200"/>
      <c r="B25" s="194"/>
      <c r="C25" s="202" t="s">
        <v>133</v>
      </c>
      <c r="D25" s="194"/>
      <c r="E25" s="194"/>
      <c r="F25" s="203"/>
      <c r="G25" s="197">
        <v>0</v>
      </c>
      <c r="H25" s="193">
        <v>0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</row>
    <row r="26" spans="1:34" ht="20.25" customHeight="1">
      <c r="A26" s="202"/>
      <c r="B26" s="194"/>
      <c r="C26" s="202" t="s">
        <v>134</v>
      </c>
      <c r="D26" s="199">
        <v>935974</v>
      </c>
      <c r="E26" s="199">
        <v>935974</v>
      </c>
      <c r="F26" s="196">
        <v>0</v>
      </c>
      <c r="G26" s="197">
        <v>0</v>
      </c>
      <c r="H26" s="193">
        <v>0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</row>
    <row r="27" spans="1:34" ht="20.25" customHeight="1">
      <c r="A27" s="202"/>
      <c r="B27" s="194"/>
      <c r="C27" s="202" t="s">
        <v>135</v>
      </c>
      <c r="D27" s="190">
        <f>SUM(E27:H27)</f>
        <v>0</v>
      </c>
      <c r="E27" s="195"/>
      <c r="F27" s="196">
        <v>0</v>
      </c>
      <c r="G27" s="197">
        <v>0</v>
      </c>
      <c r="H27" s="193">
        <v>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</row>
    <row r="28" spans="1:34" ht="20.25" customHeight="1">
      <c r="A28" s="202"/>
      <c r="B28" s="194"/>
      <c r="C28" s="202" t="s">
        <v>136</v>
      </c>
      <c r="D28" s="190">
        <f>SUM(E28:H28)</f>
        <v>0</v>
      </c>
      <c r="E28" s="195"/>
      <c r="F28" s="196">
        <v>0</v>
      </c>
      <c r="G28" s="197">
        <v>0</v>
      </c>
      <c r="H28" s="193">
        <v>0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</row>
    <row r="29" spans="1:34" ht="20.25" customHeight="1">
      <c r="A29" s="202"/>
      <c r="B29" s="194"/>
      <c r="C29" s="202" t="s">
        <v>137</v>
      </c>
      <c r="D29" s="190"/>
      <c r="E29" s="195"/>
      <c r="F29" s="196"/>
      <c r="G29" s="197"/>
      <c r="H29" s="193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</row>
    <row r="30" spans="1:34" ht="20.25" customHeight="1">
      <c r="A30" s="202"/>
      <c r="B30" s="194"/>
      <c r="C30" s="202" t="s">
        <v>138</v>
      </c>
      <c r="D30" s="190">
        <f aca="true" t="shared" si="0" ref="D30:D35">SUM(E30:H30)</f>
        <v>0</v>
      </c>
      <c r="E30" s="195">
        <v>0</v>
      </c>
      <c r="F30" s="196">
        <v>0</v>
      </c>
      <c r="G30" s="197">
        <v>0</v>
      </c>
      <c r="H30" s="193">
        <v>0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</row>
    <row r="31" spans="1:34" ht="20.25" customHeight="1">
      <c r="A31" s="202"/>
      <c r="B31" s="194"/>
      <c r="C31" s="202" t="s">
        <v>139</v>
      </c>
      <c r="D31" s="190">
        <f t="shared" si="0"/>
        <v>0</v>
      </c>
      <c r="E31" s="195">
        <v>0</v>
      </c>
      <c r="F31" s="196">
        <v>0</v>
      </c>
      <c r="G31" s="197">
        <v>0</v>
      </c>
      <c r="H31" s="193">
        <v>0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</row>
    <row r="32" spans="1:34" ht="20.25" customHeight="1">
      <c r="A32" s="202"/>
      <c r="B32" s="194"/>
      <c r="C32" s="202" t="s">
        <v>140</v>
      </c>
      <c r="D32" s="190">
        <f t="shared" si="0"/>
        <v>0</v>
      </c>
      <c r="E32" s="195">
        <v>0</v>
      </c>
      <c r="F32" s="196">
        <v>0</v>
      </c>
      <c r="G32" s="197">
        <v>0</v>
      </c>
      <c r="H32" s="193">
        <v>0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</row>
    <row r="33" spans="1:34" ht="20.25" customHeight="1">
      <c r="A33" s="202"/>
      <c r="B33" s="194"/>
      <c r="C33" s="202" t="s">
        <v>141</v>
      </c>
      <c r="D33" s="190">
        <f t="shared" si="0"/>
        <v>0</v>
      </c>
      <c r="E33" s="195">
        <v>0</v>
      </c>
      <c r="F33" s="196">
        <v>0</v>
      </c>
      <c r="G33" s="197">
        <v>0</v>
      </c>
      <c r="H33" s="193">
        <v>0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</row>
    <row r="34" spans="1:34" ht="20.25" customHeight="1">
      <c r="A34" s="202"/>
      <c r="B34" s="194"/>
      <c r="C34" s="202" t="s">
        <v>142</v>
      </c>
      <c r="D34" s="190">
        <f t="shared" si="0"/>
        <v>0</v>
      </c>
      <c r="E34" s="195">
        <v>0</v>
      </c>
      <c r="F34" s="196">
        <v>0</v>
      </c>
      <c r="G34" s="197">
        <v>0</v>
      </c>
      <c r="H34" s="193">
        <v>0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</row>
    <row r="35" spans="1:34" ht="20.25" customHeight="1">
      <c r="A35" s="202"/>
      <c r="B35" s="194"/>
      <c r="C35" s="202" t="s">
        <v>143</v>
      </c>
      <c r="D35" s="190">
        <f t="shared" si="0"/>
        <v>0</v>
      </c>
      <c r="E35" s="204">
        <v>0</v>
      </c>
      <c r="F35" s="205">
        <v>0</v>
      </c>
      <c r="G35" s="206">
        <v>0</v>
      </c>
      <c r="H35" s="207">
        <v>0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</row>
    <row r="36" spans="1:34" ht="20.25" customHeight="1">
      <c r="A36" s="185"/>
      <c r="B36" s="208"/>
      <c r="C36" s="185"/>
      <c r="D36" s="208"/>
      <c r="E36" s="209"/>
      <c r="F36" s="210"/>
      <c r="G36" s="211"/>
      <c r="H36" s="21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</row>
    <row r="37" spans="1:34" ht="20.25" customHeight="1">
      <c r="A37" s="202"/>
      <c r="B37" s="194"/>
      <c r="C37" s="202" t="s">
        <v>144</v>
      </c>
      <c r="D37" s="212">
        <f>SUM(E37:H37)</f>
        <v>0</v>
      </c>
      <c r="E37" s="204">
        <v>0</v>
      </c>
      <c r="F37" s="205">
        <v>0</v>
      </c>
      <c r="G37" s="206">
        <v>0</v>
      </c>
      <c r="H37" s="207">
        <v>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</row>
    <row r="38" spans="1:34" ht="20.25" customHeight="1">
      <c r="A38" s="202"/>
      <c r="B38" s="208"/>
      <c r="C38" s="202"/>
      <c r="D38" s="208"/>
      <c r="E38" s="213"/>
      <c r="F38" s="214"/>
      <c r="G38" s="215"/>
      <c r="H38" s="215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0.25" customHeight="1">
      <c r="A39" s="185" t="s">
        <v>52</v>
      </c>
      <c r="B39" s="208">
        <f>SUM(B6,B10)</f>
        <v>15154976</v>
      </c>
      <c r="C39" s="185" t="s">
        <v>53</v>
      </c>
      <c r="D39" s="212">
        <f>SUM(E39:H39)</f>
        <v>15154976</v>
      </c>
      <c r="E39" s="208">
        <f>SUM(E7:E37)</f>
        <v>15154976</v>
      </c>
      <c r="F39" s="216">
        <f>SUM(F7:F37)</f>
        <v>0</v>
      </c>
      <c r="G39" s="217">
        <f>SUM(G7:G37)</f>
        <v>0</v>
      </c>
      <c r="H39" s="217">
        <f>SUM(H7:H37)</f>
        <v>0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20.25" customHeight="1">
      <c r="A40" s="218"/>
      <c r="B40" s="219"/>
      <c r="C40" s="220"/>
      <c r="D40" s="180"/>
      <c r="E40" s="180"/>
      <c r="F40" s="220"/>
      <c r="G40" s="220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</sheetData>
  <sheetProtection/>
  <mergeCells count="4">
    <mergeCell ref="A2:H2"/>
    <mergeCell ref="A3:D3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3"/>
  <sheetViews>
    <sheetView showZeros="0" workbookViewId="0" topLeftCell="A1">
      <selection activeCell="D20" sqref="D2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3" customWidth="1"/>
    <col min="6" max="6" width="13.16015625" style="83" customWidth="1"/>
    <col min="7" max="7" width="12.33203125" style="83" customWidth="1"/>
    <col min="8" max="8" width="12.5" style="83" customWidth="1"/>
    <col min="9" max="10" width="11.66015625" style="83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4"/>
      <c r="F1" s="84"/>
      <c r="G1" s="84"/>
      <c r="H1" s="84"/>
      <c r="I1" s="84"/>
      <c r="J1" s="84"/>
      <c r="K1" s="3"/>
      <c r="L1" s="3"/>
      <c r="M1" s="3"/>
      <c r="N1" s="3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41"/>
      <c r="AN1" s="41"/>
      <c r="AO1" s="172" t="s">
        <v>145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</row>
    <row r="2" spans="1:253" ht="19.5" customHeight="1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</row>
    <row r="3" spans="1:253" ht="19.5" customHeight="1">
      <c r="A3" s="7" t="s">
        <v>5</v>
      </c>
      <c r="B3" s="7"/>
      <c r="C3" s="7"/>
      <c r="D3" s="7"/>
      <c r="E3" s="84"/>
      <c r="F3" s="84"/>
      <c r="G3" s="84"/>
      <c r="H3" s="84"/>
      <c r="I3" s="84"/>
      <c r="J3" s="84"/>
      <c r="K3" s="161"/>
      <c r="L3" s="161"/>
      <c r="M3" s="161"/>
      <c r="N3" s="161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38"/>
      <c r="AJ3" s="38"/>
      <c r="AK3" s="38"/>
      <c r="AL3" s="38"/>
      <c r="AM3" s="41"/>
      <c r="AN3" s="41"/>
      <c r="AO3" s="173" t="s">
        <v>56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6"/>
      <c r="D4" s="147"/>
      <c r="E4" s="148" t="s">
        <v>147</v>
      </c>
      <c r="F4" s="149" t="s">
        <v>148</v>
      </c>
      <c r="G4" s="150"/>
      <c r="H4" s="150"/>
      <c r="I4" s="150"/>
      <c r="J4" s="150"/>
      <c r="K4" s="150"/>
      <c r="L4" s="150"/>
      <c r="M4" s="150"/>
      <c r="N4" s="150"/>
      <c r="O4" s="163"/>
      <c r="P4" s="149" t="s">
        <v>149</v>
      </c>
      <c r="Q4" s="150"/>
      <c r="R4" s="150"/>
      <c r="S4" s="150"/>
      <c r="T4" s="150"/>
      <c r="U4" s="150"/>
      <c r="V4" s="150"/>
      <c r="W4" s="150"/>
      <c r="X4" s="150"/>
      <c r="Y4" s="163"/>
      <c r="Z4" s="168" t="s">
        <v>150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100</v>
      </c>
      <c r="E5" s="148"/>
      <c r="F5" s="151" t="s">
        <v>58</v>
      </c>
      <c r="G5" s="152" t="s">
        <v>151</v>
      </c>
      <c r="H5" s="153"/>
      <c r="I5" s="164"/>
      <c r="J5" s="152" t="s">
        <v>152</v>
      </c>
      <c r="K5" s="153"/>
      <c r="L5" s="164"/>
      <c r="M5" s="152" t="s">
        <v>153</v>
      </c>
      <c r="N5" s="153"/>
      <c r="O5" s="164"/>
      <c r="P5" s="151" t="s">
        <v>58</v>
      </c>
      <c r="Q5" s="152" t="s">
        <v>151</v>
      </c>
      <c r="R5" s="153"/>
      <c r="S5" s="164"/>
      <c r="T5" s="152" t="s">
        <v>152</v>
      </c>
      <c r="U5" s="153"/>
      <c r="V5" s="164"/>
      <c r="W5" s="152" t="s">
        <v>106</v>
      </c>
      <c r="X5" s="153"/>
      <c r="Y5" s="164"/>
      <c r="Z5" s="151" t="s">
        <v>58</v>
      </c>
      <c r="AA5" s="170" t="s">
        <v>151</v>
      </c>
      <c r="AB5" s="171"/>
      <c r="AC5" s="171"/>
      <c r="AD5" s="170" t="s">
        <v>152</v>
      </c>
      <c r="AE5" s="171"/>
      <c r="AF5" s="171"/>
      <c r="AG5" s="170" t="s">
        <v>153</v>
      </c>
      <c r="AH5" s="171"/>
      <c r="AI5" s="171"/>
      <c r="AJ5" s="170" t="s">
        <v>154</v>
      </c>
      <c r="AK5" s="171"/>
      <c r="AL5" s="171"/>
      <c r="AM5" s="170" t="s">
        <v>107</v>
      </c>
      <c r="AN5" s="171"/>
      <c r="AO5" s="171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4"/>
      <c r="F6" s="155"/>
      <c r="G6" s="156" t="s">
        <v>73</v>
      </c>
      <c r="H6" s="157" t="s">
        <v>96</v>
      </c>
      <c r="I6" s="157" t="s">
        <v>97</v>
      </c>
      <c r="J6" s="156" t="s">
        <v>73</v>
      </c>
      <c r="K6" s="157" t="s">
        <v>96</v>
      </c>
      <c r="L6" s="157" t="s">
        <v>97</v>
      </c>
      <c r="M6" s="156" t="s">
        <v>73</v>
      </c>
      <c r="N6" s="157" t="s">
        <v>96</v>
      </c>
      <c r="O6" s="23" t="s">
        <v>97</v>
      </c>
      <c r="P6" s="155"/>
      <c r="Q6" s="156" t="s">
        <v>73</v>
      </c>
      <c r="R6" s="24" t="s">
        <v>96</v>
      </c>
      <c r="S6" s="24" t="s">
        <v>97</v>
      </c>
      <c r="T6" s="156" t="s">
        <v>73</v>
      </c>
      <c r="U6" s="24" t="s">
        <v>96</v>
      </c>
      <c r="V6" s="23" t="s">
        <v>97</v>
      </c>
      <c r="W6" s="24" t="s">
        <v>73</v>
      </c>
      <c r="X6" s="24" t="s">
        <v>96</v>
      </c>
      <c r="Y6" s="24" t="s">
        <v>97</v>
      </c>
      <c r="Z6" s="155"/>
      <c r="AA6" s="156" t="s">
        <v>73</v>
      </c>
      <c r="AB6" s="24" t="s">
        <v>96</v>
      </c>
      <c r="AC6" s="24" t="s">
        <v>97</v>
      </c>
      <c r="AD6" s="156" t="s">
        <v>73</v>
      </c>
      <c r="AE6" s="24" t="s">
        <v>96</v>
      </c>
      <c r="AF6" s="24" t="s">
        <v>97</v>
      </c>
      <c r="AG6" s="156" t="s">
        <v>73</v>
      </c>
      <c r="AH6" s="157" t="s">
        <v>96</v>
      </c>
      <c r="AI6" s="157" t="s">
        <v>97</v>
      </c>
      <c r="AJ6" s="156" t="s">
        <v>73</v>
      </c>
      <c r="AK6" s="157" t="s">
        <v>96</v>
      </c>
      <c r="AL6" s="157" t="s">
        <v>97</v>
      </c>
      <c r="AM6" s="156" t="s">
        <v>73</v>
      </c>
      <c r="AN6" s="157" t="s">
        <v>96</v>
      </c>
      <c r="AO6" s="157" t="s">
        <v>97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5" customFormat="1" ht="19.5" customHeight="1">
      <c r="A7" s="81"/>
      <c r="B7" s="81"/>
      <c r="C7" s="158"/>
      <c r="D7" s="158" t="s">
        <v>58</v>
      </c>
      <c r="E7" s="81">
        <f>F7+P7+Z7</f>
        <v>15154976</v>
      </c>
      <c r="F7" s="81">
        <f>G7+J7+M7</f>
        <v>15154976</v>
      </c>
      <c r="G7" s="81">
        <f>G8+G11</f>
        <v>15154976</v>
      </c>
      <c r="H7" s="81">
        <f>H8+H11</f>
        <v>15154976</v>
      </c>
      <c r="I7" s="81">
        <f>I9+I10</f>
        <v>0</v>
      </c>
      <c r="J7" s="79">
        <v>0</v>
      </c>
      <c r="K7" s="158">
        <v>0</v>
      </c>
      <c r="L7" s="165">
        <v>0</v>
      </c>
      <c r="M7" s="166">
        <v>0</v>
      </c>
      <c r="N7" s="158">
        <v>0</v>
      </c>
      <c r="O7" s="165">
        <v>0</v>
      </c>
      <c r="P7" s="166">
        <v>0</v>
      </c>
      <c r="Q7" s="158">
        <v>0</v>
      </c>
      <c r="R7" s="158">
        <v>0</v>
      </c>
      <c r="S7" s="165">
        <v>0</v>
      </c>
      <c r="T7" s="166">
        <v>0</v>
      </c>
      <c r="U7" s="158">
        <v>0</v>
      </c>
      <c r="V7" s="158">
        <v>0</v>
      </c>
      <c r="W7" s="165">
        <v>0</v>
      </c>
      <c r="X7" s="166">
        <v>0</v>
      </c>
      <c r="Y7" s="165">
        <v>0</v>
      </c>
      <c r="Z7" s="166"/>
      <c r="AA7" s="158"/>
      <c r="AB7" s="158"/>
      <c r="AC7" s="165"/>
      <c r="AD7" s="166">
        <v>0</v>
      </c>
      <c r="AE7" s="158">
        <v>0</v>
      </c>
      <c r="AF7" s="165">
        <v>0</v>
      </c>
      <c r="AG7" s="166">
        <v>0</v>
      </c>
      <c r="AH7" s="158">
        <v>0</v>
      </c>
      <c r="AI7" s="165">
        <v>0</v>
      </c>
      <c r="AJ7" s="166"/>
      <c r="AK7" s="158"/>
      <c r="AL7" s="165"/>
      <c r="AM7" s="166">
        <v>0</v>
      </c>
      <c r="AN7" s="158">
        <v>0</v>
      </c>
      <c r="AO7" s="165">
        <v>0</v>
      </c>
      <c r="AP7" s="174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45" customFormat="1" ht="19.5" customHeight="1">
      <c r="A8" s="159" t="s">
        <v>155</v>
      </c>
      <c r="B8" s="81"/>
      <c r="C8" s="158"/>
      <c r="D8" s="158" t="s">
        <v>156</v>
      </c>
      <c r="E8" s="81">
        <f>E9+E10</f>
        <v>13933156</v>
      </c>
      <c r="F8" s="81">
        <f>F9+F10</f>
        <v>13933156</v>
      </c>
      <c r="G8" s="81">
        <f>G9+G10</f>
        <v>13933156</v>
      </c>
      <c r="H8" s="81">
        <f>H9+H10</f>
        <v>13933156</v>
      </c>
      <c r="I8" s="81"/>
      <c r="J8" s="79"/>
      <c r="K8" s="158"/>
      <c r="L8" s="165"/>
      <c r="M8" s="166"/>
      <c r="N8" s="158"/>
      <c r="O8" s="165"/>
      <c r="P8" s="166"/>
      <c r="Q8" s="158"/>
      <c r="R8" s="158"/>
      <c r="S8" s="165"/>
      <c r="T8" s="166"/>
      <c r="U8" s="158"/>
      <c r="V8" s="158"/>
      <c r="W8" s="165"/>
      <c r="X8" s="166"/>
      <c r="Y8" s="165"/>
      <c r="Z8" s="166"/>
      <c r="AA8" s="158"/>
      <c r="AB8" s="158"/>
      <c r="AC8" s="165"/>
      <c r="AD8" s="166"/>
      <c r="AE8" s="158"/>
      <c r="AF8" s="165"/>
      <c r="AG8" s="166"/>
      <c r="AH8" s="158"/>
      <c r="AI8" s="165"/>
      <c r="AJ8" s="166"/>
      <c r="AK8" s="158"/>
      <c r="AL8" s="165"/>
      <c r="AM8" s="166"/>
      <c r="AN8" s="158"/>
      <c r="AO8" s="165"/>
      <c r="AP8" s="174"/>
      <c r="AQ8" s="175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</row>
    <row r="9" spans="1:253" s="145" customFormat="1" ht="20.25" customHeight="1">
      <c r="A9" s="159" t="s">
        <v>155</v>
      </c>
      <c r="B9" s="159" t="s">
        <v>92</v>
      </c>
      <c r="C9" s="158">
        <v>208282</v>
      </c>
      <c r="D9" s="159" t="s">
        <v>157</v>
      </c>
      <c r="E9" s="79">
        <f>F9+P9+Z9</f>
        <v>11986711</v>
      </c>
      <c r="F9" s="79">
        <f>G9+J9+M9</f>
        <v>11986711</v>
      </c>
      <c r="G9" s="82">
        <v>11986711</v>
      </c>
      <c r="H9" s="82">
        <v>11986711</v>
      </c>
      <c r="I9" s="79"/>
      <c r="J9" s="79">
        <v>0</v>
      </c>
      <c r="K9" s="158">
        <v>0</v>
      </c>
      <c r="L9" s="165">
        <v>0</v>
      </c>
      <c r="M9" s="166">
        <v>0</v>
      </c>
      <c r="N9" s="158">
        <v>0</v>
      </c>
      <c r="O9" s="165">
        <v>0</v>
      </c>
      <c r="P9" s="166">
        <v>0</v>
      </c>
      <c r="Q9" s="158">
        <v>0</v>
      </c>
      <c r="R9" s="158">
        <v>0</v>
      </c>
      <c r="S9" s="165">
        <v>0</v>
      </c>
      <c r="T9" s="166">
        <v>0</v>
      </c>
      <c r="U9" s="158">
        <v>0</v>
      </c>
      <c r="V9" s="158">
        <v>0</v>
      </c>
      <c r="W9" s="165">
        <v>0</v>
      </c>
      <c r="X9" s="166">
        <v>0</v>
      </c>
      <c r="Y9" s="165">
        <v>0</v>
      </c>
      <c r="Z9" s="166"/>
      <c r="AA9" s="158"/>
      <c r="AB9" s="158"/>
      <c r="AC9" s="165"/>
      <c r="AD9" s="166">
        <v>0</v>
      </c>
      <c r="AE9" s="158">
        <v>0</v>
      </c>
      <c r="AF9" s="165">
        <v>0</v>
      </c>
      <c r="AG9" s="166">
        <v>0</v>
      </c>
      <c r="AH9" s="158">
        <v>0</v>
      </c>
      <c r="AI9" s="165">
        <v>0</v>
      </c>
      <c r="AJ9" s="166">
        <v>0</v>
      </c>
      <c r="AK9" s="158">
        <v>0</v>
      </c>
      <c r="AL9" s="165">
        <v>0</v>
      </c>
      <c r="AM9" s="166">
        <v>0</v>
      </c>
      <c r="AN9" s="158">
        <v>0</v>
      </c>
      <c r="AO9" s="165">
        <v>0</v>
      </c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</row>
    <row r="10" spans="1:253" s="145" customFormat="1" ht="20.25" customHeight="1">
      <c r="A10" s="159" t="s">
        <v>155</v>
      </c>
      <c r="B10" s="159" t="s">
        <v>82</v>
      </c>
      <c r="C10" s="158">
        <v>208282</v>
      </c>
      <c r="D10" s="159" t="s">
        <v>158</v>
      </c>
      <c r="E10" s="79">
        <f>F10+P10+Z10</f>
        <v>1946445</v>
      </c>
      <c r="F10" s="79">
        <f>G10+J10+M10</f>
        <v>1946445</v>
      </c>
      <c r="G10" s="82">
        <v>1946445</v>
      </c>
      <c r="H10" s="82">
        <v>1946445</v>
      </c>
      <c r="I10" s="79"/>
      <c r="J10" s="79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</row>
    <row r="11" spans="1:253" s="145" customFormat="1" ht="20.25" customHeight="1">
      <c r="A11" s="159" t="s">
        <v>159</v>
      </c>
      <c r="B11" s="159"/>
      <c r="C11" s="158"/>
      <c r="D11" s="159" t="s">
        <v>160</v>
      </c>
      <c r="E11" s="82">
        <f>E12+E13</f>
        <v>1221820</v>
      </c>
      <c r="F11" s="82">
        <f>F12+F13</f>
        <v>1221820</v>
      </c>
      <c r="G11" s="82">
        <f>G12+G13</f>
        <v>1221820</v>
      </c>
      <c r="H11" s="82">
        <f>H12+H13</f>
        <v>1221820</v>
      </c>
      <c r="I11" s="79"/>
      <c r="J11" s="79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</row>
    <row r="12" spans="1:41" ht="20.25" customHeight="1">
      <c r="A12" s="159" t="s">
        <v>159</v>
      </c>
      <c r="B12" s="159" t="s">
        <v>92</v>
      </c>
      <c r="C12" s="158">
        <v>208282</v>
      </c>
      <c r="D12" s="159" t="s">
        <v>161</v>
      </c>
      <c r="E12" s="79">
        <f>F12+P12+Z12</f>
        <v>38820</v>
      </c>
      <c r="F12" s="79">
        <f>G12+J12+M12</f>
        <v>38820</v>
      </c>
      <c r="G12" s="82">
        <v>38820</v>
      </c>
      <c r="H12" s="82">
        <v>38820</v>
      </c>
      <c r="I12" s="91"/>
      <c r="J12" s="91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</row>
    <row r="13" spans="1:41" ht="20.25" customHeight="1">
      <c r="A13" s="159" t="s">
        <v>159</v>
      </c>
      <c r="B13" s="159" t="s">
        <v>162</v>
      </c>
      <c r="C13" s="158">
        <v>208282</v>
      </c>
      <c r="D13" s="159" t="s">
        <v>163</v>
      </c>
      <c r="E13" s="79">
        <f>F13+P13+Z13</f>
        <v>1183000</v>
      </c>
      <c r="F13" s="79">
        <f>G13+J13+M13</f>
        <v>1183000</v>
      </c>
      <c r="G13" s="82">
        <v>1183000</v>
      </c>
      <c r="H13" s="82">
        <v>1183000</v>
      </c>
      <c r="I13" s="91"/>
      <c r="J13" s="91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7"/>
  <sheetViews>
    <sheetView showGridLines="0" showZeros="0" workbookViewId="0" topLeftCell="A1">
      <pane xSplit="5" ySplit="6" topLeftCell="F7" activePane="bottomRight" state="frozen"/>
      <selection pane="bottomRight"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3" customWidth="1"/>
    <col min="6" max="12" width="12" style="83" customWidth="1"/>
    <col min="13" max="13" width="10.5" style="83" customWidth="1"/>
    <col min="14" max="19" width="12" style="83" customWidth="1"/>
    <col min="20" max="45" width="10.83203125" style="83" customWidth="1"/>
    <col min="46" max="46" width="9.5" style="83" customWidth="1"/>
    <col min="47" max="47" width="10.83203125" style="83" customWidth="1"/>
    <col min="48" max="57" width="11" style="83" customWidth="1"/>
    <col min="58" max="58" width="10.33203125" style="83" customWidth="1"/>
    <col min="59" max="59" width="10" style="83" customWidth="1"/>
    <col min="60" max="60" width="11" style="83" customWidth="1"/>
    <col min="61" max="78" width="7.66015625" style="83" customWidth="1"/>
    <col min="79" max="89" width="10" style="83" customWidth="1"/>
    <col min="90" max="90" width="10" style="110" customWidth="1"/>
    <col min="91" max="98" width="10" style="83" customWidth="1"/>
    <col min="99" max="110" width="9" style="83" customWidth="1"/>
    <col min="111" max="111" width="10.16015625" style="83" customWidth="1"/>
    <col min="112" max="112" width="9" style="83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24"/>
      <c r="AH1" s="124"/>
      <c r="DH1" s="138" t="s">
        <v>164</v>
      </c>
    </row>
    <row r="2" spans="1:112" ht="19.5" customHeight="1">
      <c r="A2" s="5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84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39" t="s">
        <v>56</v>
      </c>
      <c r="DI3" s="38"/>
    </row>
    <row r="4" spans="1:113" ht="19.5" customHeight="1">
      <c r="A4" s="12" t="s">
        <v>57</v>
      </c>
      <c r="B4" s="12"/>
      <c r="C4" s="12"/>
      <c r="D4" s="12"/>
      <c r="E4" s="111" t="s">
        <v>58</v>
      </c>
      <c r="F4" s="112" t="s">
        <v>157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8" t="s">
        <v>166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27" t="s">
        <v>160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9" t="s">
        <v>167</v>
      </c>
      <c r="BJ4" s="130"/>
      <c r="BK4" s="130"/>
      <c r="BL4" s="130"/>
      <c r="BM4" s="127"/>
      <c r="BN4" s="131" t="s">
        <v>168</v>
      </c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4"/>
      <c r="CA4" s="128" t="s">
        <v>169</v>
      </c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36" t="s">
        <v>170</v>
      </c>
      <c r="CS4" s="130"/>
      <c r="CT4" s="127"/>
      <c r="CU4" s="136" t="s">
        <v>171</v>
      </c>
      <c r="CV4" s="130"/>
      <c r="CW4" s="130"/>
      <c r="CX4" s="130"/>
      <c r="CY4" s="130"/>
      <c r="CZ4" s="127"/>
      <c r="DA4" s="140" t="s">
        <v>172</v>
      </c>
      <c r="DB4" s="141"/>
      <c r="DC4" s="142"/>
      <c r="DD4" s="140" t="s">
        <v>173</v>
      </c>
      <c r="DE4" s="141"/>
      <c r="DF4" s="141"/>
      <c r="DG4" s="141"/>
      <c r="DH4" s="142"/>
      <c r="DI4" s="38"/>
    </row>
    <row r="5" spans="1:113" ht="19.5" customHeight="1">
      <c r="A5" s="9" t="s">
        <v>68</v>
      </c>
      <c r="B5" s="9"/>
      <c r="C5" s="114"/>
      <c r="D5" s="51" t="s">
        <v>174</v>
      </c>
      <c r="E5" s="18"/>
      <c r="F5" s="115" t="s">
        <v>73</v>
      </c>
      <c r="G5" s="115" t="s">
        <v>175</v>
      </c>
      <c r="H5" s="115" t="s">
        <v>176</v>
      </c>
      <c r="I5" s="115" t="s">
        <v>177</v>
      </c>
      <c r="J5" s="24" t="s">
        <v>178</v>
      </c>
      <c r="K5" s="115" t="s">
        <v>179</v>
      </c>
      <c r="L5" s="115" t="s">
        <v>180</v>
      </c>
      <c r="M5" s="24" t="s">
        <v>181</v>
      </c>
      <c r="N5" s="24" t="s">
        <v>182</v>
      </c>
      <c r="O5" s="24" t="s">
        <v>183</v>
      </c>
      <c r="P5" s="24" t="s">
        <v>184</v>
      </c>
      <c r="Q5" s="24" t="s">
        <v>93</v>
      </c>
      <c r="R5" s="24" t="s">
        <v>185</v>
      </c>
      <c r="S5" s="119" t="s">
        <v>186</v>
      </c>
      <c r="T5" s="115" t="s">
        <v>73</v>
      </c>
      <c r="U5" s="115" t="s">
        <v>187</v>
      </c>
      <c r="V5" s="115" t="s">
        <v>188</v>
      </c>
      <c r="W5" s="115" t="s">
        <v>189</v>
      </c>
      <c r="X5" s="115" t="s">
        <v>190</v>
      </c>
      <c r="Y5" s="115" t="s">
        <v>191</v>
      </c>
      <c r="Z5" s="115" t="s">
        <v>192</v>
      </c>
      <c r="AA5" s="115" t="s">
        <v>193</v>
      </c>
      <c r="AB5" s="24" t="s">
        <v>194</v>
      </c>
      <c r="AC5" s="115" t="s">
        <v>195</v>
      </c>
      <c r="AD5" s="115" t="s">
        <v>196</v>
      </c>
      <c r="AE5" s="122" t="s">
        <v>197</v>
      </c>
      <c r="AF5" s="115" t="s">
        <v>198</v>
      </c>
      <c r="AG5" s="115" t="s">
        <v>199</v>
      </c>
      <c r="AH5" s="115" t="s">
        <v>200</v>
      </c>
      <c r="AI5" s="115" t="s">
        <v>201</v>
      </c>
      <c r="AJ5" s="122" t="s">
        <v>202</v>
      </c>
      <c r="AK5" s="115" t="s">
        <v>203</v>
      </c>
      <c r="AL5" s="115" t="s">
        <v>204</v>
      </c>
      <c r="AM5" s="115" t="s">
        <v>205</v>
      </c>
      <c r="AN5" s="115" t="s">
        <v>206</v>
      </c>
      <c r="AO5" s="115" t="s">
        <v>207</v>
      </c>
      <c r="AP5" s="115" t="s">
        <v>208</v>
      </c>
      <c r="AQ5" s="115" t="s">
        <v>209</v>
      </c>
      <c r="AR5" s="122" t="s">
        <v>210</v>
      </c>
      <c r="AS5" s="115" t="s">
        <v>211</v>
      </c>
      <c r="AT5" s="24" t="s">
        <v>212</v>
      </c>
      <c r="AU5" s="115" t="s">
        <v>213</v>
      </c>
      <c r="AV5" s="18" t="s">
        <v>73</v>
      </c>
      <c r="AW5" s="18" t="s">
        <v>214</v>
      </c>
      <c r="AX5" s="24" t="s">
        <v>215</v>
      </c>
      <c r="AY5" s="24" t="s">
        <v>216</v>
      </c>
      <c r="AZ5" s="18" t="s">
        <v>217</v>
      </c>
      <c r="BA5" s="24" t="s">
        <v>218</v>
      </c>
      <c r="BB5" s="18" t="s">
        <v>219</v>
      </c>
      <c r="BC5" s="18" t="s">
        <v>220</v>
      </c>
      <c r="BD5" s="18" t="s">
        <v>221</v>
      </c>
      <c r="BE5" s="24" t="s">
        <v>222</v>
      </c>
      <c r="BF5" s="24" t="s">
        <v>223</v>
      </c>
      <c r="BG5" s="24" t="s">
        <v>224</v>
      </c>
      <c r="BH5" s="18" t="s">
        <v>225</v>
      </c>
      <c r="BI5" s="18" t="s">
        <v>73</v>
      </c>
      <c r="BJ5" s="18" t="s">
        <v>226</v>
      </c>
      <c r="BK5" s="18" t="s">
        <v>227</v>
      </c>
      <c r="BL5" s="24" t="s">
        <v>228</v>
      </c>
      <c r="BM5" s="24" t="s">
        <v>229</v>
      </c>
      <c r="BN5" s="133" t="s">
        <v>73</v>
      </c>
      <c r="BO5" s="133" t="s">
        <v>230</v>
      </c>
      <c r="BP5" s="133" t="s">
        <v>231</v>
      </c>
      <c r="BQ5" s="133" t="s">
        <v>232</v>
      </c>
      <c r="BR5" s="133" t="s">
        <v>233</v>
      </c>
      <c r="BS5" s="133" t="s">
        <v>234</v>
      </c>
      <c r="BT5" s="133" t="s">
        <v>235</v>
      </c>
      <c r="BU5" s="133" t="s">
        <v>236</v>
      </c>
      <c r="BV5" s="133" t="s">
        <v>237</v>
      </c>
      <c r="BW5" s="133" t="s">
        <v>238</v>
      </c>
      <c r="BX5" s="135" t="s">
        <v>239</v>
      </c>
      <c r="BY5" s="135" t="s">
        <v>240</v>
      </c>
      <c r="BZ5" s="133" t="s">
        <v>241</v>
      </c>
      <c r="CA5" s="18" t="s">
        <v>73</v>
      </c>
      <c r="CB5" s="18" t="s">
        <v>230</v>
      </c>
      <c r="CC5" s="18" t="s">
        <v>231</v>
      </c>
      <c r="CD5" s="18" t="s">
        <v>232</v>
      </c>
      <c r="CE5" s="18" t="s">
        <v>233</v>
      </c>
      <c r="CF5" s="18" t="s">
        <v>234</v>
      </c>
      <c r="CG5" s="18" t="s">
        <v>235</v>
      </c>
      <c r="CH5" s="18" t="s">
        <v>236</v>
      </c>
      <c r="CI5" s="18" t="s">
        <v>242</v>
      </c>
      <c r="CJ5" s="18" t="s">
        <v>243</v>
      </c>
      <c r="CK5" s="18" t="s">
        <v>244</v>
      </c>
      <c r="CL5" s="18" t="s">
        <v>245</v>
      </c>
      <c r="CM5" s="123" t="s">
        <v>237</v>
      </c>
      <c r="CN5" s="18" t="s">
        <v>238</v>
      </c>
      <c r="CO5" s="24" t="s">
        <v>239</v>
      </c>
      <c r="CP5" s="24" t="s">
        <v>240</v>
      </c>
      <c r="CQ5" s="18" t="s">
        <v>246</v>
      </c>
      <c r="CR5" s="135" t="s">
        <v>73</v>
      </c>
      <c r="CS5" s="135" t="s">
        <v>247</v>
      </c>
      <c r="CT5" s="133" t="s">
        <v>248</v>
      </c>
      <c r="CU5" s="24" t="s">
        <v>73</v>
      </c>
      <c r="CV5" s="24" t="s">
        <v>247</v>
      </c>
      <c r="CW5" s="24" t="s">
        <v>249</v>
      </c>
      <c r="CX5" s="24" t="s">
        <v>250</v>
      </c>
      <c r="CY5" s="24" t="s">
        <v>251</v>
      </c>
      <c r="CZ5" s="24" t="s">
        <v>252</v>
      </c>
      <c r="DA5" s="24" t="s">
        <v>73</v>
      </c>
      <c r="DB5" s="24" t="s">
        <v>172</v>
      </c>
      <c r="DC5" s="24" t="s">
        <v>253</v>
      </c>
      <c r="DD5" s="24" t="s">
        <v>73</v>
      </c>
      <c r="DE5" s="133" t="s">
        <v>254</v>
      </c>
      <c r="DF5" s="133" t="s">
        <v>255</v>
      </c>
      <c r="DG5" s="133" t="s">
        <v>256</v>
      </c>
      <c r="DH5" s="133" t="s">
        <v>173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5"/>
      <c r="K6" s="18"/>
      <c r="L6" s="18"/>
      <c r="M6" s="115"/>
      <c r="N6" s="115"/>
      <c r="O6" s="115"/>
      <c r="P6" s="115"/>
      <c r="Q6" s="115"/>
      <c r="R6" s="115"/>
      <c r="S6" s="120"/>
      <c r="T6" s="18"/>
      <c r="U6" s="18"/>
      <c r="V6" s="18"/>
      <c r="W6" s="18"/>
      <c r="X6" s="18"/>
      <c r="Y6" s="18"/>
      <c r="Z6" s="18"/>
      <c r="AA6" s="18"/>
      <c r="AB6" s="115"/>
      <c r="AC6" s="18"/>
      <c r="AD6" s="18"/>
      <c r="AE6" s="123"/>
      <c r="AF6" s="18"/>
      <c r="AG6" s="18"/>
      <c r="AH6" s="18"/>
      <c r="AI6" s="18"/>
      <c r="AJ6" s="123"/>
      <c r="AK6" s="18"/>
      <c r="AL6" s="18"/>
      <c r="AM6" s="18"/>
      <c r="AN6" s="18"/>
      <c r="AO6" s="18"/>
      <c r="AP6" s="18"/>
      <c r="AQ6" s="18"/>
      <c r="AR6" s="123"/>
      <c r="AS6" s="18"/>
      <c r="AT6" s="115"/>
      <c r="AU6" s="18"/>
      <c r="AV6" s="18"/>
      <c r="AW6" s="18"/>
      <c r="AX6" s="115"/>
      <c r="AY6" s="115"/>
      <c r="AZ6" s="18"/>
      <c r="BA6" s="115"/>
      <c r="BB6" s="18"/>
      <c r="BC6" s="18"/>
      <c r="BD6" s="18"/>
      <c r="BE6" s="115"/>
      <c r="BF6" s="115"/>
      <c r="BG6" s="115"/>
      <c r="BH6" s="18"/>
      <c r="BI6" s="18"/>
      <c r="BJ6" s="18"/>
      <c r="BK6" s="18"/>
      <c r="BL6" s="115"/>
      <c r="BM6" s="11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59"/>
      <c r="BY6" s="59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3"/>
      <c r="CN6" s="18"/>
      <c r="CO6" s="115"/>
      <c r="CP6" s="115"/>
      <c r="CQ6" s="18"/>
      <c r="CR6" s="59"/>
      <c r="CS6" s="59"/>
      <c r="CT6" s="24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24"/>
      <c r="DF6" s="24"/>
      <c r="DG6" s="24"/>
      <c r="DH6" s="24"/>
      <c r="DI6" s="38"/>
    </row>
    <row r="7" spans="1:113" s="1" customFormat="1" ht="24" customHeight="1">
      <c r="A7" s="78"/>
      <c r="B7" s="78"/>
      <c r="C7" s="78"/>
      <c r="D7" s="78" t="s">
        <v>58</v>
      </c>
      <c r="E7" s="79">
        <f aca="true" t="shared" si="0" ref="E7:BP7">SUM(E8:E12)</f>
        <v>15154976</v>
      </c>
      <c r="F7" s="79">
        <f t="shared" si="0"/>
        <v>11986711</v>
      </c>
      <c r="G7" s="79">
        <f t="shared" si="0"/>
        <v>4749372</v>
      </c>
      <c r="H7" s="79">
        <f t="shared" si="0"/>
        <v>109680</v>
      </c>
      <c r="I7" s="79">
        <f t="shared" si="0"/>
        <v>0</v>
      </c>
      <c r="J7" s="79">
        <f t="shared" si="0"/>
        <v>0</v>
      </c>
      <c r="K7" s="79">
        <f t="shared" si="0"/>
        <v>2940732</v>
      </c>
      <c r="L7" s="79"/>
      <c r="M7" s="79"/>
      <c r="N7" s="79"/>
      <c r="O7" s="79"/>
      <c r="P7" s="79"/>
      <c r="Q7" s="79">
        <f t="shared" si="0"/>
        <v>935974</v>
      </c>
      <c r="R7" s="79">
        <f t="shared" si="0"/>
        <v>0</v>
      </c>
      <c r="S7" s="79">
        <f t="shared" si="0"/>
        <v>1417000</v>
      </c>
      <c r="T7" s="79">
        <f t="shared" si="0"/>
        <v>1946445</v>
      </c>
      <c r="U7" s="79">
        <f t="shared" si="0"/>
        <v>185000</v>
      </c>
      <c r="V7" s="79">
        <f t="shared" si="0"/>
        <v>2000</v>
      </c>
      <c r="W7" s="79">
        <f t="shared" si="0"/>
        <v>7000</v>
      </c>
      <c r="X7" s="79">
        <f t="shared" si="0"/>
        <v>1700</v>
      </c>
      <c r="Y7" s="79">
        <f t="shared" si="0"/>
        <v>35000</v>
      </c>
      <c r="Z7" s="79">
        <f t="shared" si="0"/>
        <v>76000</v>
      </c>
      <c r="AA7" s="79">
        <f t="shared" si="0"/>
        <v>83928</v>
      </c>
      <c r="AB7" s="79">
        <f t="shared" si="0"/>
        <v>43000</v>
      </c>
      <c r="AC7" s="79">
        <f t="shared" si="0"/>
        <v>0</v>
      </c>
      <c r="AD7" s="79">
        <f t="shared" si="0"/>
        <v>167856</v>
      </c>
      <c r="AE7" s="79">
        <f t="shared" si="0"/>
        <v>0</v>
      </c>
      <c r="AF7" s="79">
        <f t="shared" si="0"/>
        <v>383820</v>
      </c>
      <c r="AG7" s="79">
        <f t="shared" si="0"/>
        <v>26000</v>
      </c>
      <c r="AH7" s="79">
        <f t="shared" si="0"/>
        <v>150000</v>
      </c>
      <c r="AI7" s="79">
        <f t="shared" si="0"/>
        <v>139880</v>
      </c>
      <c r="AJ7" s="79">
        <f t="shared" si="0"/>
        <v>17856</v>
      </c>
      <c r="AK7" s="79">
        <f t="shared" si="0"/>
        <v>0</v>
      </c>
      <c r="AL7" s="79">
        <f t="shared" si="0"/>
        <v>0</v>
      </c>
      <c r="AM7" s="79">
        <f t="shared" si="0"/>
        <v>0</v>
      </c>
      <c r="AN7" s="79">
        <f t="shared" si="0"/>
        <v>79760</v>
      </c>
      <c r="AO7" s="79">
        <f t="shared" si="0"/>
        <v>0</v>
      </c>
      <c r="AP7" s="79">
        <f t="shared" si="0"/>
        <v>254304</v>
      </c>
      <c r="AQ7" s="79">
        <f t="shared" si="0"/>
        <v>268341</v>
      </c>
      <c r="AR7" s="79">
        <f t="shared" si="0"/>
        <v>0</v>
      </c>
      <c r="AS7" s="79">
        <f t="shared" si="0"/>
        <v>0</v>
      </c>
      <c r="AT7" s="79">
        <f t="shared" si="0"/>
        <v>0</v>
      </c>
      <c r="AU7" s="79">
        <f t="shared" si="0"/>
        <v>25000</v>
      </c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>
        <f t="shared" si="0"/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 t="shared" si="0"/>
        <v>0</v>
      </c>
      <c r="BP7" s="79">
        <f t="shared" si="0"/>
        <v>0</v>
      </c>
      <c r="BQ7" s="79">
        <f aca="true" t="shared" si="1" ref="BQ7:DH7">SUM(BQ8:BQ12)</f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 t="shared" si="1"/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 t="shared" si="1"/>
        <v>0</v>
      </c>
      <c r="CB7" s="79">
        <f t="shared" si="1"/>
        <v>0</v>
      </c>
      <c r="CC7" s="79">
        <f t="shared" si="1"/>
        <v>0</v>
      </c>
      <c r="CD7" s="79">
        <f t="shared" si="1"/>
        <v>0</v>
      </c>
      <c r="CE7" s="79">
        <f t="shared" si="1"/>
        <v>0</v>
      </c>
      <c r="CF7" s="79">
        <f t="shared" si="1"/>
        <v>0</v>
      </c>
      <c r="CG7" s="79">
        <f t="shared" si="1"/>
        <v>0</v>
      </c>
      <c r="CH7" s="79">
        <f t="shared" si="1"/>
        <v>0</v>
      </c>
      <c r="CI7" s="79">
        <f t="shared" si="1"/>
        <v>0</v>
      </c>
      <c r="CJ7" s="79">
        <f t="shared" si="1"/>
        <v>0</v>
      </c>
      <c r="CK7" s="79">
        <f t="shared" si="1"/>
        <v>0</v>
      </c>
      <c r="CL7" s="79">
        <f t="shared" si="1"/>
        <v>0</v>
      </c>
      <c r="CM7" s="79">
        <f t="shared" si="1"/>
        <v>0</v>
      </c>
      <c r="CN7" s="79">
        <f t="shared" si="1"/>
        <v>0</v>
      </c>
      <c r="CO7" s="79">
        <f t="shared" si="1"/>
        <v>0</v>
      </c>
      <c r="CP7" s="79">
        <f t="shared" si="1"/>
        <v>0</v>
      </c>
      <c r="CQ7" s="79">
        <f t="shared" si="1"/>
        <v>0</v>
      </c>
      <c r="CR7" s="79">
        <f t="shared" si="1"/>
        <v>0</v>
      </c>
      <c r="CS7" s="79">
        <f t="shared" si="1"/>
        <v>0</v>
      </c>
      <c r="CT7" s="79">
        <f t="shared" si="1"/>
        <v>0</v>
      </c>
      <c r="CU7" s="79">
        <f t="shared" si="1"/>
        <v>0</v>
      </c>
      <c r="CV7" s="79">
        <f t="shared" si="1"/>
        <v>0</v>
      </c>
      <c r="CW7" s="79">
        <f t="shared" si="1"/>
        <v>0</v>
      </c>
      <c r="CX7" s="79">
        <f t="shared" si="1"/>
        <v>0</v>
      </c>
      <c r="CY7" s="79">
        <f t="shared" si="1"/>
        <v>0</v>
      </c>
      <c r="CZ7" s="79">
        <f t="shared" si="1"/>
        <v>0</v>
      </c>
      <c r="DA7" s="79">
        <f t="shared" si="1"/>
        <v>0</v>
      </c>
      <c r="DB7" s="79">
        <f t="shared" si="1"/>
        <v>0</v>
      </c>
      <c r="DC7" s="79">
        <f t="shared" si="1"/>
        <v>0</v>
      </c>
      <c r="DD7" s="79">
        <f t="shared" si="1"/>
        <v>0</v>
      </c>
      <c r="DE7" s="79">
        <f t="shared" si="1"/>
        <v>0</v>
      </c>
      <c r="DF7" s="79">
        <f t="shared" si="1"/>
        <v>0</v>
      </c>
      <c r="DG7" s="79">
        <f t="shared" si="1"/>
        <v>0</v>
      </c>
      <c r="DH7" s="79">
        <f t="shared" si="1"/>
        <v>0</v>
      </c>
      <c r="DI7" s="144"/>
    </row>
    <row r="8" spans="1:113" s="1" customFormat="1" ht="27" customHeight="1">
      <c r="A8" s="29" t="s">
        <v>81</v>
      </c>
      <c r="B8" s="29" t="s">
        <v>82</v>
      </c>
      <c r="C8" s="29" t="s">
        <v>82</v>
      </c>
      <c r="D8" s="116" t="s">
        <v>83</v>
      </c>
      <c r="E8" s="79">
        <f>F8+T8+AV8+BI8+BN8+CA8+CR8+CU8+DA8+DD8</f>
        <v>11163229</v>
      </c>
      <c r="F8" s="79">
        <f>SUM(G8:S8)</f>
        <v>9216784</v>
      </c>
      <c r="G8" s="82">
        <v>4749372</v>
      </c>
      <c r="H8" s="82">
        <v>109680</v>
      </c>
      <c r="I8" s="79"/>
      <c r="J8" s="79"/>
      <c r="K8" s="82">
        <v>2940732</v>
      </c>
      <c r="L8" s="117"/>
      <c r="M8" s="117"/>
      <c r="N8" s="117"/>
      <c r="O8" s="117"/>
      <c r="P8" s="117"/>
      <c r="Q8" s="79"/>
      <c r="R8" s="79"/>
      <c r="S8" s="82">
        <v>1417000</v>
      </c>
      <c r="T8" s="79">
        <f>SUM(U8:AU8)</f>
        <v>1946445</v>
      </c>
      <c r="U8" s="82">
        <v>185000</v>
      </c>
      <c r="V8" s="79">
        <v>2000</v>
      </c>
      <c r="W8" s="79">
        <v>7000</v>
      </c>
      <c r="X8" s="82">
        <v>1700</v>
      </c>
      <c r="Y8" s="82">
        <v>35000</v>
      </c>
      <c r="Z8" s="82">
        <v>76000</v>
      </c>
      <c r="AA8" s="82">
        <v>83928</v>
      </c>
      <c r="AB8" s="79">
        <v>43000</v>
      </c>
      <c r="AC8" s="79"/>
      <c r="AD8" s="82">
        <v>167856</v>
      </c>
      <c r="AE8" s="79"/>
      <c r="AF8" s="82">
        <v>383820</v>
      </c>
      <c r="AG8" s="79">
        <v>26000</v>
      </c>
      <c r="AH8" s="82">
        <v>150000</v>
      </c>
      <c r="AI8" s="82">
        <v>139880</v>
      </c>
      <c r="AJ8" s="82">
        <v>17856</v>
      </c>
      <c r="AK8" s="79"/>
      <c r="AL8" s="79"/>
      <c r="AM8" s="126"/>
      <c r="AN8" s="79">
        <v>79760</v>
      </c>
      <c r="AO8" s="79"/>
      <c r="AP8" s="82">
        <v>254304</v>
      </c>
      <c r="AQ8" s="82">
        <v>268341</v>
      </c>
      <c r="AR8" s="79"/>
      <c r="AS8" s="79"/>
      <c r="AT8" s="79"/>
      <c r="AU8" s="82">
        <v>25000</v>
      </c>
      <c r="AV8" s="79"/>
      <c r="AW8" s="79"/>
      <c r="AX8" s="82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121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7"/>
      <c r="DB8" s="77"/>
      <c r="DC8" s="77"/>
      <c r="DD8" s="77"/>
      <c r="DE8" s="77"/>
      <c r="DF8" s="77"/>
      <c r="DG8" s="77"/>
      <c r="DH8" s="77">
        <v>0</v>
      </c>
      <c r="DI8" s="45"/>
    </row>
    <row r="9" spans="1:112" s="1" customFormat="1" ht="27" customHeight="1">
      <c r="A9" s="29" t="s">
        <v>84</v>
      </c>
      <c r="B9" s="29" t="s">
        <v>85</v>
      </c>
      <c r="C9" s="29" t="s">
        <v>82</v>
      </c>
      <c r="D9" s="116" t="s">
        <v>86</v>
      </c>
      <c r="E9" s="79">
        <f>F9+T9+AV9+BI9+BN9+CA9+CR9+CU9+DA9+DD9</f>
        <v>1221820</v>
      </c>
      <c r="F9" s="79">
        <f>SUM(G9:S9)</f>
        <v>0</v>
      </c>
      <c r="G9" s="79"/>
      <c r="H9" s="79"/>
      <c r="I9" s="79"/>
      <c r="J9" s="79"/>
      <c r="K9" s="79"/>
      <c r="L9" s="117"/>
      <c r="M9" s="117"/>
      <c r="N9" s="117"/>
      <c r="O9" s="117"/>
      <c r="P9" s="117"/>
      <c r="Q9" s="117"/>
      <c r="R9" s="117"/>
      <c r="S9" s="117"/>
      <c r="T9" s="79">
        <f>SUM(U9:AU9)</f>
        <v>0</v>
      </c>
      <c r="U9" s="117"/>
      <c r="V9" s="117"/>
      <c r="W9" s="117"/>
      <c r="X9" s="121"/>
      <c r="Y9" s="117"/>
      <c r="Z9" s="117"/>
      <c r="AA9" s="117"/>
      <c r="AB9" s="117"/>
      <c r="AC9" s="117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17"/>
      <c r="AO9" s="117"/>
      <c r="AP9" s="117"/>
      <c r="AQ9" s="117"/>
      <c r="AR9" s="117"/>
      <c r="AS9" s="117"/>
      <c r="AT9" s="117"/>
      <c r="AU9" s="117"/>
      <c r="AV9" s="79">
        <f>SUM(AW9:BH9)</f>
        <v>1221820</v>
      </c>
      <c r="AW9" s="117"/>
      <c r="AX9" s="117">
        <v>0</v>
      </c>
      <c r="AY9" s="117"/>
      <c r="AZ9" s="117"/>
      <c r="BA9" s="82">
        <v>36720</v>
      </c>
      <c r="BB9" s="117"/>
      <c r="BC9" s="117"/>
      <c r="BD9" s="117"/>
      <c r="BE9" s="117">
        <v>2100</v>
      </c>
      <c r="BF9" s="117"/>
      <c r="BG9" s="117"/>
      <c r="BH9" s="121">
        <v>1183000</v>
      </c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37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43"/>
      <c r="DB9" s="143"/>
      <c r="DC9" s="143"/>
      <c r="DD9" s="143"/>
      <c r="DE9" s="143"/>
      <c r="DF9" s="143"/>
      <c r="DG9" s="143"/>
      <c r="DH9" s="143"/>
    </row>
    <row r="10" spans="1:112" s="1" customFormat="1" ht="27" customHeight="1">
      <c r="A10" s="29" t="s">
        <v>84</v>
      </c>
      <c r="B10" s="29" t="s">
        <v>85</v>
      </c>
      <c r="C10" s="29" t="s">
        <v>85</v>
      </c>
      <c r="D10" s="116" t="s">
        <v>87</v>
      </c>
      <c r="E10" s="79">
        <f>F10+T10+AV10+BI10+BN10+CA10+CR10+CU10+DA10+DD10</f>
        <v>1247965</v>
      </c>
      <c r="F10" s="79">
        <f>SUM(G10:S10)</f>
        <v>1247965</v>
      </c>
      <c r="G10" s="79"/>
      <c r="H10" s="79"/>
      <c r="I10" s="79"/>
      <c r="J10" s="79"/>
      <c r="K10" s="79"/>
      <c r="L10" s="82">
        <v>1247965</v>
      </c>
      <c r="M10" s="117"/>
      <c r="N10" s="117"/>
      <c r="O10" s="117"/>
      <c r="P10" s="117"/>
      <c r="Q10" s="117"/>
      <c r="R10" s="117"/>
      <c r="S10" s="117"/>
      <c r="T10" s="79">
        <f>SUM(U10:AU10)</f>
        <v>0</v>
      </c>
      <c r="U10" s="117"/>
      <c r="V10" s="117"/>
      <c r="W10" s="117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17"/>
      <c r="AO10" s="117"/>
      <c r="AP10" s="117"/>
      <c r="AQ10" s="117"/>
      <c r="AR10" s="117"/>
      <c r="AS10" s="117"/>
      <c r="AT10" s="117"/>
      <c r="AU10" s="117"/>
      <c r="AV10" s="79">
        <f>SUM(AW10:BH10)</f>
        <v>0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37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43"/>
      <c r="DB10" s="143"/>
      <c r="DC10" s="143"/>
      <c r="DD10" s="143"/>
      <c r="DE10" s="143"/>
      <c r="DF10" s="143"/>
      <c r="DG10" s="143"/>
      <c r="DH10" s="143"/>
    </row>
    <row r="11" spans="1:112" s="1" customFormat="1" ht="21" customHeight="1">
      <c r="A11" s="29" t="s">
        <v>88</v>
      </c>
      <c r="B11" s="29" t="s">
        <v>89</v>
      </c>
      <c r="C11" s="29" t="s">
        <v>82</v>
      </c>
      <c r="D11" s="116" t="s">
        <v>90</v>
      </c>
      <c r="E11" s="79">
        <f>F11+T11+AV11+BI11+BN11+CA11+CR11+CU11+DA11+DD11</f>
        <v>585988</v>
      </c>
      <c r="F11" s="79">
        <f>SUM(G11:S11)</f>
        <v>585988</v>
      </c>
      <c r="G11" s="79"/>
      <c r="H11" s="79"/>
      <c r="I11" s="79"/>
      <c r="J11" s="79"/>
      <c r="K11" s="79"/>
      <c r="L11" s="117"/>
      <c r="M11" s="117"/>
      <c r="N11" s="82">
        <v>545988</v>
      </c>
      <c r="O11" s="117"/>
      <c r="P11" s="82">
        <v>40000</v>
      </c>
      <c r="Q11" s="117"/>
      <c r="R11" s="117"/>
      <c r="S11" s="117"/>
      <c r="T11" s="79">
        <f>SUM(U11:AU11)</f>
        <v>0</v>
      </c>
      <c r="U11" s="117"/>
      <c r="V11" s="117"/>
      <c r="W11" s="117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17"/>
      <c r="AO11" s="117"/>
      <c r="AP11" s="117"/>
      <c r="AQ11" s="117"/>
      <c r="AR11" s="117"/>
      <c r="AS11" s="117"/>
      <c r="AT11" s="117"/>
      <c r="AU11" s="117"/>
      <c r="AV11" s="79">
        <f>SUM(AW11:BH11)</f>
        <v>0</v>
      </c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37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43"/>
      <c r="DB11" s="143"/>
      <c r="DC11" s="143"/>
      <c r="DD11" s="143"/>
      <c r="DE11" s="143"/>
      <c r="DF11" s="143"/>
      <c r="DG11" s="143"/>
      <c r="DH11" s="143"/>
    </row>
    <row r="12" spans="1:112" s="1" customFormat="1" ht="21" customHeight="1">
      <c r="A12" s="29" t="s">
        <v>91</v>
      </c>
      <c r="B12" s="29" t="s">
        <v>82</v>
      </c>
      <c r="C12" s="29" t="s">
        <v>92</v>
      </c>
      <c r="D12" s="116" t="s">
        <v>93</v>
      </c>
      <c r="E12" s="79">
        <f>F12+T12+AV12+BI12+BN12+CA12+CR12+CU12+DA12+DD12</f>
        <v>935974</v>
      </c>
      <c r="F12" s="79">
        <f>SUM(G12:S12)</f>
        <v>935974</v>
      </c>
      <c r="G12" s="79"/>
      <c r="H12" s="79"/>
      <c r="I12" s="79"/>
      <c r="J12" s="79"/>
      <c r="K12" s="79"/>
      <c r="L12" s="117"/>
      <c r="M12" s="117"/>
      <c r="N12" s="117"/>
      <c r="O12" s="117"/>
      <c r="P12" s="117"/>
      <c r="Q12" s="82">
        <v>935974</v>
      </c>
      <c r="R12" s="117"/>
      <c r="S12" s="117"/>
      <c r="T12" s="79">
        <f>SUM(U12:AU12)</f>
        <v>0</v>
      </c>
      <c r="U12" s="117"/>
      <c r="V12" s="117"/>
      <c r="W12" s="117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17"/>
      <c r="AO12" s="117"/>
      <c r="AP12" s="117"/>
      <c r="AQ12" s="117"/>
      <c r="AR12" s="117"/>
      <c r="AS12" s="117"/>
      <c r="AT12" s="117"/>
      <c r="AU12" s="117"/>
      <c r="AV12" s="79">
        <f>SUM(AW12:BH12)</f>
        <v>0</v>
      </c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37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43"/>
      <c r="DB12" s="143"/>
      <c r="DC12" s="143"/>
      <c r="DD12" s="143"/>
      <c r="DE12" s="143"/>
      <c r="DF12" s="143"/>
      <c r="DG12" s="143"/>
      <c r="DH12" s="143"/>
    </row>
    <row r="17" ht="12.75" customHeight="1">
      <c r="AE17" s="82">
        <v>30000</v>
      </c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tabSelected="1" workbookViewId="0" topLeftCell="A1">
      <selection activeCell="C37" sqref="C37:C39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3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4"/>
      <c r="F1" s="94"/>
      <c r="G1" s="95" t="s">
        <v>257</v>
      </c>
      <c r="H1" s="68"/>
    </row>
    <row r="2" spans="1:8" ht="25.5" customHeight="1">
      <c r="A2" s="5" t="s">
        <v>258</v>
      </c>
      <c r="B2" s="5"/>
      <c r="C2" s="5"/>
      <c r="D2" s="5"/>
      <c r="E2" s="5"/>
      <c r="F2" s="5"/>
      <c r="G2" s="5"/>
      <c r="H2" s="68"/>
    </row>
    <row r="3" spans="1:8" ht="19.5" customHeight="1">
      <c r="A3" s="96" t="s">
        <v>5</v>
      </c>
      <c r="B3" s="96"/>
      <c r="C3" s="96"/>
      <c r="D3" s="96"/>
      <c r="E3" s="97"/>
      <c r="F3" s="97"/>
      <c r="G3" s="98" t="s">
        <v>56</v>
      </c>
      <c r="H3" s="68"/>
    </row>
    <row r="4" spans="1:8" ht="22.5" customHeight="1">
      <c r="A4" s="99" t="s">
        <v>259</v>
      </c>
      <c r="B4" s="99"/>
      <c r="C4" s="99"/>
      <c r="D4" s="99"/>
      <c r="E4" s="79" t="s">
        <v>96</v>
      </c>
      <c r="F4" s="79"/>
      <c r="G4" s="79"/>
      <c r="H4" s="68"/>
    </row>
    <row r="5" spans="1:8" ht="19.5" customHeight="1">
      <c r="A5" s="100" t="s">
        <v>68</v>
      </c>
      <c r="B5" s="101"/>
      <c r="C5" s="21" t="s">
        <v>260</v>
      </c>
      <c r="D5" s="20" t="s">
        <v>174</v>
      </c>
      <c r="E5" s="102" t="s">
        <v>58</v>
      </c>
      <c r="F5" s="103" t="s">
        <v>261</v>
      </c>
      <c r="G5" s="102" t="s">
        <v>262</v>
      </c>
      <c r="H5" s="68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8"/>
    </row>
    <row r="7" spans="1:8" ht="19.5" customHeight="1">
      <c r="A7" s="108" t="s">
        <v>58</v>
      </c>
      <c r="B7" s="109"/>
      <c r="C7" s="109"/>
      <c r="D7" s="109"/>
      <c r="E7" s="79">
        <f>G7+F7</f>
        <v>15154976</v>
      </c>
      <c r="F7" s="79">
        <f>F8+F17+F36</f>
        <v>13208531</v>
      </c>
      <c r="G7" s="79">
        <f>G8+G17+G36</f>
        <v>1946445</v>
      </c>
      <c r="H7" s="69"/>
    </row>
    <row r="8" spans="1:8" ht="19.5" customHeight="1">
      <c r="A8" s="75"/>
      <c r="B8" s="75"/>
      <c r="C8" s="75"/>
      <c r="D8" s="75" t="s">
        <v>157</v>
      </c>
      <c r="E8" s="79">
        <f>SUM(E9:E16)</f>
        <v>11986711</v>
      </c>
      <c r="F8" s="79">
        <f>SUM(F9:F16)</f>
        <v>11986711</v>
      </c>
      <c r="G8" s="79"/>
      <c r="H8" s="69"/>
    </row>
    <row r="9" spans="1:8" ht="19.5" customHeight="1">
      <c r="A9" s="78" t="s">
        <v>263</v>
      </c>
      <c r="B9" s="78" t="s">
        <v>92</v>
      </c>
      <c r="C9" s="78" t="s">
        <v>101</v>
      </c>
      <c r="D9" s="78" t="s">
        <v>175</v>
      </c>
      <c r="E9" s="82">
        <v>4749372</v>
      </c>
      <c r="F9" s="82">
        <v>4749372</v>
      </c>
      <c r="G9" s="82">
        <v>0</v>
      </c>
      <c r="H9" s="68"/>
    </row>
    <row r="10" spans="1:8" ht="19.5" customHeight="1">
      <c r="A10" s="78" t="s">
        <v>263</v>
      </c>
      <c r="B10" s="78" t="s">
        <v>82</v>
      </c>
      <c r="C10" s="78" t="s">
        <v>101</v>
      </c>
      <c r="D10" s="78" t="s">
        <v>176</v>
      </c>
      <c r="E10" s="82">
        <v>109680</v>
      </c>
      <c r="F10" s="82">
        <v>109680</v>
      </c>
      <c r="G10" s="82">
        <v>0</v>
      </c>
      <c r="H10" s="64"/>
    </row>
    <row r="11" spans="1:8" ht="19.5" customHeight="1">
      <c r="A11" s="78" t="s">
        <v>263</v>
      </c>
      <c r="B11" s="78" t="s">
        <v>264</v>
      </c>
      <c r="C11" s="78" t="s">
        <v>101</v>
      </c>
      <c r="D11" s="78" t="s">
        <v>179</v>
      </c>
      <c r="E11" s="82">
        <v>2940732</v>
      </c>
      <c r="F11" s="82">
        <v>2940732</v>
      </c>
      <c r="G11" s="82">
        <v>0</v>
      </c>
      <c r="H11" s="64"/>
    </row>
    <row r="12" spans="1:8" ht="19.5" customHeight="1">
      <c r="A12" s="78" t="s">
        <v>263</v>
      </c>
      <c r="B12" s="78" t="s">
        <v>265</v>
      </c>
      <c r="C12" s="78" t="s">
        <v>101</v>
      </c>
      <c r="D12" s="78" t="s">
        <v>180</v>
      </c>
      <c r="E12" s="82">
        <v>1247965</v>
      </c>
      <c r="F12" s="82">
        <v>1247965</v>
      </c>
      <c r="G12" s="82">
        <v>0</v>
      </c>
      <c r="H12" s="64"/>
    </row>
    <row r="13" spans="1:8" ht="19.5" customHeight="1">
      <c r="A13" s="78" t="s">
        <v>263</v>
      </c>
      <c r="B13" s="78" t="s">
        <v>266</v>
      </c>
      <c r="C13" s="78" t="s">
        <v>101</v>
      </c>
      <c r="D13" s="78" t="s">
        <v>182</v>
      </c>
      <c r="E13" s="82">
        <v>545988</v>
      </c>
      <c r="F13" s="82">
        <v>545988</v>
      </c>
      <c r="G13" s="82">
        <v>0</v>
      </c>
      <c r="H13" s="64"/>
    </row>
    <row r="14" spans="1:8" ht="19.5" customHeight="1">
      <c r="A14" s="78" t="s">
        <v>263</v>
      </c>
      <c r="B14" s="78" t="s">
        <v>267</v>
      </c>
      <c r="C14" s="78" t="s">
        <v>101</v>
      </c>
      <c r="D14" s="78" t="s">
        <v>184</v>
      </c>
      <c r="E14" s="82">
        <v>40000</v>
      </c>
      <c r="F14" s="82">
        <v>40000</v>
      </c>
      <c r="G14" s="82">
        <v>0</v>
      </c>
      <c r="H14" s="64"/>
    </row>
    <row r="15" spans="1:8" ht="19.5" customHeight="1">
      <c r="A15" s="78" t="s">
        <v>263</v>
      </c>
      <c r="B15" s="78" t="s">
        <v>268</v>
      </c>
      <c r="C15" s="78" t="s">
        <v>101</v>
      </c>
      <c r="D15" s="78" t="s">
        <v>93</v>
      </c>
      <c r="E15" s="82">
        <v>935974</v>
      </c>
      <c r="F15" s="82">
        <v>935974</v>
      </c>
      <c r="G15" s="82">
        <v>0</v>
      </c>
      <c r="H15" s="64"/>
    </row>
    <row r="16" spans="1:8" ht="19.5" customHeight="1">
      <c r="A16" s="78" t="s">
        <v>263</v>
      </c>
      <c r="B16" s="78" t="s">
        <v>162</v>
      </c>
      <c r="C16" s="78" t="s">
        <v>101</v>
      </c>
      <c r="D16" s="78" t="s">
        <v>186</v>
      </c>
      <c r="E16" s="82">
        <v>1417000</v>
      </c>
      <c r="F16" s="82">
        <v>1417000</v>
      </c>
      <c r="G16" s="82">
        <v>0</v>
      </c>
      <c r="H16" s="64"/>
    </row>
    <row r="17" spans="1:8" ht="19.5" customHeight="1">
      <c r="A17" s="78"/>
      <c r="B17" s="78"/>
      <c r="C17" s="78"/>
      <c r="D17" s="75" t="s">
        <v>166</v>
      </c>
      <c r="E17" s="82">
        <f>SUM(E18:E35)</f>
        <v>1946445</v>
      </c>
      <c r="F17" s="82"/>
      <c r="G17" s="82">
        <f>SUM(G18:G35)</f>
        <v>1946445</v>
      </c>
      <c r="H17" s="64"/>
    </row>
    <row r="18" spans="1:8" ht="19.5" customHeight="1">
      <c r="A18" s="78" t="s">
        <v>269</v>
      </c>
      <c r="B18" s="78" t="s">
        <v>92</v>
      </c>
      <c r="C18" s="78" t="s">
        <v>101</v>
      </c>
      <c r="D18" s="78" t="s">
        <v>187</v>
      </c>
      <c r="E18" s="82">
        <v>185000</v>
      </c>
      <c r="F18" s="82">
        <v>0</v>
      </c>
      <c r="G18" s="82">
        <v>185000</v>
      </c>
      <c r="H18" s="64"/>
    </row>
    <row r="19" spans="1:8" ht="19.5" customHeight="1">
      <c r="A19" s="78" t="s">
        <v>269</v>
      </c>
      <c r="B19" s="78" t="s">
        <v>82</v>
      </c>
      <c r="C19" s="78" t="s">
        <v>101</v>
      </c>
      <c r="D19" s="78" t="s">
        <v>188</v>
      </c>
      <c r="E19" s="82">
        <v>2000</v>
      </c>
      <c r="F19" s="82">
        <v>0</v>
      </c>
      <c r="G19" s="82">
        <v>2000</v>
      </c>
      <c r="H19" s="64"/>
    </row>
    <row r="20" spans="1:8" ht="19.5" customHeight="1">
      <c r="A20" s="78" t="s">
        <v>269</v>
      </c>
      <c r="B20" s="78" t="s">
        <v>270</v>
      </c>
      <c r="C20" s="78" t="s">
        <v>101</v>
      </c>
      <c r="D20" s="78" t="s">
        <v>189</v>
      </c>
      <c r="E20" s="82">
        <v>7000</v>
      </c>
      <c r="F20" s="82">
        <v>0</v>
      </c>
      <c r="G20" s="82">
        <v>7000</v>
      </c>
      <c r="H20" s="64"/>
    </row>
    <row r="21" spans="1:8" ht="19.5" customHeight="1">
      <c r="A21" s="78" t="s">
        <v>269</v>
      </c>
      <c r="B21" s="78" t="s">
        <v>271</v>
      </c>
      <c r="C21" s="78" t="s">
        <v>101</v>
      </c>
      <c r="D21" s="78" t="s">
        <v>190</v>
      </c>
      <c r="E21" s="82">
        <v>1700</v>
      </c>
      <c r="F21" s="82">
        <v>0</v>
      </c>
      <c r="G21" s="82">
        <v>1700</v>
      </c>
      <c r="H21" s="64"/>
    </row>
    <row r="22" spans="1:8" ht="19.5" customHeight="1">
      <c r="A22" s="78" t="s">
        <v>269</v>
      </c>
      <c r="B22" s="78" t="s">
        <v>85</v>
      </c>
      <c r="C22" s="78" t="s">
        <v>101</v>
      </c>
      <c r="D22" s="78" t="s">
        <v>191</v>
      </c>
      <c r="E22" s="82">
        <v>35000</v>
      </c>
      <c r="F22" s="82">
        <v>0</v>
      </c>
      <c r="G22" s="82">
        <v>35000</v>
      </c>
      <c r="H22" s="64"/>
    </row>
    <row r="23" spans="1:8" ht="19.5" customHeight="1">
      <c r="A23" s="78" t="s">
        <v>269</v>
      </c>
      <c r="B23" s="78" t="s">
        <v>272</v>
      </c>
      <c r="C23" s="78" t="s">
        <v>101</v>
      </c>
      <c r="D23" s="78" t="s">
        <v>192</v>
      </c>
      <c r="E23" s="82">
        <v>76000</v>
      </c>
      <c r="F23" s="82">
        <v>0</v>
      </c>
      <c r="G23" s="82">
        <v>76000</v>
      </c>
      <c r="H23" s="64"/>
    </row>
    <row r="24" spans="1:8" ht="19.5" customHeight="1">
      <c r="A24" s="78" t="s">
        <v>269</v>
      </c>
      <c r="B24" s="78" t="s">
        <v>264</v>
      </c>
      <c r="C24" s="78" t="s">
        <v>101</v>
      </c>
      <c r="D24" s="78" t="s">
        <v>193</v>
      </c>
      <c r="E24" s="82">
        <v>83928</v>
      </c>
      <c r="F24" s="82">
        <v>0</v>
      </c>
      <c r="G24" s="82">
        <v>83928</v>
      </c>
      <c r="H24" s="64"/>
    </row>
    <row r="25" spans="1:8" ht="19.5" customHeight="1">
      <c r="A25" s="78" t="s">
        <v>269</v>
      </c>
      <c r="B25" s="78" t="s">
        <v>265</v>
      </c>
      <c r="C25" s="78" t="s">
        <v>101</v>
      </c>
      <c r="D25" s="78" t="s">
        <v>194</v>
      </c>
      <c r="E25" s="82">
        <v>43000</v>
      </c>
      <c r="F25" s="82">
        <v>0</v>
      </c>
      <c r="G25" s="82">
        <v>43000</v>
      </c>
      <c r="H25" s="64"/>
    </row>
    <row r="26" spans="1:8" ht="19.5" customHeight="1">
      <c r="A26" s="78" t="s">
        <v>269</v>
      </c>
      <c r="B26" s="78" t="s">
        <v>89</v>
      </c>
      <c r="C26" s="78" t="s">
        <v>101</v>
      </c>
      <c r="D26" s="78" t="s">
        <v>196</v>
      </c>
      <c r="E26" s="82">
        <v>167856</v>
      </c>
      <c r="F26" s="82">
        <v>0</v>
      </c>
      <c r="G26" s="82">
        <v>167856</v>
      </c>
      <c r="H26" s="64"/>
    </row>
    <row r="27" spans="1:8" ht="19.5" customHeight="1">
      <c r="A27" s="78" t="s">
        <v>269</v>
      </c>
      <c r="B27" s="78" t="s">
        <v>268</v>
      </c>
      <c r="C27" s="78" t="s">
        <v>101</v>
      </c>
      <c r="D27" s="78" t="s">
        <v>273</v>
      </c>
      <c r="E27" s="82">
        <v>383820</v>
      </c>
      <c r="F27" s="82">
        <v>0</v>
      </c>
      <c r="G27" s="82">
        <v>383820</v>
      </c>
      <c r="H27" s="64"/>
    </row>
    <row r="28" spans="1:8" ht="19.5" customHeight="1">
      <c r="A28" s="78" t="s">
        <v>269</v>
      </c>
      <c r="B28" s="78" t="s">
        <v>274</v>
      </c>
      <c r="C28" s="78" t="s">
        <v>101</v>
      </c>
      <c r="D28" s="78" t="s">
        <v>199</v>
      </c>
      <c r="E28" s="82">
        <v>26000</v>
      </c>
      <c r="F28" s="82">
        <v>0</v>
      </c>
      <c r="G28" s="82">
        <v>26000</v>
      </c>
      <c r="H28" s="64"/>
    </row>
    <row r="29" spans="1:7" ht="19.5" customHeight="1">
      <c r="A29" s="78" t="s">
        <v>269</v>
      </c>
      <c r="B29" s="78" t="s">
        <v>275</v>
      </c>
      <c r="C29" s="78" t="s">
        <v>101</v>
      </c>
      <c r="D29" s="78" t="s">
        <v>200</v>
      </c>
      <c r="E29" s="82">
        <v>150000</v>
      </c>
      <c r="F29" s="82">
        <v>0</v>
      </c>
      <c r="G29" s="82">
        <v>150000</v>
      </c>
    </row>
    <row r="30" spans="1:7" ht="19.5" customHeight="1">
      <c r="A30" s="78" t="s">
        <v>269</v>
      </c>
      <c r="B30" s="78" t="s">
        <v>276</v>
      </c>
      <c r="C30" s="78" t="s">
        <v>101</v>
      </c>
      <c r="D30" s="78" t="s">
        <v>201</v>
      </c>
      <c r="E30" s="82">
        <v>139880</v>
      </c>
      <c r="F30" s="82"/>
      <c r="G30" s="82">
        <v>139880</v>
      </c>
    </row>
    <row r="31" spans="1:7" ht="19.5" customHeight="1">
      <c r="A31" s="78" t="s">
        <v>269</v>
      </c>
      <c r="B31" s="78" t="s">
        <v>277</v>
      </c>
      <c r="C31" s="78" t="s">
        <v>101</v>
      </c>
      <c r="D31" s="78" t="s">
        <v>202</v>
      </c>
      <c r="E31" s="82">
        <v>17856</v>
      </c>
      <c r="F31" s="82"/>
      <c r="G31" s="82">
        <v>17856</v>
      </c>
    </row>
    <row r="32" spans="1:7" ht="19.5" customHeight="1">
      <c r="A32" s="78" t="s">
        <v>269</v>
      </c>
      <c r="B32" s="78" t="s">
        <v>278</v>
      </c>
      <c r="C32" s="78" t="s">
        <v>101</v>
      </c>
      <c r="D32" s="78" t="s">
        <v>206</v>
      </c>
      <c r="E32" s="82">
        <v>79760</v>
      </c>
      <c r="F32" s="82"/>
      <c r="G32" s="82">
        <v>79760</v>
      </c>
    </row>
    <row r="33" spans="1:7" ht="19.5" customHeight="1">
      <c r="A33" s="78" t="s">
        <v>269</v>
      </c>
      <c r="B33" s="78" t="s">
        <v>279</v>
      </c>
      <c r="C33" s="78" t="s">
        <v>101</v>
      </c>
      <c r="D33" s="78" t="s">
        <v>208</v>
      </c>
      <c r="E33" s="82">
        <v>254304</v>
      </c>
      <c r="F33" s="82"/>
      <c r="G33" s="82">
        <v>254304</v>
      </c>
    </row>
    <row r="34" spans="1:7" ht="19.5" customHeight="1">
      <c r="A34" s="78" t="s">
        <v>269</v>
      </c>
      <c r="B34" s="78" t="s">
        <v>280</v>
      </c>
      <c r="C34" s="78" t="s">
        <v>101</v>
      </c>
      <c r="D34" s="78" t="s">
        <v>209</v>
      </c>
      <c r="E34" s="82">
        <v>268341</v>
      </c>
      <c r="F34" s="82"/>
      <c r="G34" s="82">
        <v>268341</v>
      </c>
    </row>
    <row r="35" spans="1:7" ht="19.5" customHeight="1">
      <c r="A35" s="78" t="s">
        <v>269</v>
      </c>
      <c r="B35" s="78" t="s">
        <v>162</v>
      </c>
      <c r="C35" s="78" t="s">
        <v>101</v>
      </c>
      <c r="D35" s="78" t="s">
        <v>213</v>
      </c>
      <c r="E35" s="82">
        <v>25000</v>
      </c>
      <c r="F35" s="82">
        <v>0</v>
      </c>
      <c r="G35" s="82">
        <v>25000</v>
      </c>
    </row>
    <row r="36" spans="1:7" ht="19.5" customHeight="1">
      <c r="A36" s="78"/>
      <c r="B36" s="78"/>
      <c r="C36" s="78"/>
      <c r="D36" s="75" t="s">
        <v>281</v>
      </c>
      <c r="E36" s="82">
        <f>SUM(E37:E39)</f>
        <v>1221820</v>
      </c>
      <c r="F36" s="82">
        <f>SUM(F37:F39)</f>
        <v>1221820</v>
      </c>
      <c r="G36" s="82"/>
    </row>
    <row r="37" spans="1:7" ht="19.5" customHeight="1">
      <c r="A37" s="78" t="s">
        <v>282</v>
      </c>
      <c r="B37" s="78" t="s">
        <v>85</v>
      </c>
      <c r="C37" s="78" t="s">
        <v>101</v>
      </c>
      <c r="D37" s="78" t="s">
        <v>218</v>
      </c>
      <c r="E37" s="82">
        <v>36720</v>
      </c>
      <c r="F37" s="82">
        <v>36720</v>
      </c>
      <c r="G37" s="82">
        <v>0</v>
      </c>
    </row>
    <row r="38" spans="1:7" ht="19.5" customHeight="1">
      <c r="A38" s="78" t="s">
        <v>282</v>
      </c>
      <c r="B38" s="78" t="s">
        <v>283</v>
      </c>
      <c r="C38" s="78" t="s">
        <v>101</v>
      </c>
      <c r="D38" s="78" t="s">
        <v>222</v>
      </c>
      <c r="E38" s="82">
        <v>2100</v>
      </c>
      <c r="F38" s="82">
        <v>2100</v>
      </c>
      <c r="G38" s="82">
        <v>0</v>
      </c>
    </row>
    <row r="39" spans="1:7" ht="19.5" customHeight="1">
      <c r="A39" s="78" t="s">
        <v>282</v>
      </c>
      <c r="B39" s="78" t="s">
        <v>162</v>
      </c>
      <c r="C39" s="78" t="s">
        <v>101</v>
      </c>
      <c r="D39" s="78" t="s">
        <v>225</v>
      </c>
      <c r="E39" s="82">
        <v>1183000</v>
      </c>
      <c r="F39" s="82">
        <v>1183000</v>
      </c>
      <c r="G39" s="82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3" width="8.33203125" style="0" customWidth="1"/>
    <col min="4" max="4" width="12.83203125" style="83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4"/>
      <c r="E1" s="3"/>
      <c r="F1" s="4" t="s">
        <v>284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285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5" t="s">
        <v>5</v>
      </c>
      <c r="B3" s="85"/>
      <c r="C3" s="6"/>
      <c r="D3" s="86"/>
      <c r="E3" s="6"/>
      <c r="F3" s="8" t="s">
        <v>56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286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5"/>
      <c r="B6" s="75"/>
      <c r="C6" s="75"/>
      <c r="D6" s="87"/>
      <c r="E6" s="88"/>
      <c r="F6" s="89">
        <f>SUM(F7:F10)</f>
        <v>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0"/>
      <c r="B7" s="90"/>
      <c r="C7" s="90"/>
      <c r="D7" s="91"/>
      <c r="E7" s="92"/>
      <c r="F7" s="7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0"/>
      <c r="B8" s="90"/>
      <c r="C8" s="90"/>
      <c r="D8" s="91"/>
      <c r="E8" s="92"/>
      <c r="F8" s="7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0"/>
      <c r="B9" s="90"/>
      <c r="C9" s="90"/>
      <c r="D9" s="91"/>
      <c r="E9" s="92"/>
      <c r="F9" s="79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0"/>
      <c r="B10" s="90"/>
      <c r="C10" s="90"/>
      <c r="D10" s="91"/>
      <c r="E10" s="92"/>
      <c r="F10" s="79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谭芳</cp:lastModifiedBy>
  <cp:lastPrinted>2019-02-13T03:43:45Z</cp:lastPrinted>
  <dcterms:created xsi:type="dcterms:W3CDTF">2017-02-22T01:19:27Z</dcterms:created>
  <dcterms:modified xsi:type="dcterms:W3CDTF">2021-02-05T08:51:07Z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