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60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8">'3-2'!$A$1:$F$10</definedName>
    <definedName name="_xlnm.Print_Area" localSheetId="9">#N/A</definedName>
    <definedName name="_xlnm.Print_Area" localSheetId="10">'4'!$A$1:$H$10</definedName>
    <definedName name="_xlnm.Print_Area" localSheetId="11">'4-1'!$A$1:$H$8</definedName>
    <definedName name="_xlnm.Print_Area" localSheetId="12">'5'!$A$1:$H$8</definedName>
    <definedName name="_xlnm.Print_Area">#N/A</definedName>
    <definedName name="_xlnm.Print_Titles" localSheetId="1">'1'!$4:$5</definedName>
    <definedName name="_xlnm.Print_Titles" localSheetId="7">'3-1'!$4:$6</definedName>
    <definedName name="_xlnm.Print_Titles" hidden="1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<sst xmlns="http://schemas.openxmlformats.org/spreadsheetml/2006/main" count="676" uniqueCount="305">
  <si>
    <t xml:space="preserve">     大竹县高明镇中心小学      </t>
  </si>
  <si>
    <t>2021年部门预算</t>
  </si>
  <si>
    <t>报送日期：  2021 年 1 月28日</t>
  </si>
  <si>
    <t>表1</t>
  </si>
  <si>
    <t>部门收支总表</t>
  </si>
  <si>
    <t>大竹县高明镇中心小学</t>
  </si>
  <si>
    <t>单位：元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</si>
  <si>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</si>
  <si>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</si>
  <si>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</si>
  <si>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</si>
  <si>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</si>
  <si>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</si>
  <si>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</si>
  <si>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</si>
  <si>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</si>
  <si>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</si>
  <si>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</si>
  <si>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</si>
  <si>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</si>
  <si>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</si>
  <si>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</si>
  <si>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</si>
  <si>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</si>
  <si>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</si>
  <si>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</si>
  <si>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</si>
  <si>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</si>
  <si>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</si>
  <si>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</si>
  <si>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</si>
  <si>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</si>
  <si>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</si>
  <si>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</si>
  <si>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</si>
  <si>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</si>
  <si>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</si>
  <si>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</si>
  <si>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</si>
  <si>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二十三、国有资本经营预算支出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</si>
  <si>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</si>
  <si>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</si>
  <si>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</si>
  <si>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</si>
  <si>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</si>
  <si>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</si>
  <si>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</si>
  <si>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</si>
  <si>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</si>
  <si>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</si>
  <si>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</si>
  <si>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</si>
  <si>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</si>
  <si>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</si>
  <si>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</si>
  <si>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</si>
  <si>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</si>
  <si>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</si>
  <si>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</si>
  <si>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</si>
  <si>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</si>
  <si>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</si>
  <si>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</si>
  <si>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</si>
  <si>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</si>
  <si>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</si>
  <si>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</si>
  <si>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</si>
  <si>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</si>
  <si>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</si>
  <si>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</si>
  <si>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</si>
  <si>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</si>
  <si>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</si>
  <si>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</si>
  <si>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</si>
  <si>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</si>
  <si>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</si>
  <si>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</si>
  <si>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</si>
  <si>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</si>
  <si>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205</t>
  </si>
  <si>
    <t>02</t>
  </si>
  <si>
    <t>208247</t>
  </si>
  <si>
    <t>小学教育</t>
  </si>
  <si>
    <t>208</t>
  </si>
  <si>
    <t>05</t>
  </si>
  <si>
    <t>事业单位离退休</t>
  </si>
  <si>
    <t>机关事业单位基本养老保险缴费支出</t>
  </si>
  <si>
    <t>210</t>
  </si>
  <si>
    <t>11</t>
  </si>
  <si>
    <t>事业单位医疗</t>
  </si>
  <si>
    <t>221</t>
  </si>
  <si>
    <t>01</t>
  </si>
  <si>
    <t>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</si>
  <si>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</si>
  <si>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</si>
  <si>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</si>
  <si>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</si>
  <si>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</si>
  <si>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</si>
  <si>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</si>
  <si>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</si>
  <si>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</si>
  <si>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</si>
  <si>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</si>
  <si>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</si>
  <si>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</si>
  <si>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</si>
  <si>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</si>
  <si>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</si>
  <si>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</si>
  <si>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</si>
  <si>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</si>
  <si>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</si>
  <si>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</si>
  <si>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</si>
  <si>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</si>
  <si>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</si>
  <si>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</si>
  <si>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</si>
  <si>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</si>
  <si>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</si>
  <si>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</si>
  <si>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</si>
  <si>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</si>
  <si>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</si>
  <si>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</si>
  <si>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</si>
  <si>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资源勘探工业信息等支出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</si>
  <si>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</si>
  <si>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</si>
  <si>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</si>
  <si>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</si>
  <si>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</si>
  <si>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</si>
  <si>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</si>
  <si>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</si>
  <si>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</si>
  <si>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</si>
  <si>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</si>
  <si>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</si>
  <si>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</si>
  <si>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</si>
  <si>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</si>
  <si>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</si>
  <si>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</si>
  <si>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</si>
  <si>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</si>
  <si>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</si>
  <si>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</si>
  <si>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</si>
  <si>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</si>
  <si>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</si>
  <si>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</si>
  <si>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 事业单位工资福利支出</t>
  </si>
  <si>
    <t>505</t>
  </si>
  <si>
    <t>工资福利支出</t>
  </si>
  <si>
    <t xml:space="preserve">  事业单位商品服务支出</t>
  </si>
  <si>
    <t>商品服务支出</t>
  </si>
  <si>
    <t xml:space="preserve">  事业单位对个人和家庭的补助</t>
  </si>
  <si>
    <t>509</t>
  </si>
  <si>
    <t>社会福利和救助</t>
  </si>
  <si>
    <t>99</t>
  </si>
  <si>
    <t>其他对个人和家庭的补助支出</t>
  </si>
  <si>
    <t>表3</t>
  </si>
  <si>
    <t>一般公共预算支出预算表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</si>
  <si>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</si>
  <si>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</si>
  <si>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</si>
  <si>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</si>
  <si>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</si>
  <si>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对企业的补助（基本建设）</t>
  </si>
  <si>
    <t>对企业的补助</t>
  </si>
  <si>
    <t xml:space="preserve">对社会保障基金补助 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</si>
  <si>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</si>
  <si>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</si>
  <si>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</si>
  <si>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</si>
  <si>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</si>
  <si>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</si>
  <si>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</si>
  <si>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</si>
  <si>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</si>
  <si>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</si>
  <si>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</si>
  <si>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</si>
  <si>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</si>
  <si>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</si>
  <si>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</si>
  <si>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</si>
  <si>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</si>
  <si>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</si>
  <si>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</si>
  <si>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</si>
  <si>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</si>
  <si>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</si>
  <si>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</si>
  <si>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</si>
  <si>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</si>
  <si>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</si>
  <si>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</si>
  <si>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</si>
  <si>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</si>
  <si>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</si>
  <si>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</si>
  <si>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</si>
  <si>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</si>
  <si>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</si>
  <si>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</si>
  <si>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</si>
  <si>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</si>
  <si>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</si>
  <si>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</si>
  <si>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</si>
  <si>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</si>
  <si>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</si>
  <si>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</si>
  <si>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</si>
  <si>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</si>
  <si>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</si>
  <si>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</si>
  <si>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</si>
  <si>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</si>
  <si>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</si>
  <si>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</si>
  <si>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</si>
  <si>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</si>
  <si>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</si>
  <si>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</si>
  <si>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</si>
  <si>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</si>
  <si>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</si>
  <si>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</si>
  <si>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</si>
  <si>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</si>
  <si>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</si>
  <si>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</si>
  <si>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</si>
  <si>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</si>
  <si>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</si>
  <si>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</si>
  <si>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</si>
  <si>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</si>
  <si>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</si>
  <si>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</si>
  <si>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</si>
  <si>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</si>
  <si>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</si>
  <si>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</si>
  <si>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</si>
  <si>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</si>
  <si>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</si>
  <si>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其他对企业的补助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</si>
  <si>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</si>
  <si>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</si>
  <si>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</si>
  <si>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</si>
  <si>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</si>
  <si>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</si>
  <si>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经济分类科目</t>
  </si>
  <si>
    <t xml:space="preserve">单位代码 </t>
  </si>
  <si>
    <t>人员经费</t>
  </si>
  <si>
    <t>公用经费</t>
  </si>
  <si>
    <t xml:space="preserve">    工资福利支出</t>
  </si>
  <si>
    <t>301</t>
  </si>
  <si>
    <t>07</t>
  </si>
  <si>
    <t>08</t>
  </si>
  <si>
    <t>10</t>
  </si>
  <si>
    <t>12</t>
  </si>
  <si>
    <t>13</t>
  </si>
  <si>
    <t xml:space="preserve">    商品和服务支出</t>
  </si>
  <si>
    <t>302</t>
  </si>
  <si>
    <t>03</t>
  </si>
  <si>
    <t>04</t>
  </si>
  <si>
    <t>06</t>
  </si>
  <si>
    <t>维修(护)费</t>
  </si>
  <si>
    <t>15</t>
  </si>
  <si>
    <t>16</t>
  </si>
  <si>
    <t>17</t>
  </si>
  <si>
    <t>26</t>
  </si>
  <si>
    <t>28</t>
  </si>
  <si>
    <t>29</t>
  </si>
  <si>
    <t xml:space="preserve">   对个人和家庭的补助支出</t>
  </si>
  <si>
    <t>303</t>
  </si>
  <si>
    <t>09</t>
  </si>
  <si>
    <t>表3-2</t>
  </si>
  <si>
    <t>一般公共预算项目支出预算表</t>
  </si>
  <si>
    <t>单位名称（项目）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</si>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</sst>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  <numFmt numFmtId="178" formatCode="0_);[Red]\(0\)"/>
    <numFmt numFmtId="179" formatCode=";;"/>
    <numFmt numFmtId="180" formatCode="0_ "/>
    <numFmt numFmtId="181" formatCode="&quot;\&quot;#,##0.00_);\(&quot;\&quot;#,##0.00\)"/>
    <numFmt numFmtId="182" formatCode="#,##0.0000"/>
  </numFmts>
  <fonts count="38">
    <font>
      <sz val="9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9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26" fillId="4" borderId="1" applyNumberFormat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5" fillId="7" borderId="0" applyNumberFormat="0" applyBorder="0" applyAlignment="0" applyProtection="0"/>
    <xf numFmtId="0" fontId="19" fillId="3" borderId="0" applyNumberFormat="0" applyBorder="0" applyAlignment="0" applyProtection="0"/>
    <xf numFmtId="0" fontId="24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24" fillId="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33" fillId="0" borderId="4" applyNumberFormat="0" applyFill="0" applyAlignment="0" applyProtection="0"/>
    <xf numFmtId="0" fontId="24" fillId="8" borderId="0" applyNumberFormat="0" applyBorder="0" applyAlignment="0" applyProtection="0"/>
    <xf numFmtId="0" fontId="28" fillId="0" borderId="5" applyNumberFormat="0" applyFill="0" applyAlignment="0" applyProtection="0"/>
    <xf numFmtId="0" fontId="24" fillId="9" borderId="0" applyNumberFormat="0" applyBorder="0" applyAlignment="0" applyProtection="0"/>
    <xf numFmtId="0" fontId="32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19" fillId="3" borderId="0" applyNumberFormat="0" applyBorder="0" applyAlignment="0" applyProtection="0"/>
    <xf numFmtId="0" fontId="24" fillId="12" borderId="0" applyNumberFormat="0" applyBorder="0" applyAlignment="0" applyProtection="0"/>
    <xf numFmtId="0" fontId="37" fillId="0" borderId="8" applyNumberFormat="0" applyFill="0" applyAlignment="0" applyProtection="0"/>
    <xf numFmtId="0" fontId="23" fillId="0" borderId="9" applyNumberFormat="0" applyFill="0" applyAlignment="0" applyProtection="0"/>
    <xf numFmtId="0" fontId="31" fillId="13" borderId="0" applyNumberFormat="0" applyBorder="0" applyAlignment="0" applyProtection="0"/>
    <xf numFmtId="0" fontId="34" fillId="4" borderId="0" applyNumberFormat="0" applyBorder="0" applyAlignment="0" applyProtection="0"/>
    <xf numFmtId="0" fontId="19" fillId="5" borderId="0" applyNumberFormat="0" applyBorder="0" applyAlignment="0" applyProtection="0"/>
    <xf numFmtId="0" fontId="24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24" fillId="8" borderId="0" applyNumberFormat="0" applyBorder="0" applyAlignment="0" applyProtection="0"/>
    <xf numFmtId="0" fontId="19" fillId="16" borderId="0" applyNumberFormat="0" applyBorder="0" applyAlignment="0" applyProtection="0"/>
    <xf numFmtId="0" fontId="24" fillId="8" borderId="0" applyNumberFormat="0" applyBorder="0" applyAlignment="0" applyProtection="0"/>
    <xf numFmtId="0" fontId="24" fillId="17" borderId="0" applyNumberFormat="0" applyBorder="0" applyAlignment="0" applyProtection="0"/>
    <xf numFmtId="0" fontId="19" fillId="4" borderId="0" applyNumberFormat="0" applyBorder="0" applyAlignment="0" applyProtection="0"/>
    <xf numFmtId="0" fontId="24" fillId="2" borderId="0" applyNumberFormat="0" applyBorder="0" applyAlignment="0" applyProtection="0"/>
    <xf numFmtId="1" fontId="0" fillId="0" borderId="0">
      <alignment/>
      <protection/>
    </xf>
  </cellStyleXfs>
  <cellXfs count="257"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vertical="center"/>
    </xf>
    <xf numFmtId="0" fontId="1" fillId="0" borderId="0" xfId="0" applyNumberFormat="1" applyFont="1" applyFill="1" applyAlignment="1">
      <alignment/>
    </xf>
    <xf numFmtId="0" fontId="1" fillId="10" borderId="0" xfId="0" applyNumberFormat="1" applyFont="1" applyFill="1" applyAlignment="1">
      <alignment/>
    </xf>
    <xf numFmtId="0" fontId="1" fillId="1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>
      <alignment horizontal="centerContinuous"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>
      <alignment horizontal="centerContinuous" vertical="center"/>
    </xf>
    <xf numFmtId="1" fontId="1" fillId="0" borderId="14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10" borderId="16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10" borderId="17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176" fontId="1" fillId="0" borderId="14" xfId="0" applyNumberFormat="1" applyFont="1" applyFill="1" applyBorder="1" applyAlignment="1" applyProtection="1">
      <alignment vertical="center" wrapText="1"/>
      <protection/>
    </xf>
    <xf numFmtId="176" fontId="1" fillId="0" borderId="19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" fillId="10" borderId="0" xfId="0" applyNumberFormat="1" applyFont="1" applyFill="1" applyAlignment="1" applyProtection="1">
      <alignment vertical="center" wrapText="1"/>
      <protection/>
    </xf>
    <xf numFmtId="0" fontId="4" fillId="10" borderId="0" xfId="0" applyNumberFormat="1" applyFont="1" applyFill="1" applyAlignment="1" applyProtection="1">
      <alignment vertical="center" wrapText="1"/>
      <protection/>
    </xf>
    <xf numFmtId="0" fontId="5" fillId="10" borderId="0" xfId="0" applyNumberFormat="1" applyFont="1" applyFill="1" applyAlignment="1" applyProtection="1">
      <alignment vertical="center" wrapText="1"/>
      <protection/>
    </xf>
    <xf numFmtId="0" fontId="0" fillId="10" borderId="0" xfId="0" applyNumberFormat="1" applyFont="1" applyFill="1" applyAlignment="1">
      <alignment/>
    </xf>
    <xf numFmtId="0" fontId="6" fillId="10" borderId="0" xfId="0" applyNumberFormat="1" applyFont="1" applyFill="1" applyAlignment="1">
      <alignment/>
    </xf>
    <xf numFmtId="0" fontId="1" fillId="10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1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/>
    </xf>
    <xf numFmtId="0" fontId="0" fillId="1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>
      <alignment/>
    </xf>
    <xf numFmtId="1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176" fontId="1" fillId="0" borderId="15" xfId="0" applyNumberFormat="1" applyFont="1" applyFill="1" applyBorder="1" applyAlignment="1" applyProtection="1">
      <alignment vertical="center" wrapText="1"/>
      <protection/>
    </xf>
    <xf numFmtId="176" fontId="1" fillId="0" borderId="22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Continuous" vertical="center"/>
    </xf>
    <xf numFmtId="0" fontId="10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177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10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177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176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178" fontId="1" fillId="0" borderId="14" xfId="0" applyNumberFormat="1" applyFont="1" applyFill="1" applyBorder="1" applyAlignment="1" applyProtection="1">
      <alignment horizontal="center" vertical="center" wrapText="1"/>
      <protection/>
    </xf>
    <xf numFmtId="178" fontId="1" fillId="0" borderId="19" xfId="0" applyNumberFormat="1" applyFont="1" applyFill="1" applyBorder="1" applyAlignment="1" applyProtection="1">
      <alignment horizontal="center" vertical="center" wrapText="1"/>
      <protection/>
    </xf>
    <xf numFmtId="178" fontId="1" fillId="0" borderId="15" xfId="0" applyNumberFormat="1" applyFont="1" applyFill="1" applyBorder="1" applyAlignment="1" applyProtection="1">
      <alignment horizontal="center" vertical="center" wrapText="1"/>
      <protection/>
    </xf>
    <xf numFmtId="178" fontId="1" fillId="0" borderId="22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Alignment="1">
      <alignment horizontal="center"/>
    </xf>
    <xf numFmtId="0" fontId="1" fillId="10" borderId="0" xfId="0" applyNumberFormat="1" applyFont="1" applyFill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49" fontId="3" fillId="0" borderId="20" xfId="0" applyNumberFormat="1" applyFont="1" applyFill="1" applyBorder="1" applyAlignment="1" applyProtection="1">
      <alignment horizontal="center" vertical="center" wrapText="1"/>
      <protection/>
    </xf>
    <xf numFmtId="49" fontId="1" fillId="0" borderId="20" xfId="0" applyNumberFormat="1" applyFont="1" applyFill="1" applyBorder="1" applyAlignment="1" applyProtection="1">
      <alignment vertical="center" wrapText="1"/>
      <protection/>
    </xf>
    <xf numFmtId="178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1" fontId="0" fillId="0" borderId="14" xfId="0" applyNumberFormat="1" applyFill="1" applyBorder="1" applyAlignment="1">
      <alignment horizontal="center"/>
    </xf>
    <xf numFmtId="0" fontId="3" fillId="0" borderId="14" xfId="0" applyNumberFormat="1" applyFont="1" applyFill="1" applyBorder="1" applyAlignment="1" applyProtection="1">
      <alignment vertical="center" wrapText="1"/>
      <protection/>
    </xf>
    <xf numFmtId="178" fontId="0" fillId="0" borderId="0" xfId="0" applyNumberFormat="1" applyFill="1" applyAlignment="1">
      <alignment/>
    </xf>
    <xf numFmtId="178" fontId="3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 horizontal="right" vertical="center"/>
    </xf>
    <xf numFmtId="178" fontId="1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 horizontal="right"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178" fontId="1" fillId="0" borderId="16" xfId="0" applyNumberFormat="1" applyFont="1" applyFill="1" applyBorder="1" applyAlignment="1" applyProtection="1">
      <alignment horizontal="center" vertical="center" wrapText="1"/>
      <protection/>
    </xf>
    <xf numFmtId="178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178" fontId="1" fillId="0" borderId="12" xfId="0" applyNumberFormat="1" applyFont="1" applyFill="1" applyBorder="1" applyAlignment="1" applyProtection="1">
      <alignment horizontal="center" vertical="center" wrapText="1"/>
      <protection/>
    </xf>
    <xf numFmtId="178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9" xfId="0" applyNumberFormat="1" applyFont="1" applyFill="1" applyBorder="1" applyAlignment="1" applyProtection="1">
      <alignment horizontal="center" vertical="center" wrapText="1"/>
      <protection/>
    </xf>
    <xf numFmtId="178" fontId="1" fillId="0" borderId="15" xfId="0" applyNumberFormat="1" applyFont="1" applyFill="1" applyBorder="1" applyAlignment="1" applyProtection="1">
      <alignment vertical="center" wrapText="1"/>
      <protection/>
    </xf>
    <xf numFmtId="178" fontId="5" fillId="0" borderId="14" xfId="0" applyNumberFormat="1" applyFont="1" applyFill="1" applyBorder="1" applyAlignment="1" applyProtection="1">
      <alignment horizontal="center" vertical="center" wrapText="1"/>
      <protection/>
    </xf>
    <xf numFmtId="3" fontId="1" fillId="0" borderId="14" xfId="0" applyNumberFormat="1" applyFont="1" applyFill="1" applyBorder="1" applyAlignment="1" applyProtection="1">
      <alignment horizontal="center" vertical="center" wrapText="1"/>
      <protection/>
    </xf>
    <xf numFmtId="178" fontId="1" fillId="0" borderId="14" xfId="0" applyNumberFormat="1" applyFont="1" applyFill="1" applyBorder="1" applyAlignment="1" applyProtection="1">
      <alignment vertical="center" wrapText="1"/>
      <protection/>
    </xf>
    <xf numFmtId="3" fontId="5" fillId="0" borderId="14" xfId="0" applyNumberFormat="1" applyFont="1" applyFill="1" applyBorder="1" applyAlignment="1" applyProtection="1">
      <alignment horizontal="center" vertical="center" wrapText="1"/>
      <protection/>
    </xf>
    <xf numFmtId="178" fontId="0" fillId="0" borderId="14" xfId="0" applyNumberFormat="1" applyFill="1" applyBorder="1" applyAlignment="1">
      <alignment horizontal="center"/>
    </xf>
    <xf numFmtId="49" fontId="1" fillId="0" borderId="14" xfId="0" applyNumberFormat="1" applyFont="1" applyFill="1" applyBorder="1" applyAlignment="1" applyProtection="1">
      <alignment horizontal="left" vertical="center" wrapText="1"/>
      <protection/>
    </xf>
    <xf numFmtId="1" fontId="6" fillId="0" borderId="14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Alignment="1">
      <alignment horizontal="center"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10" borderId="15" xfId="0" applyNumberFormat="1" applyFont="1" applyFill="1" applyBorder="1" applyAlignment="1" applyProtection="1">
      <alignment horizontal="center" vertical="center" wrapText="1"/>
      <protection/>
    </xf>
    <xf numFmtId="0" fontId="1" fillId="1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179" fontId="1" fillId="0" borderId="15" xfId="0" applyNumberFormat="1" applyFont="1" applyFill="1" applyBorder="1" applyAlignment="1" applyProtection="1">
      <alignment vertical="center" wrapText="1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178" fontId="0" fillId="0" borderId="14" xfId="0" applyNumberFormat="1" applyFill="1" applyBorder="1" applyAlignment="1">
      <alignment horizontal="center" vertical="center" wrapText="1"/>
    </xf>
    <xf numFmtId="0" fontId="1" fillId="1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63" applyNumberFormat="1" applyFont="1" applyFill="1" applyBorder="1" applyAlignment="1" applyProtection="1">
      <alignment horizontal="center" vertical="center" wrapText="1"/>
      <protection/>
    </xf>
    <xf numFmtId="0" fontId="1" fillId="0" borderId="14" xfId="63" applyNumberFormat="1" applyFont="1" applyFill="1" applyBorder="1" applyAlignment="1" applyProtection="1">
      <alignment horizontal="center" vertical="center" wrapText="1"/>
      <protection/>
    </xf>
    <xf numFmtId="178" fontId="0" fillId="0" borderId="14" xfId="0" applyNumberFormat="1" applyFill="1" applyBorder="1" applyAlignment="1">
      <alignment horizontal="center" vertical="center"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10" borderId="0" xfId="0" applyNumberFormat="1" applyFont="1" applyFill="1" applyAlignment="1">
      <alignment horizontal="center"/>
    </xf>
    <xf numFmtId="0" fontId="0" fillId="10" borderId="0" xfId="0" applyNumberFormat="1" applyFont="1" applyFill="1" applyAlignment="1">
      <alignment horizontal="center"/>
    </xf>
    <xf numFmtId="178" fontId="0" fillId="0" borderId="0" xfId="0" applyNumberFormat="1" applyFill="1" applyAlignment="1">
      <alignment horizontal="center" vertical="center"/>
    </xf>
    <xf numFmtId="0" fontId="0" fillId="10" borderId="22" xfId="0" applyNumberFormat="1" applyFont="1" applyFill="1" applyBorder="1" applyAlignment="1">
      <alignment horizontal="center" vertical="center" wrapText="1"/>
    </xf>
    <xf numFmtId="0" fontId="0" fillId="10" borderId="14" xfId="0" applyNumberFormat="1" applyFont="1" applyFill="1" applyBorder="1" applyAlignment="1">
      <alignment horizontal="center" vertical="center" wrapText="1"/>
    </xf>
    <xf numFmtId="0" fontId="0" fillId="10" borderId="15" xfId="0" applyNumberFormat="1" applyFont="1" applyFill="1" applyBorder="1" applyAlignment="1">
      <alignment horizontal="center" vertical="center" wrapText="1"/>
    </xf>
    <xf numFmtId="0" fontId="0" fillId="10" borderId="19" xfId="0" applyNumberFormat="1" applyFont="1" applyFill="1" applyBorder="1" applyAlignment="1">
      <alignment horizontal="center" vertical="center" wrapText="1"/>
    </xf>
    <xf numFmtId="0" fontId="1" fillId="10" borderId="23" xfId="0" applyNumberFormat="1" applyFont="1" applyFill="1" applyBorder="1" applyAlignment="1" applyProtection="1">
      <alignment horizontal="center" vertical="center"/>
      <protection/>
    </xf>
    <xf numFmtId="0" fontId="1" fillId="10" borderId="24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10" borderId="26" xfId="0" applyNumberFormat="1" applyFont="1" applyFill="1" applyBorder="1" applyAlignment="1" applyProtection="1">
      <alignment horizontal="center" vertical="center"/>
      <protection/>
    </xf>
    <xf numFmtId="1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10" borderId="15" xfId="0" applyNumberFormat="1" applyFill="1" applyBorder="1" applyAlignment="1">
      <alignment horizontal="center" vertical="center" wrapText="1"/>
    </xf>
    <xf numFmtId="178" fontId="1" fillId="0" borderId="14" xfId="0" applyNumberFormat="1" applyFont="1" applyFill="1" applyBorder="1" applyAlignment="1">
      <alignment horizontal="center" vertical="center"/>
    </xf>
    <xf numFmtId="0" fontId="1" fillId="1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>
      <alignment horizontal="center"/>
    </xf>
    <xf numFmtId="180" fontId="0" fillId="0" borderId="15" xfId="0" applyNumberFormat="1" applyFont="1" applyFill="1" applyBorder="1" applyAlignment="1">
      <alignment horizontal="center" vertical="center" wrapText="1"/>
    </xf>
    <xf numFmtId="180" fontId="0" fillId="0" borderId="19" xfId="0" applyNumberFormat="1" applyFont="1" applyFill="1" applyBorder="1" applyAlignment="1">
      <alignment horizontal="center" vertical="center" wrapText="1"/>
    </xf>
    <xf numFmtId="180" fontId="0" fillId="0" borderId="22" xfId="0" applyNumberFormat="1" applyFont="1" applyFill="1" applyBorder="1" applyAlignment="1">
      <alignment horizontal="center" vertical="center" wrapText="1"/>
    </xf>
    <xf numFmtId="1" fontId="0" fillId="0" borderId="14" xfId="0" applyNumberFormat="1" applyFill="1" applyBorder="1" applyAlignment="1">
      <alignment horizontal="center" vertical="center"/>
    </xf>
    <xf numFmtId="0" fontId="0" fillId="1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/>
    </xf>
    <xf numFmtId="0" fontId="1" fillId="0" borderId="16" xfId="0" applyNumberFormat="1" applyFont="1" applyFill="1" applyBorder="1" applyAlignment="1">
      <alignment horizontal="centerContinuous" vertical="center"/>
    </xf>
    <xf numFmtId="0" fontId="1" fillId="0" borderId="17" xfId="0" applyNumberFormat="1" applyFont="1" applyFill="1" applyBorder="1" applyAlignment="1">
      <alignment horizontal="centerContinuous" vertical="center"/>
    </xf>
    <xf numFmtId="0" fontId="1" fillId="10" borderId="14" xfId="0" applyNumberFormat="1" applyFont="1" applyFill="1" applyBorder="1" applyAlignment="1" applyProtection="1">
      <alignment horizontal="center" vertical="center"/>
      <protection/>
    </xf>
    <xf numFmtId="0" fontId="1" fillId="10" borderId="15" xfId="0" applyNumberFormat="1" applyFont="1" applyFill="1" applyBorder="1" applyAlignment="1" applyProtection="1">
      <alignment horizontal="center" vertical="center"/>
      <protection/>
    </xf>
    <xf numFmtId="0" fontId="1" fillId="10" borderId="19" xfId="0" applyNumberFormat="1" applyFont="1" applyFill="1" applyBorder="1" applyAlignment="1" applyProtection="1">
      <alignment horizontal="center" vertical="center"/>
      <protection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15" xfId="0" applyNumberFormat="1" applyFont="1" applyFill="1" applyBorder="1" applyAlignment="1" applyProtection="1">
      <alignment horizontal="center" vertical="center"/>
      <protection/>
    </xf>
    <xf numFmtId="1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10" borderId="16" xfId="0" applyNumberFormat="1" applyFont="1" applyFill="1" applyBorder="1" applyAlignment="1" applyProtection="1">
      <alignment horizontal="center" vertical="center"/>
      <protection/>
    </xf>
    <xf numFmtId="1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0" fontId="1" fillId="10" borderId="16" xfId="0" applyNumberFormat="1" applyFont="1" applyFill="1" applyBorder="1" applyAlignment="1" applyProtection="1">
      <alignment horizontal="center" vertical="center" wrapText="1"/>
      <protection/>
    </xf>
    <xf numFmtId="178" fontId="5" fillId="0" borderId="15" xfId="0" applyNumberFormat="1" applyFont="1" applyFill="1" applyBorder="1" applyAlignment="1" applyProtection="1">
      <alignment horizontal="center" vertical="center" wrapText="1"/>
      <protection/>
    </xf>
    <xf numFmtId="1" fontId="6" fillId="0" borderId="14" xfId="0" applyNumberFormat="1" applyFont="1" applyFill="1" applyBorder="1" applyAlignment="1">
      <alignment horizontal="center"/>
    </xf>
    <xf numFmtId="0" fontId="12" fillId="10" borderId="0" xfId="0" applyNumberFormat="1" applyFont="1" applyFill="1" applyAlignment="1">
      <alignment/>
    </xf>
    <xf numFmtId="0" fontId="1" fillId="10" borderId="0" xfId="0" applyNumberFormat="1" applyFont="1" applyFill="1" applyAlignment="1">
      <alignment/>
    </xf>
    <xf numFmtId="0" fontId="0" fillId="10" borderId="0" xfId="0" applyNumberFormat="1" applyFont="1" applyFill="1" applyAlignment="1">
      <alignment/>
    </xf>
    <xf numFmtId="0" fontId="1" fillId="10" borderId="22" xfId="0" applyNumberFormat="1" applyFont="1" applyFill="1" applyBorder="1" applyAlignment="1" applyProtection="1">
      <alignment horizontal="center" vertical="center"/>
      <protection/>
    </xf>
    <xf numFmtId="1" fontId="1" fillId="0" borderId="22" xfId="0" applyNumberFormat="1" applyFont="1" applyFill="1" applyBorder="1" applyAlignment="1" applyProtection="1">
      <alignment horizontal="center" vertical="center"/>
      <protection/>
    </xf>
    <xf numFmtId="178" fontId="1" fillId="0" borderId="19" xfId="0" applyNumberFormat="1" applyFont="1" applyFill="1" applyBorder="1" applyAlignment="1" applyProtection="1">
      <alignment vertical="center" wrapText="1"/>
      <protection/>
    </xf>
    <xf numFmtId="1" fontId="0" fillId="0" borderId="14" xfId="0" applyNumberFormat="1" applyFill="1" applyBorder="1" applyAlignment="1">
      <alignment horizontal="center"/>
    </xf>
    <xf numFmtId="1" fontId="0" fillId="0" borderId="14" xfId="0" applyNumberFormat="1" applyFill="1" applyBorder="1" applyAlignment="1">
      <alignment/>
    </xf>
    <xf numFmtId="0" fontId="1" fillId="10" borderId="16" xfId="0" applyNumberFormat="1" applyFont="1" applyFill="1" applyBorder="1" applyAlignment="1" applyProtection="1">
      <alignment horizontal="centerContinuous" vertical="center"/>
      <protection/>
    </xf>
    <xf numFmtId="0" fontId="1" fillId="10" borderId="14" xfId="0" applyNumberFormat="1" applyFont="1" applyFill="1" applyBorder="1" applyAlignment="1" applyProtection="1">
      <alignment horizontal="centerContinuous" vertical="center"/>
      <protection/>
    </xf>
    <xf numFmtId="1" fontId="1" fillId="0" borderId="28" xfId="0" applyNumberFormat="1" applyFont="1" applyFill="1" applyBorder="1" applyAlignment="1" applyProtection="1">
      <alignment horizontal="centerContinuous" vertical="center"/>
      <protection/>
    </xf>
    <xf numFmtId="1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1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/>
    </xf>
    <xf numFmtId="178" fontId="0" fillId="0" borderId="0" xfId="0" applyNumberFormat="1" applyFont="1" applyFill="1" applyAlignment="1">
      <alignment horizontal="right" vertical="center" wrapText="1"/>
    </xf>
    <xf numFmtId="178" fontId="0" fillId="0" borderId="0" xfId="0" applyNumberFormat="1" applyFont="1" applyFill="1" applyBorder="1" applyAlignment="1">
      <alignment horizontal="right" vertical="center" wrapText="1"/>
    </xf>
    <xf numFmtId="178" fontId="0" fillId="10" borderId="0" xfId="0" applyNumberFormat="1" applyFont="1" applyFill="1" applyBorder="1" applyAlignment="1">
      <alignment horizontal="right" vertical="center" wrapText="1"/>
    </xf>
    <xf numFmtId="178" fontId="0" fillId="10" borderId="0" xfId="0" applyNumberFormat="1" applyFont="1" applyFill="1" applyBorder="1" applyAlignment="1">
      <alignment/>
    </xf>
    <xf numFmtId="178" fontId="0" fillId="0" borderId="0" xfId="0" applyNumberFormat="1" applyFill="1" applyAlignment="1">
      <alignment horizontal="center"/>
    </xf>
    <xf numFmtId="0" fontId="12" fillId="0" borderId="0" xfId="0" applyNumberFormat="1" applyFont="1" applyFill="1" applyAlignment="1">
      <alignment/>
    </xf>
    <xf numFmtId="178" fontId="12" fillId="0" borderId="0" xfId="0" applyNumberFormat="1" applyFont="1" applyFill="1" applyAlignment="1">
      <alignment horizontal="center"/>
    </xf>
    <xf numFmtId="178" fontId="3" fillId="0" borderId="10" xfId="0" applyNumberFormat="1" applyFont="1" applyFill="1" applyBorder="1" applyAlignment="1" applyProtection="1">
      <alignment horizontal="center"/>
      <protection/>
    </xf>
    <xf numFmtId="178" fontId="3" fillId="0" borderId="0" xfId="0" applyNumberFormat="1" applyFont="1" applyFill="1" applyAlignment="1">
      <alignment horizont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178" fontId="3" fillId="0" borderId="16" xfId="0" applyNumberFormat="1" applyFont="1" applyFill="1" applyBorder="1" applyAlignment="1">
      <alignment horizontal="center" vertical="center"/>
    </xf>
    <xf numFmtId="178" fontId="3" fillId="0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>
      <alignment vertical="center"/>
    </xf>
    <xf numFmtId="178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 applyProtection="1">
      <alignment horizontal="right" vertical="center" wrapText="1"/>
      <protection/>
    </xf>
    <xf numFmtId="176" fontId="3" fillId="0" borderId="16" xfId="0" applyNumberFormat="1" applyFont="1" applyFill="1" applyBorder="1" applyAlignment="1" applyProtection="1">
      <alignment vertical="center" wrapText="1"/>
      <protection/>
    </xf>
    <xf numFmtId="178" fontId="3" fillId="0" borderId="14" xfId="0" applyNumberFormat="1" applyFont="1" applyFill="1" applyBorder="1" applyAlignment="1" applyProtection="1">
      <alignment horizontal="center" vertical="center" wrapText="1"/>
      <protection/>
    </xf>
    <xf numFmtId="178" fontId="3" fillId="0" borderId="17" xfId="0" applyNumberFormat="1" applyFont="1" applyFill="1" applyBorder="1" applyAlignment="1" applyProtection="1">
      <alignment horizontal="center" vertical="center" wrapText="1"/>
      <protection/>
    </xf>
    <xf numFmtId="176" fontId="3" fillId="0" borderId="17" xfId="0" applyNumberFormat="1" applyFont="1" applyFill="1" applyBorder="1" applyAlignment="1" applyProtection="1">
      <alignment horizontal="right" vertical="center" wrapText="1"/>
      <protection/>
    </xf>
    <xf numFmtId="176" fontId="3" fillId="0" borderId="17" xfId="0" applyNumberFormat="1" applyFont="1" applyFill="1" applyBorder="1" applyAlignment="1" applyProtection="1">
      <alignment vertical="center" wrapText="1"/>
      <protection/>
    </xf>
    <xf numFmtId="178" fontId="3" fillId="0" borderId="12" xfId="0" applyNumberFormat="1" applyFont="1" applyFill="1" applyBorder="1" applyAlignment="1" applyProtection="1">
      <alignment horizontal="center" vertical="center" wrapText="1"/>
      <protection/>
    </xf>
    <xf numFmtId="3" fontId="1" fillId="0" borderId="15" xfId="0" applyNumberFormat="1" applyFont="1" applyFill="1" applyBorder="1" applyAlignment="1" applyProtection="1">
      <alignment horizontal="center" vertical="center" wrapText="1"/>
      <protection/>
    </xf>
    <xf numFmtId="1" fontId="3" fillId="0" borderId="14" xfId="0" applyNumberFormat="1" applyFont="1" applyFill="1" applyBorder="1" applyAlignment="1">
      <alignment vertical="center"/>
    </xf>
    <xf numFmtId="178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>
      <alignment vertical="center"/>
    </xf>
    <xf numFmtId="177" fontId="1" fillId="0" borderId="14" xfId="0" applyNumberFormat="1" applyFont="1" applyFill="1" applyBorder="1" applyAlignment="1" applyProtection="1">
      <alignment horizontal="right" vertical="center" wrapText="1"/>
      <protection/>
    </xf>
    <xf numFmtId="178" fontId="3" fillId="0" borderId="15" xfId="0" applyNumberFormat="1" applyFont="1" applyFill="1" applyBorder="1" applyAlignment="1" applyProtection="1">
      <alignment horizontal="center" vertical="center" wrapText="1"/>
      <protection/>
    </xf>
    <xf numFmtId="176" fontId="3" fillId="0" borderId="15" xfId="0" applyNumberFormat="1" applyFont="1" applyFill="1" applyBorder="1" applyAlignment="1" applyProtection="1">
      <alignment horizontal="right" vertical="center" wrapText="1"/>
      <protection/>
    </xf>
    <xf numFmtId="176" fontId="3" fillId="0" borderId="15" xfId="0" applyNumberFormat="1" applyFont="1" applyFill="1" applyBorder="1" applyAlignment="1" applyProtection="1">
      <alignment vertical="center" wrapText="1"/>
      <protection/>
    </xf>
    <xf numFmtId="176" fontId="3" fillId="0" borderId="14" xfId="0" applyNumberFormat="1" applyFont="1" applyFill="1" applyBorder="1" applyAlignment="1" applyProtection="1">
      <alignment vertical="center" wrapText="1"/>
      <protection/>
    </xf>
    <xf numFmtId="178" fontId="3" fillId="0" borderId="14" xfId="0" applyNumberFormat="1" applyFont="1" applyFill="1" applyBorder="1" applyAlignment="1">
      <alignment horizontal="center" vertical="center" wrapText="1"/>
    </xf>
    <xf numFmtId="178" fontId="3" fillId="0" borderId="12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right" vertical="center" wrapText="1"/>
    </xf>
    <xf numFmtId="176" fontId="3" fillId="0" borderId="12" xfId="0" applyNumberFormat="1" applyFont="1" applyFill="1" applyBorder="1" applyAlignment="1">
      <alignment vertical="center" wrapText="1"/>
    </xf>
    <xf numFmtId="178" fontId="3" fillId="0" borderId="15" xfId="0" applyNumberFormat="1" applyFont="1" applyFill="1" applyBorder="1" applyAlignment="1">
      <alignment horizontal="center" vertical="center" wrapText="1"/>
    </xf>
    <xf numFmtId="178" fontId="3" fillId="0" borderId="11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right" vertical="center" wrapText="1"/>
    </xf>
    <xf numFmtId="176" fontId="3" fillId="0" borderId="11" xfId="0" applyNumberFormat="1" applyFont="1" applyFill="1" applyBorder="1" applyAlignment="1">
      <alignment vertical="center" wrapText="1"/>
    </xf>
    <xf numFmtId="176" fontId="3" fillId="0" borderId="14" xfId="0" applyNumberFormat="1" applyFont="1" applyFill="1" applyBorder="1" applyAlignment="1">
      <alignment horizontal="right" vertical="center" wrapText="1"/>
    </xf>
    <xf numFmtId="176" fontId="3" fillId="0" borderId="14" xfId="0" applyNumberFormat="1" applyFont="1" applyFill="1" applyBorder="1" applyAlignment="1">
      <alignment vertical="center" wrapText="1"/>
    </xf>
    <xf numFmtId="0" fontId="13" fillId="0" borderId="0" xfId="0" applyNumberFormat="1" applyFont="1" applyFill="1" applyAlignment="1">
      <alignment horizontal="center"/>
    </xf>
    <xf numFmtId="178" fontId="14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/>
    </xf>
    <xf numFmtId="0" fontId="3" fillId="10" borderId="0" xfId="0" applyNumberFormat="1" applyFont="1" applyFill="1" applyAlignment="1">
      <alignment/>
    </xf>
    <xf numFmtId="0" fontId="3" fillId="10" borderId="0" xfId="0" applyNumberFormat="1" applyFont="1" applyFill="1" applyAlignment="1">
      <alignment horizontal="center"/>
    </xf>
    <xf numFmtId="0" fontId="3" fillId="0" borderId="14" xfId="0" applyNumberFormat="1" applyFont="1" applyFill="1" applyBorder="1" applyAlignment="1">
      <alignment horizontal="centerContinuous" vertical="center"/>
    </xf>
    <xf numFmtId="0" fontId="3" fillId="10" borderId="14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10" borderId="14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10" borderId="0" xfId="0" applyNumberFormat="1" applyFont="1" applyFill="1" applyAlignment="1">
      <alignment horizontal="right" vertical="center"/>
    </xf>
    <xf numFmtId="0" fontId="3" fillId="10" borderId="0" xfId="0" applyNumberFormat="1" applyFont="1" applyFill="1" applyAlignment="1">
      <alignment/>
    </xf>
    <xf numFmtId="176" fontId="1" fillId="0" borderId="14" xfId="0" applyNumberFormat="1" applyFont="1" applyFill="1" applyBorder="1" applyAlignment="1" applyProtection="1">
      <alignment horizontal="right" vertical="center" wrapText="1"/>
      <protection/>
    </xf>
    <xf numFmtId="1" fontId="1" fillId="0" borderId="0" xfId="0" applyNumberFormat="1" applyFont="1" applyFill="1" applyAlignment="1">
      <alignment/>
    </xf>
    <xf numFmtId="0" fontId="1" fillId="0" borderId="14" xfId="0" applyNumberFormat="1" applyFont="1" applyFill="1" applyBorder="1" applyAlignment="1">
      <alignment horizontal="center" vertical="center" wrapText="1"/>
    </xf>
    <xf numFmtId="1" fontId="0" fillId="0" borderId="14" xfId="0" applyNumberFormat="1" applyFill="1" applyBorder="1" applyAlignment="1">
      <alignment horizontal="centerContinuous" vertical="center"/>
    </xf>
    <xf numFmtId="181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10" borderId="0" xfId="0" applyNumberFormat="1" applyFont="1" applyFill="1" applyAlignment="1" applyProtection="1">
      <alignment horizontal="right" vertical="center"/>
      <protection/>
    </xf>
    <xf numFmtId="178" fontId="12" fillId="0" borderId="0" xfId="0" applyNumberFormat="1" applyFont="1" applyFill="1" applyAlignment="1">
      <alignment/>
    </xf>
    <xf numFmtId="178" fontId="3" fillId="0" borderId="10" xfId="0" applyNumberFormat="1" applyFont="1" applyFill="1" applyBorder="1" applyAlignment="1" applyProtection="1">
      <alignment horizontal="left"/>
      <protection/>
    </xf>
    <xf numFmtId="3" fontId="1" fillId="0" borderId="14" xfId="0" applyNumberFormat="1" applyFont="1" applyFill="1" applyBorder="1" applyAlignment="1" applyProtection="1">
      <alignment vertical="center"/>
      <protection/>
    </xf>
    <xf numFmtId="178" fontId="14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/>
    </xf>
    <xf numFmtId="182" fontId="16" fillId="0" borderId="0" xfId="0" applyNumberFormat="1" applyFont="1" applyFill="1" applyAlignment="1" applyProtection="1">
      <alignment horizontal="center" vertical="top"/>
      <protection/>
    </xf>
    <xf numFmtId="1" fontId="17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18" fillId="0" borderId="0" xfId="0" applyNumberFormat="1" applyFont="1" applyFill="1" applyAlignment="1">
      <alignment horizontal="center"/>
    </xf>
    <xf numFmtId="1" fontId="18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tabSelected="1" workbookViewId="0" topLeftCell="A1">
      <selection activeCell="C9" sqref="C9"/>
    </sheetView>
  </sheetViews>
  <sheetFormatPr defaultColWidth="8.66015625" defaultRowHeight="11.25"/>
  <cols>
    <col min="1" max="1" width="153.66015625" style="0" customWidth="1"/>
  </cols>
  <sheetData>
    <row r="1" ht="14.25">
      <c r="A1" s="251"/>
    </row>
    <row r="2" ht="34.5" customHeight="1"/>
    <row r="3" ht="63.75" customHeight="1">
      <c r="A3" s="252" t="s">
        <v>0</v>
      </c>
    </row>
    <row r="4" ht="107.25" customHeight="1">
      <c r="A4" s="253" t="s">
        <v>1</v>
      </c>
    </row>
    <row r="5" ht="409.5" customHeight="1" hidden="1">
      <c r="A5" s="254">
        <v>3.637978807091713E-12</v>
      </c>
    </row>
    <row r="6" ht="22.5">
      <c r="A6" s="255"/>
    </row>
    <row r="7" ht="30.75" customHeight="1">
      <c r="A7" s="255"/>
    </row>
    <row r="8" ht="78" customHeight="1"/>
    <row r="9" ht="63" customHeight="1">
      <c r="A9" s="256" t="s">
        <v>2</v>
      </c>
    </row>
  </sheetData>
  <sheetProtection/>
  <printOptions/>
  <pageMargins left="0.71" right="0.71" top="1.03" bottom="0.75" header="0.31" footer="0.3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showGridLines="0" showZeros="0" workbookViewId="0" topLeftCell="A1">
      <selection activeCell="E14" sqref="E14"/>
    </sheetView>
  </sheetViews>
  <sheetFormatPr defaultColWidth="9.16015625" defaultRowHeight="12.75" customHeight="1"/>
  <cols>
    <col min="1" max="1" width="15.5" style="0" customWidth="1"/>
    <col min="2" max="2" width="33" style="0" customWidth="1"/>
    <col min="3" max="8" width="18" style="0" customWidth="1"/>
    <col min="9" max="9" width="8.66015625" style="0" customWidth="1"/>
  </cols>
  <sheetData>
    <row r="1" spans="1:9" ht="19.5" customHeight="1">
      <c r="A1" s="46"/>
      <c r="B1" s="46"/>
      <c r="C1" s="46"/>
      <c r="D1" s="46"/>
      <c r="E1" s="47"/>
      <c r="F1" s="46"/>
      <c r="G1" s="46"/>
      <c r="H1" s="48" t="s">
        <v>289</v>
      </c>
      <c r="I1" s="69"/>
    </row>
    <row r="2" spans="1:9" ht="25.5" customHeight="1">
      <c r="A2" s="5" t="s">
        <v>290</v>
      </c>
      <c r="B2" s="5"/>
      <c r="C2" s="5"/>
      <c r="D2" s="5"/>
      <c r="E2" s="5"/>
      <c r="F2" s="5"/>
      <c r="G2" s="5"/>
      <c r="H2" s="5"/>
      <c r="I2" s="69"/>
    </row>
    <row r="3" spans="1:9" ht="19.5" customHeight="1">
      <c r="A3" s="49" t="s">
        <v>5</v>
      </c>
      <c r="B3" s="50"/>
      <c r="C3" s="50"/>
      <c r="D3" s="50"/>
      <c r="E3" s="50"/>
      <c r="F3" s="50"/>
      <c r="G3" s="50"/>
      <c r="H3" s="8" t="s">
        <v>6</v>
      </c>
      <c r="I3" s="69"/>
    </row>
    <row r="4" spans="1:9" ht="19.5" customHeight="1">
      <c r="A4" s="17" t="s">
        <v>291</v>
      </c>
      <c r="B4" s="17" t="s">
        <v>292</v>
      </c>
      <c r="C4" s="12" t="s">
        <v>293</v>
      </c>
      <c r="D4" s="12"/>
      <c r="E4" s="12"/>
      <c r="F4" s="12"/>
      <c r="G4" s="12"/>
      <c r="H4" s="12"/>
      <c r="I4" s="69"/>
    </row>
    <row r="5" spans="1:9" ht="19.5" customHeight="1">
      <c r="A5" s="17"/>
      <c r="B5" s="17"/>
      <c r="C5" s="51" t="s">
        <v>58</v>
      </c>
      <c r="D5" s="52" t="s">
        <v>199</v>
      </c>
      <c r="E5" s="53" t="s">
        <v>294</v>
      </c>
      <c r="F5" s="54"/>
      <c r="G5" s="54"/>
      <c r="H5" s="55" t="s">
        <v>204</v>
      </c>
      <c r="I5" s="69"/>
    </row>
    <row r="6" spans="1:9" ht="33.75" customHeight="1">
      <c r="A6" s="23"/>
      <c r="B6" s="23"/>
      <c r="C6" s="56"/>
      <c r="D6" s="24"/>
      <c r="E6" s="57" t="s">
        <v>73</v>
      </c>
      <c r="F6" s="58" t="s">
        <v>295</v>
      </c>
      <c r="G6" s="59" t="s">
        <v>296</v>
      </c>
      <c r="H6" s="60"/>
      <c r="I6" s="69"/>
    </row>
    <row r="7" spans="1:9" ht="19.5" customHeight="1">
      <c r="A7" s="29"/>
      <c r="B7" s="79" t="s">
        <v>58</v>
      </c>
      <c r="C7" s="80">
        <f aca="true" t="shared" si="0" ref="C7:H7">SUM(C8)</f>
        <v>10000</v>
      </c>
      <c r="D7" s="80">
        <f t="shared" si="0"/>
        <v>0</v>
      </c>
      <c r="E7" s="80">
        <f t="shared" si="0"/>
        <v>0</v>
      </c>
      <c r="F7" s="80">
        <f t="shared" si="0"/>
        <v>0</v>
      </c>
      <c r="G7" s="80">
        <f t="shared" si="0"/>
        <v>0</v>
      </c>
      <c r="H7" s="80">
        <f t="shared" si="0"/>
        <v>10000</v>
      </c>
      <c r="I7" s="70"/>
    </row>
    <row r="8" spans="1:9" ht="19.5" customHeight="1">
      <c r="A8" s="79" t="s">
        <v>83</v>
      </c>
      <c r="B8" s="30" t="s">
        <v>5</v>
      </c>
      <c r="C8" s="81">
        <f>D8+E8+H8</f>
        <v>10000</v>
      </c>
      <c r="D8" s="82">
        <v>0</v>
      </c>
      <c r="E8" s="82">
        <f>SUM(F8:G8)</f>
        <v>0</v>
      </c>
      <c r="F8" s="82">
        <v>0</v>
      </c>
      <c r="G8" s="80"/>
      <c r="H8" s="83">
        <v>10000</v>
      </c>
      <c r="I8" s="69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K32"/>
  <sheetViews>
    <sheetView showGridLines="0" showZeros="0" workbookViewId="0" topLeftCell="A1">
      <selection activeCell="E10" sqref="E10"/>
    </sheetView>
  </sheetViews>
  <sheetFormatPr defaultColWidth="9.16015625" defaultRowHeight="12.75" customHeight="1"/>
  <cols>
    <col min="1" max="3" width="8" style="0" customWidth="1"/>
    <col min="4" max="4" width="16" style="0" customWidth="1"/>
    <col min="5" max="5" width="58.33203125" style="0" customWidth="1"/>
    <col min="6" max="8" width="24.66015625" style="0" customWidth="1"/>
    <col min="9" max="245" width="10.66015625" style="0" customWidth="1"/>
  </cols>
  <sheetData>
    <row r="1" spans="1:245" ht="19.5" customHeight="1">
      <c r="A1" s="2"/>
      <c r="B1" s="3"/>
      <c r="C1" s="3"/>
      <c r="D1" s="3"/>
      <c r="E1" s="3"/>
      <c r="F1" s="3"/>
      <c r="G1" s="3"/>
      <c r="H1" s="4" t="s">
        <v>297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</row>
    <row r="2" spans="1:245" ht="19.5" customHeight="1">
      <c r="A2" s="5" t="s">
        <v>298</v>
      </c>
      <c r="B2" s="5"/>
      <c r="C2" s="5"/>
      <c r="D2" s="5"/>
      <c r="E2" s="5"/>
      <c r="F2" s="5"/>
      <c r="G2" s="5"/>
      <c r="H2" s="5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</row>
    <row r="3" spans="1:245" ht="19.5" customHeight="1">
      <c r="A3" s="6" t="s">
        <v>5</v>
      </c>
      <c r="B3" s="6"/>
      <c r="C3" s="6"/>
      <c r="D3" s="6"/>
      <c r="E3" s="6"/>
      <c r="F3" s="7"/>
      <c r="G3" s="7"/>
      <c r="H3" s="8" t="s">
        <v>6</v>
      </c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</row>
    <row r="4" spans="1:245" ht="19.5" customHeight="1">
      <c r="A4" s="9" t="s">
        <v>57</v>
      </c>
      <c r="B4" s="9"/>
      <c r="C4" s="9"/>
      <c r="D4" s="10"/>
      <c r="E4" s="11"/>
      <c r="F4" s="12" t="s">
        <v>299</v>
      </c>
      <c r="G4" s="12"/>
      <c r="H4" s="12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</row>
    <row r="5" spans="1:245" ht="19.5" customHeight="1">
      <c r="A5" s="13" t="s">
        <v>68</v>
      </c>
      <c r="B5" s="14"/>
      <c r="C5" s="15"/>
      <c r="D5" s="16" t="s">
        <v>69</v>
      </c>
      <c r="E5" s="18" t="s">
        <v>101</v>
      </c>
      <c r="F5" s="18" t="s">
        <v>58</v>
      </c>
      <c r="G5" s="18" t="s">
        <v>97</v>
      </c>
      <c r="H5" s="12" t="s">
        <v>98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</row>
    <row r="6" spans="1:245" ht="19.5" customHeight="1">
      <c r="A6" s="19" t="s">
        <v>78</v>
      </c>
      <c r="B6" s="20" t="s">
        <v>79</v>
      </c>
      <c r="C6" s="21" t="s">
        <v>80</v>
      </c>
      <c r="D6" s="22"/>
      <c r="E6" s="18"/>
      <c r="F6" s="18"/>
      <c r="G6" s="18"/>
      <c r="H6" s="12"/>
      <c r="I6" s="43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</row>
    <row r="7" spans="1:245" ht="19.5" customHeight="1">
      <c r="A7" s="26"/>
      <c r="B7" s="21"/>
      <c r="C7" s="21"/>
      <c r="D7" s="22"/>
      <c r="E7" s="52"/>
      <c r="F7" s="12">
        <f>SUM(G7:H7)</f>
        <v>0</v>
      </c>
      <c r="G7" s="18"/>
      <c r="H7" s="71">
        <f>SUM(H8:H10)</f>
        <v>0</v>
      </c>
      <c r="I7" s="43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</row>
    <row r="8" spans="1:245" ht="19.5" customHeight="1">
      <c r="A8" s="72"/>
      <c r="B8" s="73"/>
      <c r="C8" s="73"/>
      <c r="D8" s="74"/>
      <c r="E8" s="18"/>
      <c r="F8" s="75"/>
      <c r="G8" s="18"/>
      <c r="H8" s="75"/>
      <c r="I8" s="43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19.5" customHeight="1">
      <c r="A9" s="72"/>
      <c r="B9" s="73"/>
      <c r="C9" s="73"/>
      <c r="D9" s="74"/>
      <c r="E9" s="18"/>
      <c r="F9" s="75"/>
      <c r="G9" s="18"/>
      <c r="H9" s="75"/>
      <c r="I9" s="43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</row>
    <row r="10" spans="1:245" ht="19.5" customHeight="1">
      <c r="A10" s="72"/>
      <c r="B10" s="73"/>
      <c r="C10" s="73"/>
      <c r="D10" s="76"/>
      <c r="E10" s="77"/>
      <c r="F10" s="78"/>
      <c r="G10" s="78"/>
      <c r="H10" s="78"/>
      <c r="I10" s="43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</row>
    <row r="11" spans="1:245" ht="19.5" customHeight="1">
      <c r="A11" s="35"/>
      <c r="B11" s="35"/>
      <c r="C11" s="35"/>
      <c r="D11" s="34"/>
      <c r="E11" s="34"/>
      <c r="F11" s="34"/>
      <c r="G11" s="34"/>
      <c r="H11" s="34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</row>
    <row r="12" spans="1:245" ht="19.5" customHeight="1">
      <c r="A12" s="35"/>
      <c r="B12" s="35"/>
      <c r="C12" s="35"/>
      <c r="D12" s="35"/>
      <c r="E12" s="35"/>
      <c r="F12" s="35"/>
      <c r="G12" s="35"/>
      <c r="H12" s="34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</row>
    <row r="13" spans="1:245" ht="19.5" customHeight="1">
      <c r="A13" s="35"/>
      <c r="B13" s="35"/>
      <c r="C13" s="35"/>
      <c r="D13" s="34"/>
      <c r="E13" s="34"/>
      <c r="F13" s="34"/>
      <c r="G13" s="34"/>
      <c r="H13" s="34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</row>
    <row r="14" spans="1:245" ht="19.5" customHeight="1">
      <c r="A14" s="35"/>
      <c r="B14" s="35"/>
      <c r="C14" s="35"/>
      <c r="D14" s="34"/>
      <c r="E14" s="34"/>
      <c r="F14" s="34"/>
      <c r="G14" s="34"/>
      <c r="H14" s="34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</row>
    <row r="15" spans="1:245" ht="19.5" customHeight="1">
      <c r="A15" s="35"/>
      <c r="B15" s="35"/>
      <c r="C15" s="35"/>
      <c r="D15" s="35"/>
      <c r="E15" s="35"/>
      <c r="F15" s="35"/>
      <c r="G15" s="35"/>
      <c r="H15" s="34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</row>
    <row r="16" spans="1:245" ht="19.5" customHeight="1">
      <c r="A16" s="35"/>
      <c r="B16" s="35"/>
      <c r="C16" s="35"/>
      <c r="D16" s="35"/>
      <c r="E16" s="36"/>
      <c r="F16" s="36"/>
      <c r="G16" s="36"/>
      <c r="H16" s="34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</row>
    <row r="17" spans="1:245" ht="19.5" customHeight="1">
      <c r="A17" s="35"/>
      <c r="B17" s="35"/>
      <c r="C17" s="35"/>
      <c r="D17" s="35"/>
      <c r="E17" s="36"/>
      <c r="F17" s="36"/>
      <c r="G17" s="36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</row>
    <row r="18" spans="1:245" ht="19.5" customHeight="1">
      <c r="A18" s="35"/>
      <c r="B18" s="35"/>
      <c r="C18" s="35"/>
      <c r="D18" s="35"/>
      <c r="E18" s="35"/>
      <c r="F18" s="35"/>
      <c r="G18" s="35"/>
      <c r="H18" s="34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</row>
    <row r="19" spans="1:245" ht="19.5" customHeight="1">
      <c r="A19" s="35"/>
      <c r="B19" s="35"/>
      <c r="C19" s="35"/>
      <c r="D19" s="35"/>
      <c r="E19" s="37"/>
      <c r="F19" s="37"/>
      <c r="G19" s="37"/>
      <c r="H19" s="34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</row>
    <row r="20" spans="1:245" ht="19.5" customHeight="1">
      <c r="A20" s="38"/>
      <c r="B20" s="38"/>
      <c r="C20" s="38"/>
      <c r="D20" s="38"/>
      <c r="E20" s="39"/>
      <c r="F20" s="39"/>
      <c r="G20" s="39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</row>
    <row r="21" spans="1:245" ht="19.5" customHeight="1">
      <c r="A21" s="40"/>
      <c r="B21" s="40"/>
      <c r="C21" s="40"/>
      <c r="D21" s="40"/>
      <c r="E21" s="40"/>
      <c r="F21" s="40"/>
      <c r="G21" s="40"/>
      <c r="H21" s="41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</row>
    <row r="22" spans="1:245" ht="19.5" customHeight="1">
      <c r="A22" s="38"/>
      <c r="B22" s="38"/>
      <c r="C22" s="38"/>
      <c r="D22" s="38"/>
      <c r="E22" s="38"/>
      <c r="F22" s="38"/>
      <c r="G22" s="38"/>
      <c r="H22" s="41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</row>
    <row r="23" spans="1:245" ht="19.5" customHeight="1">
      <c r="A23" s="42"/>
      <c r="B23" s="42"/>
      <c r="C23" s="42"/>
      <c r="D23" s="42"/>
      <c r="E23" s="42"/>
      <c r="F23" s="38"/>
      <c r="G23" s="38"/>
      <c r="H23" s="41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</row>
    <row r="24" spans="1:245" ht="19.5" customHeight="1">
      <c r="A24" s="42"/>
      <c r="B24" s="42"/>
      <c r="C24" s="42"/>
      <c r="D24" s="42"/>
      <c r="E24" s="42"/>
      <c r="F24" s="38"/>
      <c r="G24" s="38"/>
      <c r="H24" s="41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</row>
    <row r="25" spans="1:245" ht="19.5" customHeight="1">
      <c r="A25" s="42"/>
      <c r="B25" s="42"/>
      <c r="C25" s="42"/>
      <c r="D25" s="42"/>
      <c r="E25" s="42"/>
      <c r="F25" s="38"/>
      <c r="G25" s="38"/>
      <c r="H25" s="41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</row>
    <row r="26" spans="1:245" ht="19.5" customHeight="1">
      <c r="A26" s="42"/>
      <c r="B26" s="42"/>
      <c r="C26" s="42"/>
      <c r="D26" s="42"/>
      <c r="E26" s="42"/>
      <c r="F26" s="38"/>
      <c r="G26" s="38"/>
      <c r="H26" s="41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</row>
    <row r="27" spans="1:245" ht="19.5" customHeight="1">
      <c r="A27" s="42"/>
      <c r="B27" s="42"/>
      <c r="C27" s="42"/>
      <c r="D27" s="42"/>
      <c r="E27" s="42"/>
      <c r="F27" s="38"/>
      <c r="G27" s="38"/>
      <c r="H27" s="41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</row>
    <row r="28" spans="1:245" ht="19.5" customHeight="1">
      <c r="A28" s="42"/>
      <c r="B28" s="42"/>
      <c r="C28" s="42"/>
      <c r="D28" s="42"/>
      <c r="E28" s="42"/>
      <c r="F28" s="38"/>
      <c r="G28" s="38"/>
      <c r="H28" s="41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</row>
    <row r="29" spans="1:245" ht="19.5" customHeight="1">
      <c r="A29" s="42"/>
      <c r="B29" s="42"/>
      <c r="C29" s="42"/>
      <c r="D29" s="42"/>
      <c r="E29" s="42"/>
      <c r="F29" s="38"/>
      <c r="G29" s="38"/>
      <c r="H29" s="41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</row>
    <row r="30" spans="1:245" ht="19.5" customHeight="1">
      <c r="A30" s="42"/>
      <c r="B30" s="42"/>
      <c r="C30" s="42"/>
      <c r="D30" s="42"/>
      <c r="E30" s="42"/>
      <c r="F30" s="38"/>
      <c r="G30" s="38"/>
      <c r="H30" s="41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</row>
    <row r="31" spans="1:245" ht="19.5" customHeight="1">
      <c r="A31" s="42"/>
      <c r="B31" s="42"/>
      <c r="C31" s="42"/>
      <c r="D31" s="42"/>
      <c r="E31" s="42"/>
      <c r="F31" s="38"/>
      <c r="G31" s="38"/>
      <c r="H31" s="41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</row>
    <row r="32" spans="1:245" ht="19.5" customHeight="1">
      <c r="A32" s="42"/>
      <c r="B32" s="42"/>
      <c r="C32" s="42"/>
      <c r="D32" s="42"/>
      <c r="E32" s="42"/>
      <c r="F32" s="38"/>
      <c r="G32" s="38"/>
      <c r="H32" s="41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</row>
  </sheetData>
  <sheetProtection/>
  <mergeCells count="8">
    <mergeCell ref="A2:H2"/>
    <mergeCell ref="A3:D3"/>
    <mergeCell ref="F4:H4"/>
    <mergeCell ref="D5:D6"/>
    <mergeCell ref="E5:E6"/>
    <mergeCell ref="F5:F6"/>
    <mergeCell ref="G5:G6"/>
    <mergeCell ref="H5:H6"/>
  </mergeCells>
  <printOptions horizontalCentered="1"/>
  <pageMargins left="0.98" right="0.59" top="0.59" bottom="0.59" header="0.59" footer="0.39"/>
  <pageSetup fitToHeight="1000" horizontalDpi="600" verticalDpi="600" orientation="landscape" paperSize="9" scale="90"/>
  <headerFooter scaleWithDoc="0"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15.5" style="0" customWidth="1"/>
    <col min="2" max="2" width="33.16015625" style="0" customWidth="1"/>
    <col min="3" max="8" width="18" style="0" customWidth="1"/>
    <col min="9" max="9" width="8.66015625" style="0" customWidth="1"/>
  </cols>
  <sheetData>
    <row r="1" spans="1:9" ht="19.5" customHeight="1">
      <c r="A1" s="46"/>
      <c r="B1" s="46"/>
      <c r="C1" s="46"/>
      <c r="D1" s="46"/>
      <c r="E1" s="47"/>
      <c r="F1" s="46"/>
      <c r="G1" s="46"/>
      <c r="H1" s="48" t="s">
        <v>300</v>
      </c>
      <c r="I1" s="69"/>
    </row>
    <row r="2" spans="1:9" ht="25.5" customHeight="1">
      <c r="A2" s="5" t="s">
        <v>301</v>
      </c>
      <c r="B2" s="5"/>
      <c r="C2" s="5"/>
      <c r="D2" s="5"/>
      <c r="E2" s="5"/>
      <c r="F2" s="5"/>
      <c r="G2" s="5"/>
      <c r="H2" s="5"/>
      <c r="I2" s="69"/>
    </row>
    <row r="3" spans="1:9" ht="19.5" customHeight="1">
      <c r="A3" s="49" t="s">
        <v>5</v>
      </c>
      <c r="B3" s="50"/>
      <c r="C3" s="50"/>
      <c r="D3" s="50"/>
      <c r="E3" s="50"/>
      <c r="F3" s="50"/>
      <c r="G3" s="50"/>
      <c r="H3" s="8" t="s">
        <v>6</v>
      </c>
      <c r="I3" s="69"/>
    </row>
    <row r="4" spans="1:9" ht="19.5" customHeight="1">
      <c r="A4" s="17" t="s">
        <v>291</v>
      </c>
      <c r="B4" s="17" t="s">
        <v>292</v>
      </c>
      <c r="C4" s="12" t="s">
        <v>293</v>
      </c>
      <c r="D4" s="12"/>
      <c r="E4" s="12"/>
      <c r="F4" s="12"/>
      <c r="G4" s="12"/>
      <c r="H4" s="12"/>
      <c r="I4" s="69"/>
    </row>
    <row r="5" spans="1:9" ht="19.5" customHeight="1">
      <c r="A5" s="17"/>
      <c r="B5" s="17"/>
      <c r="C5" s="51" t="s">
        <v>58</v>
      </c>
      <c r="D5" s="52" t="s">
        <v>199</v>
      </c>
      <c r="E5" s="53" t="s">
        <v>294</v>
      </c>
      <c r="F5" s="54"/>
      <c r="G5" s="54"/>
      <c r="H5" s="55" t="s">
        <v>204</v>
      </c>
      <c r="I5" s="69"/>
    </row>
    <row r="6" spans="1:9" ht="33.75" customHeight="1">
      <c r="A6" s="23"/>
      <c r="B6" s="23"/>
      <c r="C6" s="56"/>
      <c r="D6" s="24"/>
      <c r="E6" s="57" t="s">
        <v>73</v>
      </c>
      <c r="F6" s="58" t="s">
        <v>295</v>
      </c>
      <c r="G6" s="59" t="s">
        <v>296</v>
      </c>
      <c r="H6" s="60"/>
      <c r="I6" s="69"/>
    </row>
    <row r="7" spans="1:9" ht="19.5" customHeight="1">
      <c r="A7" s="29"/>
      <c r="B7" s="30"/>
      <c r="C7" s="32"/>
      <c r="D7" s="61"/>
      <c r="E7" s="61"/>
      <c r="F7" s="61"/>
      <c r="G7" s="31"/>
      <c r="H7" s="62"/>
      <c r="I7" s="70"/>
    </row>
    <row r="8" spans="1:9" ht="19.5" customHeight="1">
      <c r="A8" s="29"/>
      <c r="B8" s="30"/>
      <c r="C8" s="32"/>
      <c r="D8" s="61"/>
      <c r="E8" s="61"/>
      <c r="F8" s="61"/>
      <c r="G8" s="31"/>
      <c r="H8" s="62"/>
      <c r="I8" s="70"/>
    </row>
    <row r="9" spans="1:9" ht="19.5" customHeight="1">
      <c r="A9" s="29"/>
      <c r="B9" s="30"/>
      <c r="C9" s="32"/>
      <c r="D9" s="61"/>
      <c r="E9" s="61"/>
      <c r="F9" s="61"/>
      <c r="G9" s="31"/>
      <c r="H9" s="62"/>
      <c r="I9" s="70"/>
    </row>
    <row r="10" spans="1:9" ht="19.5" customHeight="1">
      <c r="A10" s="29"/>
      <c r="B10" s="30"/>
      <c r="C10" s="32"/>
      <c r="D10" s="61"/>
      <c r="E10" s="61"/>
      <c r="F10" s="61"/>
      <c r="G10" s="31"/>
      <c r="H10" s="62"/>
      <c r="I10" s="70"/>
    </row>
    <row r="11" spans="1:9" ht="19.5" customHeight="1">
      <c r="A11" s="63"/>
      <c r="B11" s="63"/>
      <c r="C11" s="63"/>
      <c r="D11" s="63"/>
      <c r="E11" s="64"/>
      <c r="F11" s="63"/>
      <c r="G11" s="63"/>
      <c r="H11" s="65"/>
      <c r="I11" s="65"/>
    </row>
    <row r="12" spans="1:9" ht="19.5" customHeight="1">
      <c r="A12" s="63"/>
      <c r="B12" s="63"/>
      <c r="C12" s="63"/>
      <c r="D12" s="63"/>
      <c r="E12" s="64"/>
      <c r="F12" s="63"/>
      <c r="G12" s="63"/>
      <c r="H12" s="65"/>
      <c r="I12" s="65"/>
    </row>
    <row r="13" spans="1:9" ht="19.5" customHeight="1">
      <c r="A13" s="63"/>
      <c r="B13" s="63"/>
      <c r="C13" s="63"/>
      <c r="D13" s="63"/>
      <c r="E13" s="66"/>
      <c r="F13" s="63"/>
      <c r="G13" s="63"/>
      <c r="H13" s="65"/>
      <c r="I13" s="65"/>
    </row>
    <row r="14" spans="1:9" ht="19.5" customHeight="1">
      <c r="A14" s="63"/>
      <c r="B14" s="63"/>
      <c r="C14" s="63"/>
      <c r="D14" s="63"/>
      <c r="E14" s="66"/>
      <c r="F14" s="63"/>
      <c r="G14" s="63"/>
      <c r="H14" s="65"/>
      <c r="I14" s="65"/>
    </row>
    <row r="15" spans="1:9" ht="19.5" customHeight="1">
      <c r="A15" s="63"/>
      <c r="B15" s="63"/>
      <c r="C15" s="63"/>
      <c r="D15" s="63"/>
      <c r="E15" s="64"/>
      <c r="F15" s="63"/>
      <c r="G15" s="63"/>
      <c r="H15" s="65"/>
      <c r="I15" s="65"/>
    </row>
    <row r="16" spans="1:9" ht="19.5" customHeight="1">
      <c r="A16" s="63"/>
      <c r="B16" s="63"/>
      <c r="C16" s="63"/>
      <c r="D16" s="63"/>
      <c r="E16" s="64"/>
      <c r="F16" s="63"/>
      <c r="G16" s="63"/>
      <c r="H16" s="65"/>
      <c r="I16" s="65"/>
    </row>
    <row r="17" spans="1:9" ht="19.5" customHeight="1">
      <c r="A17" s="63"/>
      <c r="B17" s="63"/>
      <c r="C17" s="63"/>
      <c r="D17" s="63"/>
      <c r="E17" s="66"/>
      <c r="F17" s="63"/>
      <c r="G17" s="63"/>
      <c r="H17" s="65"/>
      <c r="I17" s="65"/>
    </row>
    <row r="18" spans="1:9" ht="19.5" customHeight="1">
      <c r="A18" s="63"/>
      <c r="B18" s="63"/>
      <c r="C18" s="63"/>
      <c r="D18" s="63"/>
      <c r="E18" s="66"/>
      <c r="F18" s="63"/>
      <c r="G18" s="63"/>
      <c r="H18" s="65"/>
      <c r="I18" s="65"/>
    </row>
    <row r="19" spans="1:9" ht="19.5" customHeight="1">
      <c r="A19" s="63"/>
      <c r="B19" s="63"/>
      <c r="C19" s="63"/>
      <c r="D19" s="63"/>
      <c r="E19" s="67"/>
      <c r="F19" s="63"/>
      <c r="G19" s="63"/>
      <c r="H19" s="65"/>
      <c r="I19" s="65"/>
    </row>
    <row r="20" spans="1:9" ht="19.5" customHeight="1">
      <c r="A20" s="63"/>
      <c r="B20" s="63"/>
      <c r="C20" s="63"/>
      <c r="D20" s="63"/>
      <c r="E20" s="64"/>
      <c r="F20" s="63"/>
      <c r="G20" s="63"/>
      <c r="H20" s="65"/>
      <c r="I20" s="65"/>
    </row>
    <row r="21" spans="1:9" ht="19.5" customHeight="1">
      <c r="A21" s="64"/>
      <c r="B21" s="64"/>
      <c r="C21" s="64"/>
      <c r="D21" s="64"/>
      <c r="E21" s="64"/>
      <c r="F21" s="63"/>
      <c r="G21" s="63"/>
      <c r="H21" s="65"/>
      <c r="I21" s="65"/>
    </row>
    <row r="22" spans="1:9" ht="19.5" customHeight="1">
      <c r="A22" s="65"/>
      <c r="B22" s="65"/>
      <c r="C22" s="65"/>
      <c r="D22" s="65"/>
      <c r="E22" s="68"/>
      <c r="F22" s="65"/>
      <c r="G22" s="65"/>
      <c r="H22" s="65"/>
      <c r="I22" s="65"/>
    </row>
    <row r="23" spans="1:9" ht="19.5" customHeight="1">
      <c r="A23" s="65"/>
      <c r="B23" s="65"/>
      <c r="C23" s="65"/>
      <c r="D23" s="65"/>
      <c r="E23" s="68"/>
      <c r="F23" s="65"/>
      <c r="G23" s="65"/>
      <c r="H23" s="65"/>
      <c r="I23" s="65"/>
    </row>
    <row r="24" spans="1:9" ht="19.5" customHeight="1">
      <c r="A24" s="65"/>
      <c r="B24" s="65"/>
      <c r="C24" s="65"/>
      <c r="D24" s="65"/>
      <c r="E24" s="68"/>
      <c r="F24" s="65"/>
      <c r="G24" s="65"/>
      <c r="H24" s="65"/>
      <c r="I24" s="65"/>
    </row>
    <row r="25" spans="1:9" ht="19.5" customHeight="1">
      <c r="A25" s="65"/>
      <c r="B25" s="65"/>
      <c r="C25" s="65"/>
      <c r="D25" s="65"/>
      <c r="E25" s="68"/>
      <c r="F25" s="65"/>
      <c r="G25" s="65"/>
      <c r="H25" s="65"/>
      <c r="I25" s="65"/>
    </row>
    <row r="26" spans="1:9" ht="19.5" customHeight="1">
      <c r="A26" s="65"/>
      <c r="B26" s="65"/>
      <c r="C26" s="65"/>
      <c r="D26" s="65"/>
      <c r="E26" s="68"/>
      <c r="F26" s="65"/>
      <c r="G26" s="65"/>
      <c r="H26" s="65"/>
      <c r="I26" s="65"/>
    </row>
    <row r="27" spans="1:9" ht="19.5" customHeight="1">
      <c r="A27" s="65"/>
      <c r="B27" s="65"/>
      <c r="C27" s="65"/>
      <c r="D27" s="65"/>
      <c r="E27" s="68"/>
      <c r="F27" s="65"/>
      <c r="G27" s="65"/>
      <c r="H27" s="65"/>
      <c r="I27" s="65"/>
    </row>
    <row r="28" spans="1:9" ht="19.5" customHeight="1">
      <c r="A28" s="65"/>
      <c r="B28" s="65"/>
      <c r="C28" s="65"/>
      <c r="D28" s="65"/>
      <c r="E28" s="68"/>
      <c r="F28" s="65"/>
      <c r="G28" s="65"/>
      <c r="H28" s="65"/>
      <c r="I28" s="65"/>
    </row>
    <row r="29" spans="1:9" ht="19.5" customHeight="1">
      <c r="A29" s="65"/>
      <c r="B29" s="65"/>
      <c r="C29" s="65"/>
      <c r="D29" s="65"/>
      <c r="E29" s="68"/>
      <c r="F29" s="65"/>
      <c r="G29" s="65"/>
      <c r="H29" s="65"/>
      <c r="I29" s="65"/>
    </row>
    <row r="30" spans="1:9" ht="19.5" customHeight="1">
      <c r="A30" s="65"/>
      <c r="B30" s="65"/>
      <c r="C30" s="65"/>
      <c r="D30" s="65"/>
      <c r="E30" s="68"/>
      <c r="F30" s="65"/>
      <c r="G30" s="65"/>
      <c r="H30" s="65"/>
      <c r="I30" s="65"/>
    </row>
    <row r="31" spans="1:9" ht="19.5" customHeight="1">
      <c r="A31" s="65"/>
      <c r="B31" s="65"/>
      <c r="C31" s="65"/>
      <c r="D31" s="65"/>
      <c r="E31" s="68"/>
      <c r="F31" s="65"/>
      <c r="G31" s="65"/>
      <c r="H31" s="65"/>
      <c r="I31" s="65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K49"/>
  <sheetViews>
    <sheetView showGridLines="0" showZeros="0" workbookViewId="0" topLeftCell="A1">
      <selection activeCell="E7" sqref="E7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68.160156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"/>
      <c r="B1" s="3"/>
      <c r="C1" s="3"/>
      <c r="D1" s="3"/>
      <c r="E1" s="3"/>
      <c r="F1" s="3"/>
      <c r="G1" s="3"/>
      <c r="H1" s="4" t="s">
        <v>302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</row>
    <row r="2" spans="1:245" ht="19.5" customHeight="1">
      <c r="A2" s="5" t="s">
        <v>303</v>
      </c>
      <c r="B2" s="5"/>
      <c r="C2" s="5"/>
      <c r="D2" s="5"/>
      <c r="E2" s="5"/>
      <c r="F2" s="5"/>
      <c r="G2" s="5"/>
      <c r="H2" s="5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</row>
    <row r="3" spans="1:245" ht="19.5" customHeight="1">
      <c r="A3" s="6" t="s">
        <v>5</v>
      </c>
      <c r="B3" s="6"/>
      <c r="C3" s="6"/>
      <c r="D3" s="6"/>
      <c r="E3" s="6"/>
      <c r="F3" s="7"/>
      <c r="G3" s="7"/>
      <c r="H3" s="8" t="s">
        <v>6</v>
      </c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</row>
    <row r="4" spans="1:245" ht="19.5" customHeight="1">
      <c r="A4" s="9" t="s">
        <v>57</v>
      </c>
      <c r="B4" s="9"/>
      <c r="C4" s="9"/>
      <c r="D4" s="10"/>
      <c r="E4" s="11"/>
      <c r="F4" s="12" t="s">
        <v>304</v>
      </c>
      <c r="G4" s="12"/>
      <c r="H4" s="12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</row>
    <row r="5" spans="1:245" ht="19.5" customHeight="1">
      <c r="A5" s="13" t="s">
        <v>68</v>
      </c>
      <c r="B5" s="14"/>
      <c r="C5" s="15"/>
      <c r="D5" s="16" t="s">
        <v>69</v>
      </c>
      <c r="E5" s="17" t="s">
        <v>101</v>
      </c>
      <c r="F5" s="18" t="s">
        <v>58</v>
      </c>
      <c r="G5" s="18" t="s">
        <v>97</v>
      </c>
      <c r="H5" s="12" t="s">
        <v>98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</row>
    <row r="6" spans="1:245" ht="19.5" customHeight="1">
      <c r="A6" s="19" t="s">
        <v>78</v>
      </c>
      <c r="B6" s="20" t="s">
        <v>79</v>
      </c>
      <c r="C6" s="21" t="s">
        <v>80</v>
      </c>
      <c r="D6" s="22"/>
      <c r="E6" s="23"/>
      <c r="F6" s="24"/>
      <c r="G6" s="24"/>
      <c r="H6" s="25"/>
      <c r="I6" s="43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</row>
    <row r="7" spans="1:245" ht="19.5" customHeight="1">
      <c r="A7" s="26"/>
      <c r="B7" s="21"/>
      <c r="C7" s="21"/>
      <c r="D7" s="22"/>
      <c r="E7" s="27"/>
      <c r="F7" s="24"/>
      <c r="G7" s="28"/>
      <c r="H7" s="25"/>
      <c r="I7" s="43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</row>
    <row r="8" spans="1:245" s="1" customFormat="1" ht="19.5" customHeight="1">
      <c r="A8" s="29"/>
      <c r="B8" s="29"/>
      <c r="C8" s="29"/>
      <c r="D8" s="29"/>
      <c r="E8" s="30"/>
      <c r="F8" s="31"/>
      <c r="G8" s="32"/>
      <c r="H8" s="31"/>
      <c r="I8" s="44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</row>
    <row r="9" spans="1:245" s="1" customFormat="1" ht="19.5" customHeight="1">
      <c r="A9" s="29"/>
      <c r="B9" s="29"/>
      <c r="C9" s="29"/>
      <c r="D9" s="29"/>
      <c r="E9" s="30"/>
      <c r="F9" s="31"/>
      <c r="G9" s="32"/>
      <c r="H9" s="31"/>
      <c r="I9" s="44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</row>
    <row r="10" spans="1:245" s="1" customFormat="1" ht="19.5" customHeight="1">
      <c r="A10" s="29"/>
      <c r="B10" s="29"/>
      <c r="C10" s="29"/>
      <c r="D10" s="29"/>
      <c r="E10" s="30"/>
      <c r="F10" s="31"/>
      <c r="G10" s="32"/>
      <c r="H10" s="31"/>
      <c r="I10" s="44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</row>
    <row r="11" spans="1:245" ht="19.5" customHeight="1">
      <c r="A11" s="33"/>
      <c r="B11" s="33"/>
      <c r="C11" s="33"/>
      <c r="D11" s="33"/>
      <c r="E11" s="33"/>
      <c r="F11" s="33"/>
      <c r="G11" s="33"/>
      <c r="H11" s="34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</row>
    <row r="12" spans="1:245" ht="19.5" customHeight="1">
      <c r="A12" s="33"/>
      <c r="B12" s="33"/>
      <c r="C12" s="33"/>
      <c r="D12" s="34"/>
      <c r="E12" s="34"/>
      <c r="F12" s="34"/>
      <c r="G12" s="34"/>
      <c r="H12" s="34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</row>
    <row r="13" spans="1:245" ht="19.5" customHeight="1">
      <c r="A13" s="33"/>
      <c r="B13" s="33"/>
      <c r="C13" s="33"/>
      <c r="D13" s="34"/>
      <c r="E13" s="34"/>
      <c r="F13" s="34"/>
      <c r="G13" s="34"/>
      <c r="H13" s="34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</row>
    <row r="14" spans="1:245" ht="19.5" customHeight="1">
      <c r="A14" s="33"/>
      <c r="B14" s="33"/>
      <c r="C14" s="33"/>
      <c r="D14" s="33"/>
      <c r="E14" s="33"/>
      <c r="F14" s="33"/>
      <c r="G14" s="33"/>
      <c r="H14" s="34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</row>
    <row r="15" spans="1:245" ht="19.5" customHeight="1">
      <c r="A15" s="33"/>
      <c r="B15" s="33"/>
      <c r="C15" s="33"/>
      <c r="D15" s="34"/>
      <c r="E15" s="34"/>
      <c r="F15" s="34"/>
      <c r="G15" s="34"/>
      <c r="H15" s="34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</row>
    <row r="16" spans="1:245" ht="19.5" customHeight="1">
      <c r="A16" s="35"/>
      <c r="B16" s="33"/>
      <c r="C16" s="33"/>
      <c r="D16" s="34"/>
      <c r="E16" s="34"/>
      <c r="F16" s="34"/>
      <c r="G16" s="34"/>
      <c r="H16" s="34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</row>
    <row r="17" spans="1:245" ht="19.5" customHeight="1">
      <c r="A17" s="35"/>
      <c r="B17" s="35"/>
      <c r="C17" s="33"/>
      <c r="D17" s="33"/>
      <c r="E17" s="35"/>
      <c r="F17" s="35"/>
      <c r="G17" s="35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</row>
    <row r="18" spans="1:245" ht="19.5" customHeight="1">
      <c r="A18" s="35"/>
      <c r="B18" s="35"/>
      <c r="C18" s="33"/>
      <c r="D18" s="34"/>
      <c r="E18" s="34"/>
      <c r="F18" s="34"/>
      <c r="G18" s="34"/>
      <c r="H18" s="34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</row>
    <row r="19" spans="1:245" ht="19.5" customHeight="1">
      <c r="A19" s="33"/>
      <c r="B19" s="35"/>
      <c r="C19" s="33"/>
      <c r="D19" s="34"/>
      <c r="E19" s="34"/>
      <c r="F19" s="34"/>
      <c r="G19" s="34"/>
      <c r="H19" s="34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</row>
    <row r="20" spans="1:245" ht="19.5" customHeight="1">
      <c r="A20" s="33"/>
      <c r="B20" s="35"/>
      <c r="C20" s="35"/>
      <c r="D20" s="35"/>
      <c r="E20" s="35"/>
      <c r="F20" s="35"/>
      <c r="G20" s="35"/>
      <c r="H20" s="34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</row>
    <row r="21" spans="1:245" ht="19.5" customHeight="1">
      <c r="A21" s="35"/>
      <c r="B21" s="35"/>
      <c r="C21" s="35"/>
      <c r="D21" s="34"/>
      <c r="E21" s="34"/>
      <c r="F21" s="34"/>
      <c r="G21" s="34"/>
      <c r="H21" s="34"/>
      <c r="I21" s="35"/>
      <c r="J21" s="33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</row>
    <row r="22" spans="1:245" ht="19.5" customHeight="1">
      <c r="A22" s="35"/>
      <c r="B22" s="35"/>
      <c r="C22" s="35"/>
      <c r="D22" s="34"/>
      <c r="E22" s="34"/>
      <c r="F22" s="34"/>
      <c r="G22" s="34"/>
      <c r="H22" s="34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</row>
    <row r="23" spans="1:245" ht="19.5" customHeight="1">
      <c r="A23" s="35"/>
      <c r="B23" s="35"/>
      <c r="C23" s="35"/>
      <c r="D23" s="35"/>
      <c r="E23" s="35"/>
      <c r="F23" s="35"/>
      <c r="G23" s="35"/>
      <c r="H23" s="34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</row>
    <row r="24" spans="1:245" ht="19.5" customHeight="1">
      <c r="A24" s="35"/>
      <c r="B24" s="35"/>
      <c r="C24" s="35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</row>
    <row r="25" spans="1:245" ht="19.5" customHeight="1">
      <c r="A25" s="35"/>
      <c r="B25" s="35"/>
      <c r="C25" s="35"/>
      <c r="D25" s="34"/>
      <c r="E25" s="34"/>
      <c r="F25" s="34"/>
      <c r="G25" s="34"/>
      <c r="H25" s="34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</row>
    <row r="26" spans="1:245" ht="19.5" customHeight="1">
      <c r="A26" s="35"/>
      <c r="B26" s="35"/>
      <c r="C26" s="35"/>
      <c r="D26" s="35"/>
      <c r="E26" s="35"/>
      <c r="F26" s="35"/>
      <c r="G26" s="35"/>
      <c r="H26" s="34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</row>
    <row r="27" spans="1:245" ht="19.5" customHeight="1">
      <c r="A27" s="35"/>
      <c r="B27" s="35"/>
      <c r="C27" s="35"/>
      <c r="D27" s="34"/>
      <c r="E27" s="34"/>
      <c r="F27" s="34"/>
      <c r="G27" s="34"/>
      <c r="H27" s="34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</row>
    <row r="28" spans="1:245" ht="19.5" customHeight="1">
      <c r="A28" s="35"/>
      <c r="B28" s="35"/>
      <c r="C28" s="35"/>
      <c r="D28" s="34"/>
      <c r="E28" s="34"/>
      <c r="F28" s="34"/>
      <c r="G28" s="34"/>
      <c r="H28" s="34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</row>
    <row r="29" spans="1:245" ht="19.5" customHeight="1">
      <c r="A29" s="35"/>
      <c r="B29" s="35"/>
      <c r="C29" s="35"/>
      <c r="D29" s="35"/>
      <c r="E29" s="35"/>
      <c r="F29" s="35"/>
      <c r="G29" s="35"/>
      <c r="H29" s="34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</row>
    <row r="30" spans="1:245" ht="19.5" customHeight="1">
      <c r="A30" s="35"/>
      <c r="B30" s="35"/>
      <c r="C30" s="35"/>
      <c r="D30" s="34"/>
      <c r="E30" s="34"/>
      <c r="F30" s="34"/>
      <c r="G30" s="34"/>
      <c r="H30" s="34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</row>
    <row r="31" spans="1:245" ht="19.5" customHeight="1">
      <c r="A31" s="35"/>
      <c r="B31" s="35"/>
      <c r="C31" s="35"/>
      <c r="D31" s="34"/>
      <c r="E31" s="34"/>
      <c r="F31" s="34"/>
      <c r="G31" s="34"/>
      <c r="H31" s="34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</row>
    <row r="32" spans="1:245" ht="19.5" customHeight="1">
      <c r="A32" s="35"/>
      <c r="B32" s="35"/>
      <c r="C32" s="35"/>
      <c r="D32" s="35"/>
      <c r="E32" s="35"/>
      <c r="F32" s="35"/>
      <c r="G32" s="35"/>
      <c r="H32" s="34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</row>
    <row r="33" spans="1:245" ht="19.5" customHeight="1">
      <c r="A33" s="35"/>
      <c r="B33" s="35"/>
      <c r="C33" s="35"/>
      <c r="D33" s="35"/>
      <c r="E33" s="36"/>
      <c r="F33" s="36"/>
      <c r="G33" s="36"/>
      <c r="H33" s="34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</row>
    <row r="34" spans="1:245" ht="19.5" customHeight="1">
      <c r="A34" s="35"/>
      <c r="B34" s="35"/>
      <c r="C34" s="35"/>
      <c r="D34" s="35"/>
      <c r="E34" s="36"/>
      <c r="F34" s="36"/>
      <c r="G34" s="36"/>
      <c r="H34" s="34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</row>
    <row r="35" spans="1:245" ht="19.5" customHeight="1">
      <c r="A35" s="35"/>
      <c r="B35" s="35"/>
      <c r="C35" s="35"/>
      <c r="D35" s="35"/>
      <c r="E35" s="35"/>
      <c r="F35" s="35"/>
      <c r="G35" s="35"/>
      <c r="H35" s="34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</row>
    <row r="36" spans="1:245" ht="19.5" customHeight="1">
      <c r="A36" s="35"/>
      <c r="B36" s="35"/>
      <c r="C36" s="35"/>
      <c r="D36" s="35"/>
      <c r="E36" s="37"/>
      <c r="F36" s="37"/>
      <c r="G36" s="37"/>
      <c r="H36" s="34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</row>
    <row r="37" spans="1:245" ht="19.5" customHeight="1">
      <c r="A37" s="38"/>
      <c r="B37" s="38"/>
      <c r="C37" s="38"/>
      <c r="D37" s="38"/>
      <c r="E37" s="39"/>
      <c r="F37" s="39"/>
      <c r="G37" s="39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</row>
    <row r="38" spans="1:245" ht="19.5" customHeight="1">
      <c r="A38" s="40"/>
      <c r="B38" s="40"/>
      <c r="C38" s="40"/>
      <c r="D38" s="40"/>
      <c r="E38" s="40"/>
      <c r="F38" s="40"/>
      <c r="G38" s="40"/>
      <c r="H38" s="41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</row>
    <row r="39" spans="1:245" ht="19.5" customHeight="1">
      <c r="A39" s="38"/>
      <c r="B39" s="38"/>
      <c r="C39" s="38"/>
      <c r="D39" s="38"/>
      <c r="E39" s="38"/>
      <c r="F39" s="38"/>
      <c r="G39" s="38"/>
      <c r="H39" s="41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</row>
    <row r="40" spans="1:245" ht="19.5" customHeight="1">
      <c r="A40" s="42"/>
      <c r="B40" s="42"/>
      <c r="C40" s="42"/>
      <c r="D40" s="42"/>
      <c r="E40" s="42"/>
      <c r="F40" s="38"/>
      <c r="G40" s="38"/>
      <c r="H40" s="41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</row>
    <row r="41" spans="1:245" ht="19.5" customHeight="1">
      <c r="A41" s="42"/>
      <c r="B41" s="42"/>
      <c r="C41" s="42"/>
      <c r="D41" s="42"/>
      <c r="E41" s="42"/>
      <c r="F41" s="38"/>
      <c r="G41" s="38"/>
      <c r="H41" s="41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</row>
    <row r="42" spans="1:245" ht="19.5" customHeight="1">
      <c r="A42" s="42"/>
      <c r="B42" s="42"/>
      <c r="C42" s="42"/>
      <c r="D42" s="42"/>
      <c r="E42" s="42"/>
      <c r="F42" s="38"/>
      <c r="G42" s="38"/>
      <c r="H42" s="41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</row>
    <row r="43" spans="1:245" ht="19.5" customHeight="1">
      <c r="A43" s="42"/>
      <c r="B43" s="42"/>
      <c r="C43" s="42"/>
      <c r="D43" s="42"/>
      <c r="E43" s="42"/>
      <c r="F43" s="38"/>
      <c r="G43" s="38"/>
      <c r="H43" s="41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</row>
    <row r="44" spans="1:245" ht="19.5" customHeight="1">
      <c r="A44" s="42"/>
      <c r="B44" s="42"/>
      <c r="C44" s="42"/>
      <c r="D44" s="42"/>
      <c r="E44" s="42"/>
      <c r="F44" s="38"/>
      <c r="G44" s="38"/>
      <c r="H44" s="41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</row>
    <row r="45" spans="1:245" ht="19.5" customHeight="1">
      <c r="A45" s="42"/>
      <c r="B45" s="42"/>
      <c r="C45" s="42"/>
      <c r="D45" s="42"/>
      <c r="E45" s="42"/>
      <c r="F45" s="38"/>
      <c r="G45" s="38"/>
      <c r="H45" s="41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</row>
    <row r="46" spans="1:245" ht="19.5" customHeight="1">
      <c r="A46" s="42"/>
      <c r="B46" s="42"/>
      <c r="C46" s="42"/>
      <c r="D46" s="42"/>
      <c r="E46" s="42"/>
      <c r="F46" s="38"/>
      <c r="G46" s="38"/>
      <c r="H46" s="41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</row>
    <row r="47" spans="1:245" ht="19.5" customHeight="1">
      <c r="A47" s="42"/>
      <c r="B47" s="42"/>
      <c r="C47" s="42"/>
      <c r="D47" s="42"/>
      <c r="E47" s="42"/>
      <c r="F47" s="38"/>
      <c r="G47" s="38"/>
      <c r="H47" s="41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</row>
    <row r="48" spans="1:245" ht="19.5" customHeight="1">
      <c r="A48" s="42"/>
      <c r="B48" s="42"/>
      <c r="C48" s="42"/>
      <c r="D48" s="42"/>
      <c r="E48" s="42"/>
      <c r="F48" s="38"/>
      <c r="G48" s="38"/>
      <c r="H48" s="41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</row>
    <row r="49" spans="1:245" ht="19.5" customHeight="1">
      <c r="A49" s="42"/>
      <c r="B49" s="42"/>
      <c r="C49" s="42"/>
      <c r="D49" s="42"/>
      <c r="E49" s="42"/>
      <c r="F49" s="38"/>
      <c r="G49" s="38"/>
      <c r="H49" s="41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</row>
  </sheetData>
  <sheetProtection/>
  <mergeCells count="8">
    <mergeCell ref="A2:H2"/>
    <mergeCell ref="A3:D3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horizontalDpi="600" verticalDpi="600" orientation="landscape" paperSize="9" scale="90"/>
  <headerFooter scaleWithDoc="0"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42"/>
  <sheetViews>
    <sheetView showGridLines="0" showZeros="0" workbookViewId="0" topLeftCell="A1">
      <pane xSplit="1" ySplit="5" topLeftCell="B33" activePane="bottomRight" state="frozen"/>
      <selection pane="bottomRight" activeCell="D7" sqref="D7"/>
    </sheetView>
  </sheetViews>
  <sheetFormatPr defaultColWidth="8.66015625" defaultRowHeight="20.25" customHeight="1"/>
  <cols>
    <col min="1" max="1" width="60" style="0" customWidth="1"/>
    <col min="2" max="2" width="42.66015625" style="94" customWidth="1"/>
    <col min="3" max="3" width="52.66015625" style="0" customWidth="1"/>
    <col min="4" max="4" width="38.5" style="187" customWidth="1"/>
  </cols>
  <sheetData>
    <row r="1" spans="1:28" ht="20.25" customHeight="1">
      <c r="A1" s="188"/>
      <c r="B1" s="247"/>
      <c r="C1" s="188"/>
      <c r="D1" s="96" t="s">
        <v>3</v>
      </c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</row>
    <row r="2" spans="1:28" ht="20.25" customHeight="1">
      <c r="A2" s="5" t="s">
        <v>4</v>
      </c>
      <c r="B2" s="5"/>
      <c r="C2" s="5"/>
      <c r="D2" s="5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</row>
    <row r="3" spans="1:28" ht="20.25" customHeight="1">
      <c r="A3" s="49" t="s">
        <v>5</v>
      </c>
      <c r="B3" s="248"/>
      <c r="C3" s="46"/>
      <c r="D3" s="98" t="s">
        <v>6</v>
      </c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</row>
    <row r="4" spans="1:28" ht="20.25" customHeight="1">
      <c r="A4" s="192" t="s">
        <v>7</v>
      </c>
      <c r="B4" s="193"/>
      <c r="C4" s="195" t="s">
        <v>8</v>
      </c>
      <c r="D4" s="195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</row>
    <row r="5" spans="1:28" ht="24.75" customHeight="1">
      <c r="A5" s="195" t="s">
        <v>9</v>
      </c>
      <c r="B5" s="197" t="s">
        <v>10</v>
      </c>
      <c r="C5" s="195" t="s">
        <v>9</v>
      </c>
      <c r="D5" s="197" t="s">
        <v>10</v>
      </c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</row>
    <row r="6" spans="1:28" ht="20.25" customHeight="1">
      <c r="A6" s="212" t="s">
        <v>11</v>
      </c>
      <c r="B6" s="249">
        <v>7708910</v>
      </c>
      <c r="C6" s="212" t="s">
        <v>12</v>
      </c>
      <c r="D6" s="204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</row>
    <row r="7" spans="1:28" ht="20.25" customHeight="1">
      <c r="A7" s="212" t="s">
        <v>13</v>
      </c>
      <c r="B7" s="204"/>
      <c r="C7" s="212" t="s">
        <v>14</v>
      </c>
      <c r="D7" s="204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</row>
    <row r="8" spans="1:28" ht="20.25" customHeight="1">
      <c r="A8" s="212" t="s">
        <v>15</v>
      </c>
      <c r="B8" s="204">
        <v>0</v>
      </c>
      <c r="C8" s="212" t="s">
        <v>16</v>
      </c>
      <c r="D8" s="204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</row>
    <row r="9" spans="1:28" ht="20.25" customHeight="1">
      <c r="A9" s="212" t="s">
        <v>17</v>
      </c>
      <c r="B9" s="204">
        <v>0</v>
      </c>
      <c r="C9" s="212" t="s">
        <v>18</v>
      </c>
      <c r="D9" s="204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</row>
    <row r="10" spans="1:28" ht="20.25" customHeight="1">
      <c r="A10" s="212" t="s">
        <v>19</v>
      </c>
      <c r="B10" s="204">
        <v>0</v>
      </c>
      <c r="C10" s="212" t="s">
        <v>20</v>
      </c>
      <c r="D10" s="112">
        <v>5795639</v>
      </c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</row>
    <row r="11" spans="1:28" ht="20.25" customHeight="1">
      <c r="A11" s="212" t="s">
        <v>21</v>
      </c>
      <c r="B11" s="204">
        <v>0</v>
      </c>
      <c r="C11" s="212" t="s">
        <v>22</v>
      </c>
      <c r="D11" s="204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</row>
    <row r="12" spans="1:28" ht="20.25" customHeight="1">
      <c r="A12" s="212"/>
      <c r="B12" s="204"/>
      <c r="C12" s="212" t="s">
        <v>23</v>
      </c>
      <c r="D12" s="204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</row>
    <row r="13" spans="1:28" ht="20.25" customHeight="1">
      <c r="A13" s="210"/>
      <c r="B13" s="204"/>
      <c r="C13" s="212" t="s">
        <v>24</v>
      </c>
      <c r="D13" s="204">
        <v>1071237</v>
      </c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</row>
    <row r="14" spans="1:28" ht="20.25" customHeight="1">
      <c r="A14" s="210"/>
      <c r="B14" s="204"/>
      <c r="C14" s="212" t="s">
        <v>25</v>
      </c>
      <c r="D14" s="204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</row>
    <row r="15" spans="1:28" ht="20.25" customHeight="1">
      <c r="A15" s="210"/>
      <c r="B15" s="204"/>
      <c r="C15" s="212" t="s">
        <v>26</v>
      </c>
      <c r="D15" s="112">
        <v>321356</v>
      </c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</row>
    <row r="16" spans="1:28" ht="20.25" customHeight="1">
      <c r="A16" s="210"/>
      <c r="B16" s="204"/>
      <c r="C16" s="212" t="s">
        <v>27</v>
      </c>
      <c r="D16" s="204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</row>
    <row r="17" spans="1:28" ht="20.25" customHeight="1">
      <c r="A17" s="210"/>
      <c r="B17" s="204"/>
      <c r="C17" s="212" t="s">
        <v>28</v>
      </c>
      <c r="D17" s="80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</row>
    <row r="18" spans="1:28" ht="20.25" customHeight="1">
      <c r="A18" s="210"/>
      <c r="B18" s="204"/>
      <c r="C18" s="212" t="s">
        <v>29</v>
      </c>
      <c r="D18" s="204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</row>
    <row r="19" spans="1:28" ht="20.25" customHeight="1">
      <c r="A19" s="210"/>
      <c r="B19" s="204"/>
      <c r="C19" s="212" t="s">
        <v>30</v>
      </c>
      <c r="D19" s="204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</row>
    <row r="20" spans="1:28" ht="20.25" customHeight="1">
      <c r="A20" s="210"/>
      <c r="B20" s="204"/>
      <c r="C20" s="212" t="s">
        <v>31</v>
      </c>
      <c r="D20" s="204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</row>
    <row r="21" spans="1:28" ht="20.25" customHeight="1">
      <c r="A21" s="210"/>
      <c r="B21" s="204"/>
      <c r="C21" s="212" t="s">
        <v>32</v>
      </c>
      <c r="D21" s="204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</row>
    <row r="22" spans="1:28" ht="20.25" customHeight="1">
      <c r="A22" s="210"/>
      <c r="B22" s="204"/>
      <c r="C22" s="212" t="s">
        <v>33</v>
      </c>
      <c r="D22" s="204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</row>
    <row r="23" spans="1:28" ht="20.25" customHeight="1">
      <c r="A23" s="210"/>
      <c r="B23" s="204"/>
      <c r="C23" s="212" t="s">
        <v>34</v>
      </c>
      <c r="D23" s="204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</row>
    <row r="24" spans="1:28" ht="20.25" customHeight="1">
      <c r="A24" s="210"/>
      <c r="B24" s="204"/>
      <c r="C24" s="212" t="s">
        <v>35</v>
      </c>
      <c r="D24" s="204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</row>
    <row r="25" spans="1:28" ht="20.25" customHeight="1">
      <c r="A25" s="210"/>
      <c r="B25" s="204"/>
      <c r="C25" s="212" t="s">
        <v>36</v>
      </c>
      <c r="D25" s="112">
        <v>520678</v>
      </c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</row>
    <row r="26" spans="1:28" ht="20.25" customHeight="1">
      <c r="A26" s="212"/>
      <c r="B26" s="204"/>
      <c r="C26" s="212" t="s">
        <v>37</v>
      </c>
      <c r="D26" s="204">
        <v>0</v>
      </c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</row>
    <row r="27" spans="1:28" ht="20.25" customHeight="1">
      <c r="A27" s="212"/>
      <c r="B27" s="204"/>
      <c r="C27" s="212" t="s">
        <v>38</v>
      </c>
      <c r="D27" s="204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</row>
    <row r="28" spans="1:28" ht="20.25" customHeight="1">
      <c r="A28" s="212"/>
      <c r="B28" s="204"/>
      <c r="C28" s="212" t="s">
        <v>39</v>
      </c>
      <c r="D28" s="204">
        <v>0</v>
      </c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</row>
    <row r="29" spans="1:28" ht="20.25" customHeight="1">
      <c r="A29" s="212"/>
      <c r="B29" s="204"/>
      <c r="C29" s="212" t="s">
        <v>40</v>
      </c>
      <c r="D29" s="204">
        <v>0</v>
      </c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</row>
    <row r="30" spans="1:28" ht="20.25" customHeight="1">
      <c r="A30" s="212"/>
      <c r="B30" s="204"/>
      <c r="C30" s="212" t="s">
        <v>41</v>
      </c>
      <c r="D30" s="204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231"/>
      <c r="AB30" s="231"/>
    </row>
    <row r="31" spans="1:28" ht="20.25" customHeight="1">
      <c r="A31" s="212"/>
      <c r="B31" s="204"/>
      <c r="C31" s="212" t="s">
        <v>42</v>
      </c>
      <c r="D31" s="204">
        <v>0</v>
      </c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</row>
    <row r="32" spans="1:28" ht="20.25" customHeight="1">
      <c r="A32" s="212"/>
      <c r="B32" s="204"/>
      <c r="C32" s="212" t="s">
        <v>43</v>
      </c>
      <c r="D32" s="204">
        <v>0</v>
      </c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</row>
    <row r="33" spans="1:28" ht="20.25" customHeight="1">
      <c r="A33" s="212"/>
      <c r="B33" s="204"/>
      <c r="C33" s="212" t="s">
        <v>44</v>
      </c>
      <c r="D33" s="204">
        <v>0</v>
      </c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</row>
    <row r="34" spans="1:28" ht="20.25" customHeight="1">
      <c r="A34" s="212"/>
      <c r="B34" s="204"/>
      <c r="C34" s="212" t="s">
        <v>45</v>
      </c>
      <c r="D34" s="204">
        <v>0</v>
      </c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</row>
    <row r="35" spans="1:28" ht="20.25" customHeight="1">
      <c r="A35" s="212"/>
      <c r="B35" s="204"/>
      <c r="C35" s="212"/>
      <c r="D35" s="218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</row>
    <row r="36" spans="1:28" ht="20.25" customHeight="1">
      <c r="A36" s="195" t="s">
        <v>46</v>
      </c>
      <c r="B36" s="218">
        <f>SUM(B6:B35)</f>
        <v>7708910</v>
      </c>
      <c r="C36" s="195" t="s">
        <v>47</v>
      </c>
      <c r="D36" s="218">
        <f>SUM(D6:D34)</f>
        <v>7708910</v>
      </c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</row>
    <row r="37" spans="1:28" ht="20.25" customHeight="1">
      <c r="A37" s="212" t="s">
        <v>48</v>
      </c>
      <c r="B37" s="204">
        <v>0</v>
      </c>
      <c r="C37" s="212" t="s">
        <v>49</v>
      </c>
      <c r="D37" s="204">
        <v>0</v>
      </c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</row>
    <row r="38" spans="1:28" ht="20.25" customHeight="1">
      <c r="A38" s="212" t="s">
        <v>50</v>
      </c>
      <c r="B38" s="204"/>
      <c r="C38" s="212" t="s">
        <v>51</v>
      </c>
      <c r="D38" s="204">
        <v>0</v>
      </c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</row>
    <row r="39" spans="1:28" ht="20.25" customHeight="1">
      <c r="A39" s="212"/>
      <c r="B39" s="204"/>
      <c r="C39" s="212" t="s">
        <v>52</v>
      </c>
      <c r="D39" s="204">
        <v>0</v>
      </c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</row>
    <row r="40" spans="1:28" ht="20.25" customHeight="1">
      <c r="A40" s="212"/>
      <c r="B40" s="218"/>
      <c r="C40" s="212"/>
      <c r="D40" s="21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</row>
    <row r="41" spans="1:28" ht="20.25" customHeight="1">
      <c r="A41" s="195" t="s">
        <v>53</v>
      </c>
      <c r="B41" s="218">
        <f>SUM(B36:B38)</f>
        <v>7708910</v>
      </c>
      <c r="C41" s="195" t="s">
        <v>54</v>
      </c>
      <c r="D41" s="218">
        <f>SUM(D36,D37,D39)</f>
        <v>7708910</v>
      </c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</row>
    <row r="42" spans="1:28" ht="20.25" customHeight="1">
      <c r="A42" s="228"/>
      <c r="B42" s="250"/>
      <c r="C42" s="230"/>
      <c r="D42" s="189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</row>
  </sheetData>
  <sheetProtection/>
  <mergeCells count="3">
    <mergeCell ref="A2:D2"/>
    <mergeCell ref="A4:B4"/>
    <mergeCell ref="C4:D4"/>
  </mergeCells>
  <printOptions horizontalCentered="1" verticalCentered="1"/>
  <pageMargins left="0.16" right="0.16" top="0.59" bottom="0.35" header="0.59" footer="0.17"/>
  <pageSetup horizontalDpi="300" verticalDpi="300" orientation="landscape" paperSize="9" scale="90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2"/>
  <sheetViews>
    <sheetView showGridLines="0" showZeros="0" workbookViewId="0" topLeftCell="A1">
      <selection activeCell="G12" sqref="G12"/>
    </sheetView>
  </sheetViews>
  <sheetFormatPr defaultColWidth="9.16015625" defaultRowHeight="12.75" customHeight="1"/>
  <cols>
    <col min="1" max="3" width="5.16015625" style="0" customWidth="1"/>
    <col min="4" max="4" width="9.16015625" style="0" customWidth="1"/>
    <col min="5" max="5" width="38" style="0" customWidth="1"/>
    <col min="6" max="6" width="18.33203125" style="0" customWidth="1"/>
    <col min="7" max="8" width="13.33203125" style="0" customWidth="1"/>
    <col min="9" max="10" width="13.8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69"/>
      <c r="T1" s="246" t="s">
        <v>55</v>
      </c>
    </row>
    <row r="2" spans="1:20" ht="19.5" customHeight="1">
      <c r="A2" s="5" t="s">
        <v>56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9.5" customHeight="1">
      <c r="A3" s="86" t="s">
        <v>5</v>
      </c>
      <c r="B3" s="86"/>
      <c r="C3" s="86"/>
      <c r="D3" s="6"/>
      <c r="E3" s="6"/>
      <c r="F3" s="50"/>
      <c r="G3" s="50"/>
      <c r="H3" s="50"/>
      <c r="I3" s="50"/>
      <c r="J3" s="170"/>
      <c r="K3" s="170"/>
      <c r="L3" s="170"/>
      <c r="M3" s="170"/>
      <c r="N3" s="170"/>
      <c r="O3" s="170"/>
      <c r="P3" s="170"/>
      <c r="Q3" s="170"/>
      <c r="R3" s="170"/>
      <c r="S3" s="38"/>
      <c r="T3" s="8" t="s">
        <v>6</v>
      </c>
    </row>
    <row r="4" spans="1:20" ht="19.5" customHeight="1">
      <c r="A4" s="13" t="s">
        <v>57</v>
      </c>
      <c r="B4" s="13"/>
      <c r="C4" s="13"/>
      <c r="D4" s="13"/>
      <c r="E4" s="13"/>
      <c r="F4" s="18" t="s">
        <v>58</v>
      </c>
      <c r="G4" s="12" t="s">
        <v>59</v>
      </c>
      <c r="H4" s="18" t="s">
        <v>60</v>
      </c>
      <c r="I4" s="18" t="s">
        <v>61</v>
      </c>
      <c r="J4" s="18" t="s">
        <v>62</v>
      </c>
      <c r="K4" s="18" t="s">
        <v>63</v>
      </c>
      <c r="L4" s="18"/>
      <c r="M4" s="127" t="s">
        <v>64</v>
      </c>
      <c r="N4" s="244" t="s">
        <v>65</v>
      </c>
      <c r="O4" s="244"/>
      <c r="P4" s="244"/>
      <c r="Q4" s="244"/>
      <c r="R4" s="244"/>
      <c r="S4" s="18" t="s">
        <v>66</v>
      </c>
      <c r="T4" s="18" t="s">
        <v>67</v>
      </c>
    </row>
    <row r="5" spans="1:20" ht="19.5" customHeight="1">
      <c r="A5" s="13" t="s">
        <v>68</v>
      </c>
      <c r="B5" s="13"/>
      <c r="C5" s="13"/>
      <c r="D5" s="18" t="s">
        <v>69</v>
      </c>
      <c r="E5" s="18" t="s">
        <v>70</v>
      </c>
      <c r="F5" s="18"/>
      <c r="G5" s="12"/>
      <c r="H5" s="18"/>
      <c r="I5" s="18"/>
      <c r="J5" s="18"/>
      <c r="K5" s="245" t="s">
        <v>71</v>
      </c>
      <c r="L5" s="18" t="s">
        <v>72</v>
      </c>
      <c r="M5" s="127"/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/>
      <c r="T5" s="18"/>
    </row>
    <row r="6" spans="1:20" ht="30.75" customHeight="1">
      <c r="A6" s="243" t="s">
        <v>78</v>
      </c>
      <c r="B6" s="72" t="s">
        <v>79</v>
      </c>
      <c r="C6" s="243" t="s">
        <v>80</v>
      </c>
      <c r="D6" s="18"/>
      <c r="E6" s="18"/>
      <c r="F6" s="18"/>
      <c r="G6" s="12"/>
      <c r="H6" s="18"/>
      <c r="I6" s="18"/>
      <c r="J6" s="18"/>
      <c r="K6" s="245"/>
      <c r="L6" s="18"/>
      <c r="M6" s="127"/>
      <c r="N6" s="18"/>
      <c r="O6" s="18"/>
      <c r="P6" s="18"/>
      <c r="Q6" s="18"/>
      <c r="R6" s="18"/>
      <c r="S6" s="18"/>
      <c r="T6" s="18"/>
    </row>
    <row r="7" spans="1:20" ht="24" customHeight="1">
      <c r="A7" s="79"/>
      <c r="B7" s="79"/>
      <c r="C7" s="79"/>
      <c r="D7" s="79"/>
      <c r="E7" s="76" t="s">
        <v>58</v>
      </c>
      <c r="F7" s="209">
        <v>7708910</v>
      </c>
      <c r="G7" s="31">
        <f aca="true" t="shared" si="0" ref="G7:T7">SUM(G8:G12)</f>
        <v>0</v>
      </c>
      <c r="H7" s="209">
        <v>7708910</v>
      </c>
      <c r="I7" s="31">
        <f t="shared" si="0"/>
        <v>0</v>
      </c>
      <c r="J7" s="31">
        <f t="shared" si="0"/>
        <v>0</v>
      </c>
      <c r="K7" s="31">
        <f t="shared" si="0"/>
        <v>0</v>
      </c>
      <c r="L7" s="31">
        <f t="shared" si="0"/>
        <v>0</v>
      </c>
      <c r="M7" s="31">
        <f t="shared" si="0"/>
        <v>0</v>
      </c>
      <c r="N7" s="31">
        <f t="shared" si="0"/>
        <v>0</v>
      </c>
      <c r="O7" s="31">
        <f t="shared" si="0"/>
        <v>0</v>
      </c>
      <c r="P7" s="31">
        <f t="shared" si="0"/>
        <v>0</v>
      </c>
      <c r="Q7" s="31">
        <f t="shared" si="0"/>
        <v>0</v>
      </c>
      <c r="R7" s="31">
        <f t="shared" si="0"/>
        <v>0</v>
      </c>
      <c r="S7" s="31">
        <f t="shared" si="0"/>
        <v>0</v>
      </c>
      <c r="T7" s="31">
        <f t="shared" si="0"/>
        <v>0</v>
      </c>
    </row>
    <row r="8" spans="1:20" s="242" customFormat="1" ht="24" customHeight="1">
      <c r="A8" s="29" t="s">
        <v>81</v>
      </c>
      <c r="B8" s="29" t="s">
        <v>82</v>
      </c>
      <c r="C8" s="29" t="s">
        <v>82</v>
      </c>
      <c r="D8" s="79" t="s">
        <v>83</v>
      </c>
      <c r="E8" s="124" t="s">
        <v>84</v>
      </c>
      <c r="F8" s="209">
        <v>5795639</v>
      </c>
      <c r="G8" s="31"/>
      <c r="H8" s="209">
        <v>5795639</v>
      </c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s="242" customFormat="1" ht="24" customHeight="1">
      <c r="A9" s="29" t="s">
        <v>85</v>
      </c>
      <c r="B9" s="29" t="s">
        <v>86</v>
      </c>
      <c r="C9" s="29" t="s">
        <v>82</v>
      </c>
      <c r="D9" s="79" t="s">
        <v>83</v>
      </c>
      <c r="E9" s="124" t="s">
        <v>87</v>
      </c>
      <c r="F9" s="209">
        <v>377000</v>
      </c>
      <c r="G9" s="31"/>
      <c r="H9" s="209">
        <v>377000</v>
      </c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24" customHeight="1">
      <c r="A10" s="29" t="s">
        <v>85</v>
      </c>
      <c r="B10" s="29" t="s">
        <v>86</v>
      </c>
      <c r="C10" s="29" t="s">
        <v>86</v>
      </c>
      <c r="D10" s="79" t="s">
        <v>83</v>
      </c>
      <c r="E10" s="124" t="s">
        <v>88</v>
      </c>
      <c r="F10" s="209">
        <v>694237</v>
      </c>
      <c r="G10" s="31"/>
      <c r="H10" s="209">
        <v>694237</v>
      </c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24" customHeight="1">
      <c r="A11" s="29" t="s">
        <v>89</v>
      </c>
      <c r="B11" s="29" t="s">
        <v>90</v>
      </c>
      <c r="C11" s="29" t="s">
        <v>82</v>
      </c>
      <c r="D11" s="79" t="s">
        <v>83</v>
      </c>
      <c r="E11" s="124" t="s">
        <v>91</v>
      </c>
      <c r="F11" s="209">
        <v>321356</v>
      </c>
      <c r="G11" s="31"/>
      <c r="H11" s="209">
        <v>321356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24" customHeight="1">
      <c r="A12" s="29" t="s">
        <v>92</v>
      </c>
      <c r="B12" s="29" t="s">
        <v>82</v>
      </c>
      <c r="C12" s="29" t="s">
        <v>93</v>
      </c>
      <c r="D12" s="79" t="s">
        <v>83</v>
      </c>
      <c r="E12" s="124" t="s">
        <v>94</v>
      </c>
      <c r="F12" s="209">
        <v>520678</v>
      </c>
      <c r="G12" s="31"/>
      <c r="H12" s="209">
        <v>520678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</row>
  </sheetData>
  <sheetProtection/>
  <mergeCells count="20">
    <mergeCell ref="A2:T2"/>
    <mergeCell ref="A3:C3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16" right="0.16" top="0.59" bottom="0.59" header="0.59" footer="0.39"/>
  <pageSetup fitToHeight="100" horizontalDpi="600" verticalDpi="600" orientation="landscape" paperSize="9" scale="70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showGridLines="0" showZeros="0" workbookViewId="0" topLeftCell="A1">
      <selection activeCell="A3" sqref="A3:B3"/>
    </sheetView>
  </sheetViews>
  <sheetFormatPr defaultColWidth="9.16015625" defaultRowHeight="12.75" customHeight="1"/>
  <cols>
    <col min="1" max="3" width="8.66015625" style="0" customWidth="1"/>
    <col min="4" max="4" width="10.16015625" style="0" customWidth="1"/>
    <col min="5" max="5" width="50.83203125" style="0" customWidth="1"/>
    <col min="6" max="6" width="26.16015625" style="84" customWidth="1"/>
    <col min="7" max="7" width="18.66015625" style="84" customWidth="1"/>
    <col min="8" max="8" width="19.33203125" style="84" customWidth="1"/>
    <col min="9" max="9" width="15.33203125" style="0" customWidth="1"/>
    <col min="10" max="10" width="17.66015625" style="0" customWidth="1"/>
  </cols>
  <sheetData>
    <row r="1" spans="1:10" ht="19.5" customHeight="1">
      <c r="A1" s="46"/>
      <c r="B1" s="232"/>
      <c r="C1" s="232"/>
      <c r="D1" s="232"/>
      <c r="E1" s="232"/>
      <c r="F1" s="233"/>
      <c r="G1" s="233"/>
      <c r="H1" s="233"/>
      <c r="I1" s="232"/>
      <c r="J1" s="239" t="s">
        <v>95</v>
      </c>
    </row>
    <row r="2" spans="1:10" ht="19.5" customHeight="1">
      <c r="A2" s="5" t="s">
        <v>96</v>
      </c>
      <c r="B2" s="5"/>
      <c r="C2" s="5"/>
      <c r="D2" s="5"/>
      <c r="E2" s="5"/>
      <c r="F2" s="5"/>
      <c r="G2" s="5"/>
      <c r="H2" s="5"/>
      <c r="I2" s="5"/>
      <c r="J2" s="5"/>
    </row>
    <row r="3" spans="1:10" ht="19.5" customHeight="1">
      <c r="A3" s="86" t="s">
        <v>5</v>
      </c>
      <c r="B3" s="86"/>
      <c r="C3" s="49"/>
      <c r="D3" s="49"/>
      <c r="E3" s="49"/>
      <c r="F3" s="233"/>
      <c r="G3" s="233"/>
      <c r="H3" s="233"/>
      <c r="I3" s="240"/>
      <c r="J3" s="8" t="s">
        <v>6</v>
      </c>
    </row>
    <row r="4" spans="1:10" ht="19.5" customHeight="1">
      <c r="A4" s="234" t="s">
        <v>57</v>
      </c>
      <c r="B4" s="234"/>
      <c r="C4" s="234"/>
      <c r="D4" s="234"/>
      <c r="E4" s="234"/>
      <c r="F4" s="235" t="s">
        <v>58</v>
      </c>
      <c r="G4" s="235" t="s">
        <v>97</v>
      </c>
      <c r="H4" s="236" t="s">
        <v>98</v>
      </c>
      <c r="I4" s="236" t="s">
        <v>99</v>
      </c>
      <c r="J4" s="236" t="s">
        <v>100</v>
      </c>
    </row>
    <row r="5" spans="1:10" ht="19.5" customHeight="1">
      <c r="A5" s="234" t="s">
        <v>68</v>
      </c>
      <c r="B5" s="234"/>
      <c r="C5" s="234"/>
      <c r="D5" s="236" t="s">
        <v>69</v>
      </c>
      <c r="E5" s="236" t="s">
        <v>101</v>
      </c>
      <c r="F5" s="235"/>
      <c r="G5" s="235"/>
      <c r="H5" s="236"/>
      <c r="I5" s="236"/>
      <c r="J5" s="236"/>
    </row>
    <row r="6" spans="1:10" ht="20.25" customHeight="1">
      <c r="A6" s="237" t="s">
        <v>78</v>
      </c>
      <c r="B6" s="237" t="s">
        <v>79</v>
      </c>
      <c r="C6" s="238" t="s">
        <v>80</v>
      </c>
      <c r="D6" s="236"/>
      <c r="E6" s="236"/>
      <c r="F6" s="235"/>
      <c r="G6" s="235"/>
      <c r="H6" s="236"/>
      <c r="I6" s="236"/>
      <c r="J6" s="236"/>
    </row>
    <row r="7" spans="1:10" ht="25.5" customHeight="1">
      <c r="A7" s="79"/>
      <c r="B7" s="79"/>
      <c r="C7" s="79"/>
      <c r="D7" s="79"/>
      <c r="E7" s="79" t="s">
        <v>58</v>
      </c>
      <c r="F7" s="112">
        <f>SUM(G7:J7)</f>
        <v>7708910</v>
      </c>
      <c r="G7" s="112">
        <f>SUM(G8:G12)</f>
        <v>7708910</v>
      </c>
      <c r="H7" s="112"/>
      <c r="I7" s="241">
        <f>SUM(I8:I12)</f>
        <v>0</v>
      </c>
      <c r="J7" s="241">
        <f>SUM(J8:J12)</f>
        <v>0</v>
      </c>
    </row>
    <row r="8" spans="1:10" ht="25.5" customHeight="1">
      <c r="A8" s="29" t="s">
        <v>81</v>
      </c>
      <c r="B8" s="29" t="s">
        <v>82</v>
      </c>
      <c r="C8" s="29" t="s">
        <v>82</v>
      </c>
      <c r="D8" s="79" t="s">
        <v>83</v>
      </c>
      <c r="E8" s="124" t="s">
        <v>84</v>
      </c>
      <c r="F8" s="112">
        <v>5795639</v>
      </c>
      <c r="G8" s="112">
        <v>5795639</v>
      </c>
      <c r="H8" s="175"/>
      <c r="I8" s="31"/>
      <c r="J8" s="31"/>
    </row>
    <row r="9" spans="1:10" ht="25.5" customHeight="1">
      <c r="A9" s="29" t="s">
        <v>85</v>
      </c>
      <c r="B9" s="29" t="s">
        <v>86</v>
      </c>
      <c r="C9" s="29" t="s">
        <v>82</v>
      </c>
      <c r="D9" s="79" t="s">
        <v>83</v>
      </c>
      <c r="E9" s="124" t="s">
        <v>87</v>
      </c>
      <c r="F9" s="112">
        <v>377000</v>
      </c>
      <c r="G9" s="112">
        <v>377000</v>
      </c>
      <c r="H9" s="175"/>
      <c r="I9" s="31"/>
      <c r="J9" s="31"/>
    </row>
    <row r="10" spans="1:10" ht="25.5" customHeight="1">
      <c r="A10" s="29" t="s">
        <v>85</v>
      </c>
      <c r="B10" s="29" t="s">
        <v>86</v>
      </c>
      <c r="C10" s="29" t="s">
        <v>86</v>
      </c>
      <c r="D10" s="79" t="s">
        <v>83</v>
      </c>
      <c r="E10" s="124" t="s">
        <v>88</v>
      </c>
      <c r="F10" s="112">
        <v>694237</v>
      </c>
      <c r="G10" s="112">
        <v>694237</v>
      </c>
      <c r="H10" s="175"/>
      <c r="I10" s="31"/>
      <c r="J10" s="31"/>
    </row>
    <row r="11" spans="1:10" ht="25.5" customHeight="1">
      <c r="A11" s="29" t="s">
        <v>89</v>
      </c>
      <c r="B11" s="29" t="s">
        <v>90</v>
      </c>
      <c r="C11" s="29" t="s">
        <v>82</v>
      </c>
      <c r="D11" s="79" t="s">
        <v>83</v>
      </c>
      <c r="E11" s="124" t="s">
        <v>91</v>
      </c>
      <c r="F11" s="112">
        <v>321356</v>
      </c>
      <c r="G11" s="112">
        <v>321356</v>
      </c>
      <c r="H11" s="175"/>
      <c r="I11" s="31"/>
      <c r="J11" s="31"/>
    </row>
    <row r="12" spans="1:10" ht="25.5" customHeight="1">
      <c r="A12" s="29" t="s">
        <v>92</v>
      </c>
      <c r="B12" s="29" t="s">
        <v>82</v>
      </c>
      <c r="C12" s="29" t="s">
        <v>93</v>
      </c>
      <c r="D12" s="79" t="s">
        <v>83</v>
      </c>
      <c r="E12" s="124" t="s">
        <v>94</v>
      </c>
      <c r="F12" s="112">
        <v>520678</v>
      </c>
      <c r="G12" s="112">
        <v>520678</v>
      </c>
      <c r="H12" s="175"/>
      <c r="I12" s="31"/>
      <c r="J12" s="31"/>
    </row>
  </sheetData>
  <sheetProtection/>
  <mergeCells count="9">
    <mergeCell ref="A2:J2"/>
    <mergeCell ref="A3:B3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16" right="0.16" top="0.59" bottom="0.59" header="0.59" footer="0.39"/>
  <pageSetup fitToHeight="100" horizontalDpi="600" verticalDpi="600" orientation="landscape" paperSize="9" scale="93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40"/>
  <sheetViews>
    <sheetView showGridLines="0" showZeros="0" workbookViewId="0" topLeftCell="A1">
      <pane xSplit="1" ySplit="5" topLeftCell="B6" activePane="bottomRight" state="frozen"/>
      <selection pane="bottomRight" activeCell="A17" sqref="A17"/>
    </sheetView>
  </sheetViews>
  <sheetFormatPr defaultColWidth="9.16015625" defaultRowHeight="20.25" customHeight="1"/>
  <cols>
    <col min="1" max="1" width="53.5" style="0" customWidth="1"/>
    <col min="2" max="2" width="24.83203125" style="187" customWidth="1"/>
    <col min="3" max="3" width="53.5" style="0" customWidth="1"/>
    <col min="4" max="5" width="24.83203125" style="187" customWidth="1"/>
    <col min="6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188"/>
      <c r="B1" s="189"/>
      <c r="C1" s="188"/>
      <c r="D1" s="189"/>
      <c r="E1" s="189"/>
      <c r="F1" s="188"/>
      <c r="G1" s="188"/>
      <c r="H1" s="48" t="s">
        <v>102</v>
      </c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</row>
    <row r="2" spans="1:34" ht="20.25" customHeight="1">
      <c r="A2" s="5" t="s">
        <v>103</v>
      </c>
      <c r="B2" s="5"/>
      <c r="C2" s="5"/>
      <c r="D2" s="5"/>
      <c r="E2" s="5"/>
      <c r="F2" s="5"/>
      <c r="G2" s="5"/>
      <c r="H2" s="5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</row>
    <row r="3" spans="1:34" ht="20.25" customHeight="1">
      <c r="A3" s="49" t="s">
        <v>5</v>
      </c>
      <c r="B3" s="190"/>
      <c r="C3" s="46"/>
      <c r="D3" s="191"/>
      <c r="E3" s="191"/>
      <c r="F3" s="46"/>
      <c r="G3" s="46"/>
      <c r="H3" s="8" t="s">
        <v>6</v>
      </c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</row>
    <row r="4" spans="1:34" ht="20.25" customHeight="1">
      <c r="A4" s="192" t="s">
        <v>7</v>
      </c>
      <c r="B4" s="193"/>
      <c r="C4" s="192" t="s">
        <v>8</v>
      </c>
      <c r="D4" s="194"/>
      <c r="E4" s="194"/>
      <c r="F4" s="194"/>
      <c r="G4" s="194"/>
      <c r="H4" s="193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</row>
    <row r="5" spans="1:34" ht="20.25" customHeight="1">
      <c r="A5" s="195" t="s">
        <v>9</v>
      </c>
      <c r="B5" s="196" t="s">
        <v>10</v>
      </c>
      <c r="C5" s="195" t="s">
        <v>9</v>
      </c>
      <c r="D5" s="197" t="s">
        <v>58</v>
      </c>
      <c r="E5" s="196" t="s">
        <v>104</v>
      </c>
      <c r="F5" s="198" t="s">
        <v>105</v>
      </c>
      <c r="G5" s="195" t="s">
        <v>106</v>
      </c>
      <c r="H5" s="198" t="s">
        <v>107</v>
      </c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</row>
    <row r="6" spans="1:34" ht="20.25" customHeight="1">
      <c r="A6" s="199" t="s">
        <v>108</v>
      </c>
      <c r="B6" s="200">
        <f>B7+B8</f>
        <v>7708910</v>
      </c>
      <c r="C6" s="201" t="s">
        <v>109</v>
      </c>
      <c r="D6" s="200">
        <f>SUM(E6:H6)</f>
        <v>7708910</v>
      </c>
      <c r="E6" s="200">
        <f>SUM(E7:E35)</f>
        <v>7708910</v>
      </c>
      <c r="F6" s="202">
        <f>SUM(F7:F35)</f>
        <v>0</v>
      </c>
      <c r="G6" s="203">
        <f>SUM(G7:G35)</f>
        <v>0</v>
      </c>
      <c r="H6" s="203">
        <f>SUM(H7:H35)</f>
        <v>0</v>
      </c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</row>
    <row r="7" spans="1:34" ht="20.25" customHeight="1">
      <c r="A7" s="199" t="s">
        <v>110</v>
      </c>
      <c r="B7" s="204">
        <v>7708910</v>
      </c>
      <c r="C7" s="201" t="s">
        <v>111</v>
      </c>
      <c r="D7" s="200">
        <f>SUM(E7:H7)</f>
        <v>0</v>
      </c>
      <c r="E7" s="205"/>
      <c r="F7" s="206">
        <v>0</v>
      </c>
      <c r="G7" s="207">
        <v>0</v>
      </c>
      <c r="H7" s="203">
        <v>0</v>
      </c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</row>
    <row r="8" spans="1:34" ht="20.25" customHeight="1">
      <c r="A8" s="199" t="s">
        <v>112</v>
      </c>
      <c r="B8" s="204"/>
      <c r="C8" s="201" t="s">
        <v>113</v>
      </c>
      <c r="D8" s="200">
        <f>SUM(E8:H8)</f>
        <v>0</v>
      </c>
      <c r="E8" s="205"/>
      <c r="F8" s="206">
        <v>0</v>
      </c>
      <c r="G8" s="207">
        <v>0</v>
      </c>
      <c r="H8" s="203">
        <v>0</v>
      </c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</row>
    <row r="9" spans="1:34" ht="20.25" customHeight="1">
      <c r="A9" s="199" t="s">
        <v>114</v>
      </c>
      <c r="B9" s="204"/>
      <c r="C9" s="201" t="s">
        <v>115</v>
      </c>
      <c r="D9" s="200">
        <f>SUM(E9:H9)</f>
        <v>0</v>
      </c>
      <c r="E9" s="205"/>
      <c r="F9" s="206">
        <v>0</v>
      </c>
      <c r="G9" s="207">
        <v>0</v>
      </c>
      <c r="H9" s="203">
        <v>0</v>
      </c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</row>
    <row r="10" spans="1:34" ht="20.25" customHeight="1">
      <c r="A10" s="199" t="s">
        <v>116</v>
      </c>
      <c r="B10" s="208"/>
      <c r="C10" s="201" t="s">
        <v>117</v>
      </c>
      <c r="D10" s="200">
        <f>SUM(E10:H10)</f>
        <v>0</v>
      </c>
      <c r="E10" s="205"/>
      <c r="F10" s="206">
        <v>0</v>
      </c>
      <c r="G10" s="207">
        <v>0</v>
      </c>
      <c r="H10" s="203">
        <v>0</v>
      </c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</row>
    <row r="11" spans="1:34" ht="20.25" customHeight="1">
      <c r="A11" s="199" t="s">
        <v>110</v>
      </c>
      <c r="B11" s="200"/>
      <c r="C11" s="201" t="s">
        <v>118</v>
      </c>
      <c r="D11" s="209">
        <v>5795639</v>
      </c>
      <c r="E11" s="209">
        <v>5795639</v>
      </c>
      <c r="F11" s="206">
        <v>0</v>
      </c>
      <c r="G11" s="207">
        <v>0</v>
      </c>
      <c r="H11" s="203">
        <v>0</v>
      </c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</row>
    <row r="12" spans="1:34" ht="20.25" customHeight="1">
      <c r="A12" s="199" t="s">
        <v>112</v>
      </c>
      <c r="B12" s="200"/>
      <c r="C12" s="201" t="s">
        <v>119</v>
      </c>
      <c r="D12" s="204"/>
      <c r="E12" s="204"/>
      <c r="F12" s="206">
        <v>0</v>
      </c>
      <c r="G12" s="207">
        <v>0</v>
      </c>
      <c r="H12" s="203">
        <v>0</v>
      </c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</row>
    <row r="13" spans="1:34" ht="20.25" customHeight="1">
      <c r="A13" s="199" t="s">
        <v>114</v>
      </c>
      <c r="B13" s="200">
        <v>0</v>
      </c>
      <c r="C13" s="201" t="s">
        <v>120</v>
      </c>
      <c r="D13" s="204"/>
      <c r="E13" s="204"/>
      <c r="F13" s="206">
        <v>0</v>
      </c>
      <c r="G13" s="207">
        <v>0</v>
      </c>
      <c r="H13" s="203">
        <v>0</v>
      </c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</row>
    <row r="14" spans="1:34" ht="20.25" customHeight="1">
      <c r="A14" s="199" t="s">
        <v>121</v>
      </c>
      <c r="B14" s="204">
        <v>0</v>
      </c>
      <c r="C14" s="201" t="s">
        <v>122</v>
      </c>
      <c r="D14" s="204">
        <v>1071237</v>
      </c>
      <c r="E14" s="204">
        <v>1071237</v>
      </c>
      <c r="F14" s="206">
        <v>0</v>
      </c>
      <c r="G14" s="207">
        <v>0</v>
      </c>
      <c r="H14" s="203">
        <v>0</v>
      </c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</row>
    <row r="15" spans="1:34" ht="20.25" customHeight="1">
      <c r="A15" s="210"/>
      <c r="B15" s="211"/>
      <c r="C15" s="212" t="s">
        <v>123</v>
      </c>
      <c r="D15" s="204"/>
      <c r="E15" s="204"/>
      <c r="F15" s="206">
        <v>0</v>
      </c>
      <c r="G15" s="207">
        <v>0</v>
      </c>
      <c r="H15" s="203">
        <v>0</v>
      </c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</row>
    <row r="16" spans="1:34" ht="20.25" customHeight="1">
      <c r="A16" s="210"/>
      <c r="B16" s="204"/>
      <c r="C16" s="212" t="s">
        <v>124</v>
      </c>
      <c r="D16" s="209">
        <v>321356</v>
      </c>
      <c r="E16" s="209">
        <v>321356</v>
      </c>
      <c r="F16" s="206">
        <v>0</v>
      </c>
      <c r="G16" s="207">
        <v>0</v>
      </c>
      <c r="H16" s="203">
        <v>0</v>
      </c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</row>
    <row r="17" spans="1:34" ht="20.25" customHeight="1">
      <c r="A17" s="210"/>
      <c r="B17" s="204"/>
      <c r="C17" s="212" t="s">
        <v>125</v>
      </c>
      <c r="D17" s="204"/>
      <c r="E17" s="204"/>
      <c r="F17" s="206">
        <v>0</v>
      </c>
      <c r="G17" s="207">
        <v>0</v>
      </c>
      <c r="H17" s="203">
        <v>0</v>
      </c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</row>
    <row r="18" spans="1:34" ht="20.25" customHeight="1">
      <c r="A18" s="210"/>
      <c r="B18" s="204"/>
      <c r="C18" s="212" t="s">
        <v>126</v>
      </c>
      <c r="D18" s="80"/>
      <c r="E18" s="80"/>
      <c r="F18" s="213"/>
      <c r="G18" s="207">
        <v>0</v>
      </c>
      <c r="H18" s="203">
        <v>0</v>
      </c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</row>
    <row r="19" spans="1:34" ht="20.25" customHeight="1">
      <c r="A19" s="210"/>
      <c r="B19" s="204"/>
      <c r="C19" s="212" t="s">
        <v>127</v>
      </c>
      <c r="D19" s="204"/>
      <c r="E19" s="204"/>
      <c r="F19" s="206">
        <v>0</v>
      </c>
      <c r="G19" s="207">
        <v>0</v>
      </c>
      <c r="H19" s="203">
        <v>0</v>
      </c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</row>
    <row r="20" spans="1:34" ht="20.25" customHeight="1">
      <c r="A20" s="210"/>
      <c r="B20" s="204"/>
      <c r="C20" s="212" t="s">
        <v>128</v>
      </c>
      <c r="D20" s="204"/>
      <c r="E20" s="204"/>
      <c r="F20" s="206">
        <v>0</v>
      </c>
      <c r="G20" s="207">
        <v>0</v>
      </c>
      <c r="H20" s="203">
        <v>0</v>
      </c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</row>
    <row r="21" spans="1:34" ht="20.25" customHeight="1">
      <c r="A21" s="210"/>
      <c r="B21" s="204"/>
      <c r="C21" s="212" t="s">
        <v>129</v>
      </c>
      <c r="D21" s="204"/>
      <c r="E21" s="204"/>
      <c r="F21" s="206">
        <v>0</v>
      </c>
      <c r="G21" s="207">
        <v>0</v>
      </c>
      <c r="H21" s="203">
        <v>0</v>
      </c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</row>
    <row r="22" spans="1:34" ht="20.25" customHeight="1">
      <c r="A22" s="210"/>
      <c r="B22" s="204"/>
      <c r="C22" s="212" t="s">
        <v>130</v>
      </c>
      <c r="D22" s="204"/>
      <c r="E22" s="204"/>
      <c r="F22" s="206">
        <v>0</v>
      </c>
      <c r="G22" s="207">
        <v>0</v>
      </c>
      <c r="H22" s="203">
        <v>0</v>
      </c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</row>
    <row r="23" spans="1:34" ht="20.25" customHeight="1">
      <c r="A23" s="210"/>
      <c r="B23" s="204"/>
      <c r="C23" s="212" t="s">
        <v>131</v>
      </c>
      <c r="D23" s="204"/>
      <c r="E23" s="204"/>
      <c r="F23" s="206">
        <v>0</v>
      </c>
      <c r="G23" s="207">
        <v>0</v>
      </c>
      <c r="H23" s="203">
        <v>0</v>
      </c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</row>
    <row r="24" spans="1:34" ht="20.25" customHeight="1">
      <c r="A24" s="210"/>
      <c r="B24" s="204"/>
      <c r="C24" s="212" t="s">
        <v>132</v>
      </c>
      <c r="D24" s="204"/>
      <c r="E24" s="204"/>
      <c r="F24" s="206">
        <v>0</v>
      </c>
      <c r="G24" s="207">
        <v>0</v>
      </c>
      <c r="H24" s="203">
        <v>0</v>
      </c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</row>
    <row r="25" spans="1:34" ht="20.25" customHeight="1">
      <c r="A25" s="210"/>
      <c r="B25" s="204"/>
      <c r="C25" s="212" t="s">
        <v>133</v>
      </c>
      <c r="D25" s="204"/>
      <c r="E25" s="204"/>
      <c r="F25" s="213"/>
      <c r="G25" s="207">
        <v>0</v>
      </c>
      <c r="H25" s="203">
        <v>0</v>
      </c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</row>
    <row r="26" spans="1:34" ht="20.25" customHeight="1">
      <c r="A26" s="212"/>
      <c r="B26" s="204"/>
      <c r="C26" s="212" t="s">
        <v>134</v>
      </c>
      <c r="D26" s="209">
        <v>520678</v>
      </c>
      <c r="E26" s="209">
        <v>520678</v>
      </c>
      <c r="F26" s="206">
        <v>0</v>
      </c>
      <c r="G26" s="207">
        <v>0</v>
      </c>
      <c r="H26" s="203">
        <v>0</v>
      </c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</row>
    <row r="27" spans="1:34" ht="20.25" customHeight="1">
      <c r="A27" s="212"/>
      <c r="B27" s="204"/>
      <c r="C27" s="212" t="s">
        <v>135</v>
      </c>
      <c r="D27" s="200">
        <f>SUM(E27:H27)</f>
        <v>0</v>
      </c>
      <c r="E27" s="205"/>
      <c r="F27" s="206">
        <v>0</v>
      </c>
      <c r="G27" s="207">
        <v>0</v>
      </c>
      <c r="H27" s="203">
        <v>0</v>
      </c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</row>
    <row r="28" spans="1:34" ht="20.25" customHeight="1">
      <c r="A28" s="212"/>
      <c r="B28" s="204"/>
      <c r="C28" s="212" t="s">
        <v>136</v>
      </c>
      <c r="D28" s="200">
        <f>SUM(E28:H28)</f>
        <v>0</v>
      </c>
      <c r="E28" s="205"/>
      <c r="F28" s="206">
        <v>0</v>
      </c>
      <c r="G28" s="207">
        <v>0</v>
      </c>
      <c r="H28" s="203">
        <v>0</v>
      </c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</row>
    <row r="29" spans="1:34" ht="20.25" customHeight="1">
      <c r="A29" s="212"/>
      <c r="B29" s="204"/>
      <c r="C29" s="212" t="s">
        <v>137</v>
      </c>
      <c r="D29" s="200"/>
      <c r="E29" s="205"/>
      <c r="F29" s="206"/>
      <c r="G29" s="207"/>
      <c r="H29" s="203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1"/>
      <c r="AE29" s="231"/>
      <c r="AF29" s="231"/>
      <c r="AG29" s="231"/>
      <c r="AH29" s="231"/>
    </row>
    <row r="30" spans="1:34" ht="20.25" customHeight="1">
      <c r="A30" s="212"/>
      <c r="B30" s="204"/>
      <c r="C30" s="212" t="s">
        <v>138</v>
      </c>
      <c r="D30" s="200">
        <f aca="true" t="shared" si="0" ref="D30:D35">SUM(E30:H30)</f>
        <v>0</v>
      </c>
      <c r="E30" s="205">
        <v>0</v>
      </c>
      <c r="F30" s="206">
        <v>0</v>
      </c>
      <c r="G30" s="207">
        <v>0</v>
      </c>
      <c r="H30" s="203">
        <v>0</v>
      </c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231"/>
      <c r="AB30" s="231"/>
      <c r="AC30" s="231"/>
      <c r="AD30" s="231"/>
      <c r="AE30" s="231"/>
      <c r="AF30" s="231"/>
      <c r="AG30" s="231"/>
      <c r="AH30" s="231"/>
    </row>
    <row r="31" spans="1:34" ht="20.25" customHeight="1">
      <c r="A31" s="212"/>
      <c r="B31" s="204"/>
      <c r="C31" s="212" t="s">
        <v>139</v>
      </c>
      <c r="D31" s="200">
        <f t="shared" si="0"/>
        <v>0</v>
      </c>
      <c r="E31" s="205">
        <v>0</v>
      </c>
      <c r="F31" s="206">
        <v>0</v>
      </c>
      <c r="G31" s="207">
        <v>0</v>
      </c>
      <c r="H31" s="203">
        <v>0</v>
      </c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  <c r="AC31" s="231"/>
      <c r="AD31" s="231"/>
      <c r="AE31" s="231"/>
      <c r="AF31" s="231"/>
      <c r="AG31" s="231"/>
      <c r="AH31" s="231"/>
    </row>
    <row r="32" spans="1:34" ht="20.25" customHeight="1">
      <c r="A32" s="212"/>
      <c r="B32" s="204"/>
      <c r="C32" s="212" t="s">
        <v>140</v>
      </c>
      <c r="D32" s="200">
        <f t="shared" si="0"/>
        <v>0</v>
      </c>
      <c r="E32" s="205">
        <v>0</v>
      </c>
      <c r="F32" s="206">
        <v>0</v>
      </c>
      <c r="G32" s="207">
        <v>0</v>
      </c>
      <c r="H32" s="203">
        <v>0</v>
      </c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</row>
    <row r="33" spans="1:34" ht="20.25" customHeight="1">
      <c r="A33" s="212"/>
      <c r="B33" s="204"/>
      <c r="C33" s="212" t="s">
        <v>141</v>
      </c>
      <c r="D33" s="200">
        <f t="shared" si="0"/>
        <v>0</v>
      </c>
      <c r="E33" s="205">
        <v>0</v>
      </c>
      <c r="F33" s="206">
        <v>0</v>
      </c>
      <c r="G33" s="207">
        <v>0</v>
      </c>
      <c r="H33" s="203">
        <v>0</v>
      </c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1"/>
      <c r="AD33" s="231"/>
      <c r="AE33" s="231"/>
      <c r="AF33" s="231"/>
      <c r="AG33" s="231"/>
      <c r="AH33" s="231"/>
    </row>
    <row r="34" spans="1:34" ht="20.25" customHeight="1">
      <c r="A34" s="212"/>
      <c r="B34" s="204"/>
      <c r="C34" s="212" t="s">
        <v>142</v>
      </c>
      <c r="D34" s="200">
        <f t="shared" si="0"/>
        <v>0</v>
      </c>
      <c r="E34" s="205">
        <v>0</v>
      </c>
      <c r="F34" s="206">
        <v>0</v>
      </c>
      <c r="G34" s="207">
        <v>0</v>
      </c>
      <c r="H34" s="203">
        <v>0</v>
      </c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231"/>
      <c r="AF34" s="231"/>
      <c r="AG34" s="231"/>
      <c r="AH34" s="231"/>
    </row>
    <row r="35" spans="1:34" ht="20.25" customHeight="1">
      <c r="A35" s="212"/>
      <c r="B35" s="204"/>
      <c r="C35" s="212" t="s">
        <v>143</v>
      </c>
      <c r="D35" s="200">
        <f t="shared" si="0"/>
        <v>0</v>
      </c>
      <c r="E35" s="214">
        <v>0</v>
      </c>
      <c r="F35" s="215">
        <v>0</v>
      </c>
      <c r="G35" s="216">
        <v>0</v>
      </c>
      <c r="H35" s="217">
        <v>0</v>
      </c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</row>
    <row r="36" spans="1:34" ht="20.25" customHeight="1">
      <c r="A36" s="195"/>
      <c r="B36" s="218"/>
      <c r="C36" s="195"/>
      <c r="D36" s="218"/>
      <c r="E36" s="219"/>
      <c r="F36" s="220"/>
      <c r="G36" s="221"/>
      <c r="H36" s="22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</row>
    <row r="37" spans="1:34" ht="20.25" customHeight="1">
      <c r="A37" s="212"/>
      <c r="B37" s="204"/>
      <c r="C37" s="212" t="s">
        <v>144</v>
      </c>
      <c r="D37" s="222">
        <f>SUM(E37:H37)</f>
        <v>0</v>
      </c>
      <c r="E37" s="214">
        <v>0</v>
      </c>
      <c r="F37" s="215">
        <v>0</v>
      </c>
      <c r="G37" s="216">
        <v>0</v>
      </c>
      <c r="H37" s="217">
        <v>0</v>
      </c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</row>
    <row r="38" spans="1:34" ht="20.25" customHeight="1">
      <c r="A38" s="212"/>
      <c r="B38" s="218"/>
      <c r="C38" s="212"/>
      <c r="D38" s="218"/>
      <c r="E38" s="223"/>
      <c r="F38" s="224"/>
      <c r="G38" s="225"/>
      <c r="H38" s="225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</row>
    <row r="39" spans="1:34" ht="20.25" customHeight="1">
      <c r="A39" s="195" t="s">
        <v>53</v>
      </c>
      <c r="B39" s="218">
        <f>SUM(B6,B10)</f>
        <v>7708910</v>
      </c>
      <c r="C39" s="195" t="s">
        <v>54</v>
      </c>
      <c r="D39" s="222">
        <f>SUM(E39:H39)</f>
        <v>7708910</v>
      </c>
      <c r="E39" s="218">
        <f>SUM(E7:E37)</f>
        <v>7708910</v>
      </c>
      <c r="F39" s="226">
        <f>SUM(F7:F37)</f>
        <v>0</v>
      </c>
      <c r="G39" s="227">
        <f>SUM(G7:G37)</f>
        <v>0</v>
      </c>
      <c r="H39" s="227">
        <f>SUM(H7:H37)</f>
        <v>0</v>
      </c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</row>
    <row r="40" spans="1:34" ht="20.25" customHeight="1">
      <c r="A40" s="228"/>
      <c r="B40" s="229"/>
      <c r="C40" s="230"/>
      <c r="D40" s="189"/>
      <c r="E40" s="189"/>
      <c r="F40" s="230"/>
      <c r="G40" s="230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</row>
  </sheetData>
  <sheetProtection/>
  <mergeCells count="3">
    <mergeCell ref="A2:H2"/>
    <mergeCell ref="A4:B4"/>
    <mergeCell ref="C4:H4"/>
  </mergeCells>
  <printOptions horizontalCentered="1" verticalCentered="1"/>
  <pageMargins left="0.16" right="0.16" top="0.59" bottom="0.27" header="0.59" footer="0.16"/>
  <pageSetup horizontalDpi="300" verticalDpi="300" orientation="landscape" paperSize="9" scale="66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S37"/>
  <sheetViews>
    <sheetView showZeros="0" workbookViewId="0" topLeftCell="A7">
      <selection activeCell="J9" sqref="J9"/>
    </sheetView>
  </sheetViews>
  <sheetFormatPr defaultColWidth="9.16015625" defaultRowHeight="12.75" customHeight="1"/>
  <cols>
    <col min="1" max="2" width="4.5" style="0" customWidth="1"/>
    <col min="3" max="3" width="10.33203125" style="0" customWidth="1"/>
    <col min="4" max="4" width="37" style="0" customWidth="1"/>
    <col min="5" max="5" width="15.83203125" style="84" customWidth="1"/>
    <col min="6" max="6" width="13.16015625" style="84" customWidth="1"/>
    <col min="7" max="7" width="12.33203125" style="84" customWidth="1"/>
    <col min="8" max="8" width="12.5" style="84" customWidth="1"/>
    <col min="9" max="10" width="11.66015625" style="84" customWidth="1"/>
    <col min="11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253" ht="19.5" customHeight="1">
      <c r="A1" s="2"/>
      <c r="B1" s="3"/>
      <c r="C1" s="3"/>
      <c r="D1" s="3"/>
      <c r="E1" s="85"/>
      <c r="F1" s="85"/>
      <c r="G1" s="85"/>
      <c r="H1" s="85"/>
      <c r="I1" s="85"/>
      <c r="J1" s="85"/>
      <c r="K1" s="3"/>
      <c r="L1" s="3"/>
      <c r="M1" s="3"/>
      <c r="N1" s="3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41"/>
      <c r="AN1" s="41"/>
      <c r="AO1" s="181" t="s">
        <v>145</v>
      </c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69"/>
      <c r="CW1" s="169"/>
      <c r="CX1" s="169"/>
      <c r="CY1" s="169"/>
      <c r="CZ1" s="169"/>
      <c r="DA1" s="169"/>
      <c r="DB1" s="169"/>
      <c r="DC1" s="169"/>
      <c r="DD1" s="169"/>
      <c r="DE1" s="169"/>
      <c r="DF1" s="169"/>
      <c r="DG1" s="169"/>
      <c r="DH1" s="169"/>
      <c r="DI1" s="169"/>
      <c r="DJ1" s="169"/>
      <c r="DK1" s="169"/>
      <c r="DL1" s="169"/>
      <c r="DM1" s="169"/>
      <c r="DN1" s="169"/>
      <c r="DO1" s="169"/>
      <c r="DP1" s="169"/>
      <c r="DQ1" s="169"/>
      <c r="DR1" s="169"/>
      <c r="DS1" s="169"/>
      <c r="DT1" s="169"/>
      <c r="DU1" s="169"/>
      <c r="DV1" s="169"/>
      <c r="DW1" s="169"/>
      <c r="DX1" s="169"/>
      <c r="DY1" s="169"/>
      <c r="DZ1" s="169"/>
      <c r="EA1" s="169"/>
      <c r="EB1" s="169"/>
      <c r="EC1" s="169"/>
      <c r="ED1" s="169"/>
      <c r="EE1" s="169"/>
      <c r="EF1" s="169"/>
      <c r="EG1" s="169"/>
      <c r="EH1" s="169"/>
      <c r="EI1" s="169"/>
      <c r="EJ1" s="169"/>
      <c r="EK1" s="169"/>
      <c r="EL1" s="169"/>
      <c r="EM1" s="169"/>
      <c r="EN1" s="169"/>
      <c r="EO1" s="169"/>
      <c r="EP1" s="169"/>
      <c r="EQ1" s="169"/>
      <c r="ER1" s="169"/>
      <c r="ES1" s="169"/>
      <c r="ET1" s="169"/>
      <c r="EU1" s="169"/>
      <c r="EV1" s="169"/>
      <c r="EW1" s="169"/>
      <c r="EX1" s="169"/>
      <c r="EY1" s="169"/>
      <c r="EZ1" s="169"/>
      <c r="FA1" s="169"/>
      <c r="FB1" s="169"/>
      <c r="FC1" s="169"/>
      <c r="FD1" s="169"/>
      <c r="FE1" s="169"/>
      <c r="FF1" s="169"/>
      <c r="FG1" s="169"/>
      <c r="FH1" s="169"/>
      <c r="FI1" s="169"/>
      <c r="FJ1" s="169"/>
      <c r="FK1" s="169"/>
      <c r="FL1" s="169"/>
      <c r="FM1" s="169"/>
      <c r="FN1" s="169"/>
      <c r="FO1" s="169"/>
      <c r="FP1" s="169"/>
      <c r="FQ1" s="169"/>
      <c r="FR1" s="169"/>
      <c r="FS1" s="169"/>
      <c r="FT1" s="169"/>
      <c r="FU1" s="169"/>
      <c r="FV1" s="169"/>
      <c r="FW1" s="169"/>
      <c r="FX1" s="169"/>
      <c r="FY1" s="169"/>
      <c r="FZ1" s="169"/>
      <c r="GA1" s="169"/>
      <c r="GB1" s="169"/>
      <c r="GC1" s="169"/>
      <c r="GD1" s="169"/>
      <c r="GE1" s="169"/>
      <c r="GF1" s="169"/>
      <c r="GG1" s="169"/>
      <c r="GH1" s="169"/>
      <c r="GI1" s="169"/>
      <c r="GJ1" s="169"/>
      <c r="GK1" s="169"/>
      <c r="GL1" s="169"/>
      <c r="GM1" s="169"/>
      <c r="GN1" s="169"/>
      <c r="GO1" s="169"/>
      <c r="GP1" s="169"/>
      <c r="GQ1" s="169"/>
      <c r="GR1" s="169"/>
      <c r="GS1" s="169"/>
      <c r="GT1" s="169"/>
      <c r="GU1" s="169"/>
      <c r="GV1" s="169"/>
      <c r="GW1" s="169"/>
      <c r="GX1" s="169"/>
      <c r="GY1" s="169"/>
      <c r="GZ1" s="169"/>
      <c r="HA1" s="169"/>
      <c r="HB1" s="169"/>
      <c r="HC1" s="169"/>
      <c r="HD1" s="169"/>
      <c r="HE1" s="169"/>
      <c r="HF1" s="169"/>
      <c r="HG1" s="169"/>
      <c r="HH1" s="169"/>
      <c r="HI1" s="169"/>
      <c r="HJ1" s="169"/>
      <c r="HK1" s="169"/>
      <c r="HL1" s="169"/>
      <c r="HM1" s="169"/>
      <c r="HN1" s="169"/>
      <c r="HO1" s="169"/>
      <c r="HP1" s="169"/>
      <c r="HQ1" s="169"/>
      <c r="HR1" s="169"/>
      <c r="HS1" s="169"/>
      <c r="HT1" s="169"/>
      <c r="HU1" s="169"/>
      <c r="HV1" s="169"/>
      <c r="HW1" s="169"/>
      <c r="HX1" s="169"/>
      <c r="HY1" s="169"/>
      <c r="HZ1" s="169"/>
      <c r="IA1" s="169"/>
      <c r="IB1" s="169"/>
      <c r="IC1" s="169"/>
      <c r="ID1" s="169"/>
      <c r="IE1" s="169"/>
      <c r="IF1" s="169"/>
      <c r="IG1" s="169"/>
      <c r="IH1" s="169"/>
      <c r="II1" s="169"/>
      <c r="IJ1" s="169"/>
      <c r="IK1" s="169"/>
      <c r="IL1" s="169"/>
      <c r="IM1" s="169"/>
      <c r="IN1" s="169"/>
      <c r="IO1" s="169"/>
      <c r="IP1" s="169"/>
      <c r="IQ1" s="169"/>
      <c r="IR1" s="169"/>
      <c r="IS1" s="169"/>
    </row>
    <row r="2" spans="1:253" ht="19.5" customHeight="1">
      <c r="A2" s="5" t="s">
        <v>146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169"/>
      <c r="BX2" s="169"/>
      <c r="BY2" s="169"/>
      <c r="BZ2" s="169"/>
      <c r="CA2" s="169"/>
      <c r="CB2" s="169"/>
      <c r="CC2" s="169"/>
      <c r="CD2" s="169"/>
      <c r="CE2" s="169"/>
      <c r="CF2" s="169"/>
      <c r="CG2" s="169"/>
      <c r="CH2" s="169"/>
      <c r="CI2" s="169"/>
      <c r="CJ2" s="169"/>
      <c r="CK2" s="169"/>
      <c r="CL2" s="169"/>
      <c r="CM2" s="169"/>
      <c r="CN2" s="169"/>
      <c r="CO2" s="169"/>
      <c r="CP2" s="169"/>
      <c r="CQ2" s="169"/>
      <c r="CR2" s="169"/>
      <c r="CS2" s="169"/>
      <c r="CT2" s="169"/>
      <c r="CU2" s="169"/>
      <c r="CV2" s="169"/>
      <c r="CW2" s="169"/>
      <c r="CX2" s="169"/>
      <c r="CY2" s="169"/>
      <c r="CZ2" s="169"/>
      <c r="DA2" s="169"/>
      <c r="DB2" s="169"/>
      <c r="DC2" s="169"/>
      <c r="DD2" s="169"/>
      <c r="DE2" s="169"/>
      <c r="DF2" s="169"/>
      <c r="DG2" s="169"/>
      <c r="DH2" s="169"/>
      <c r="DI2" s="169"/>
      <c r="DJ2" s="169"/>
      <c r="DK2" s="169"/>
      <c r="DL2" s="169"/>
      <c r="DM2" s="169"/>
      <c r="DN2" s="169"/>
      <c r="DO2" s="169"/>
      <c r="DP2" s="169"/>
      <c r="DQ2" s="169"/>
      <c r="DR2" s="169"/>
      <c r="DS2" s="169"/>
      <c r="DT2" s="169"/>
      <c r="DU2" s="169"/>
      <c r="DV2" s="169"/>
      <c r="DW2" s="169"/>
      <c r="DX2" s="169"/>
      <c r="DY2" s="169"/>
      <c r="DZ2" s="169"/>
      <c r="EA2" s="169"/>
      <c r="EB2" s="169"/>
      <c r="EC2" s="169"/>
      <c r="ED2" s="169"/>
      <c r="EE2" s="169"/>
      <c r="EF2" s="169"/>
      <c r="EG2" s="169"/>
      <c r="EH2" s="169"/>
      <c r="EI2" s="169"/>
      <c r="EJ2" s="169"/>
      <c r="EK2" s="169"/>
      <c r="EL2" s="169"/>
      <c r="EM2" s="169"/>
      <c r="EN2" s="169"/>
      <c r="EO2" s="169"/>
      <c r="EP2" s="169"/>
      <c r="EQ2" s="169"/>
      <c r="ER2" s="169"/>
      <c r="ES2" s="169"/>
      <c r="ET2" s="169"/>
      <c r="EU2" s="169"/>
      <c r="EV2" s="169"/>
      <c r="EW2" s="169"/>
      <c r="EX2" s="169"/>
      <c r="EY2" s="169"/>
      <c r="EZ2" s="169"/>
      <c r="FA2" s="169"/>
      <c r="FB2" s="169"/>
      <c r="FC2" s="169"/>
      <c r="FD2" s="169"/>
      <c r="FE2" s="169"/>
      <c r="FF2" s="169"/>
      <c r="FG2" s="169"/>
      <c r="FH2" s="169"/>
      <c r="FI2" s="169"/>
      <c r="FJ2" s="169"/>
      <c r="FK2" s="169"/>
      <c r="FL2" s="169"/>
      <c r="FM2" s="169"/>
      <c r="FN2" s="169"/>
      <c r="FO2" s="169"/>
      <c r="FP2" s="169"/>
      <c r="FQ2" s="169"/>
      <c r="FR2" s="169"/>
      <c r="FS2" s="169"/>
      <c r="FT2" s="169"/>
      <c r="FU2" s="169"/>
      <c r="FV2" s="169"/>
      <c r="FW2" s="169"/>
      <c r="FX2" s="169"/>
      <c r="FY2" s="169"/>
      <c r="FZ2" s="169"/>
      <c r="GA2" s="169"/>
      <c r="GB2" s="169"/>
      <c r="GC2" s="169"/>
      <c r="GD2" s="169"/>
      <c r="GE2" s="169"/>
      <c r="GF2" s="169"/>
      <c r="GG2" s="169"/>
      <c r="GH2" s="169"/>
      <c r="GI2" s="169"/>
      <c r="GJ2" s="169"/>
      <c r="GK2" s="169"/>
      <c r="GL2" s="169"/>
      <c r="GM2" s="169"/>
      <c r="GN2" s="169"/>
      <c r="GO2" s="169"/>
      <c r="GP2" s="169"/>
      <c r="GQ2" s="169"/>
      <c r="GR2" s="169"/>
      <c r="GS2" s="169"/>
      <c r="GT2" s="169"/>
      <c r="GU2" s="169"/>
      <c r="GV2" s="169"/>
      <c r="GW2" s="169"/>
      <c r="GX2" s="169"/>
      <c r="GY2" s="169"/>
      <c r="GZ2" s="169"/>
      <c r="HA2" s="169"/>
      <c r="HB2" s="169"/>
      <c r="HC2" s="169"/>
      <c r="HD2" s="169"/>
      <c r="HE2" s="169"/>
      <c r="HF2" s="169"/>
      <c r="HG2" s="169"/>
      <c r="HH2" s="169"/>
      <c r="HI2" s="169"/>
      <c r="HJ2" s="169"/>
      <c r="HK2" s="169"/>
      <c r="HL2" s="169"/>
      <c r="HM2" s="169"/>
      <c r="HN2" s="169"/>
      <c r="HO2" s="169"/>
      <c r="HP2" s="169"/>
      <c r="HQ2" s="169"/>
      <c r="HR2" s="169"/>
      <c r="HS2" s="169"/>
      <c r="HT2" s="169"/>
      <c r="HU2" s="169"/>
      <c r="HV2" s="169"/>
      <c r="HW2" s="169"/>
      <c r="HX2" s="169"/>
      <c r="HY2" s="169"/>
      <c r="HZ2" s="169"/>
      <c r="IA2" s="169"/>
      <c r="IB2" s="169"/>
      <c r="IC2" s="169"/>
      <c r="ID2" s="169"/>
      <c r="IE2" s="169"/>
      <c r="IF2" s="169"/>
      <c r="IG2" s="169"/>
      <c r="IH2" s="169"/>
      <c r="II2" s="169"/>
      <c r="IJ2" s="169"/>
      <c r="IK2" s="169"/>
      <c r="IL2" s="169"/>
      <c r="IM2" s="169"/>
      <c r="IN2" s="169"/>
      <c r="IO2" s="169"/>
      <c r="IP2" s="169"/>
      <c r="IQ2" s="169"/>
      <c r="IR2" s="169"/>
      <c r="IS2" s="169"/>
    </row>
    <row r="3" spans="1:253" ht="19.5" customHeight="1">
      <c r="A3" s="6" t="s">
        <v>5</v>
      </c>
      <c r="B3" s="6"/>
      <c r="C3" s="6"/>
      <c r="D3" s="6"/>
      <c r="E3" s="85"/>
      <c r="F3" s="85"/>
      <c r="G3" s="85"/>
      <c r="H3" s="85"/>
      <c r="I3" s="85"/>
      <c r="J3" s="85"/>
      <c r="K3" s="170"/>
      <c r="L3" s="170"/>
      <c r="M3" s="170"/>
      <c r="N3" s="170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38"/>
      <c r="AJ3" s="38"/>
      <c r="AK3" s="38"/>
      <c r="AL3" s="38"/>
      <c r="AM3" s="41"/>
      <c r="AN3" s="41"/>
      <c r="AO3" s="182" t="s">
        <v>6</v>
      </c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</row>
    <row r="4" spans="1:253" ht="19.5" customHeight="1">
      <c r="A4" s="13" t="s">
        <v>57</v>
      </c>
      <c r="B4" s="13"/>
      <c r="C4" s="155"/>
      <c r="D4" s="156"/>
      <c r="E4" s="157" t="s">
        <v>147</v>
      </c>
      <c r="F4" s="158" t="s">
        <v>148</v>
      </c>
      <c r="G4" s="159"/>
      <c r="H4" s="159"/>
      <c r="I4" s="159"/>
      <c r="J4" s="159"/>
      <c r="K4" s="159"/>
      <c r="L4" s="159"/>
      <c r="M4" s="159"/>
      <c r="N4" s="159"/>
      <c r="O4" s="172"/>
      <c r="P4" s="158" t="s">
        <v>149</v>
      </c>
      <c r="Q4" s="159"/>
      <c r="R4" s="159"/>
      <c r="S4" s="159"/>
      <c r="T4" s="159"/>
      <c r="U4" s="159"/>
      <c r="V4" s="159"/>
      <c r="W4" s="159"/>
      <c r="X4" s="159"/>
      <c r="Y4" s="172"/>
      <c r="Z4" s="177" t="s">
        <v>150</v>
      </c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</row>
    <row r="5" spans="1:253" ht="19.5" customHeight="1">
      <c r="A5" s="99" t="s">
        <v>68</v>
      </c>
      <c r="B5" s="99"/>
      <c r="C5" s="17" t="s">
        <v>69</v>
      </c>
      <c r="D5" s="17" t="s">
        <v>101</v>
      </c>
      <c r="E5" s="157"/>
      <c r="F5" s="160" t="s">
        <v>58</v>
      </c>
      <c r="G5" s="161" t="s">
        <v>151</v>
      </c>
      <c r="H5" s="162"/>
      <c r="I5" s="173"/>
      <c r="J5" s="161" t="s">
        <v>152</v>
      </c>
      <c r="K5" s="162"/>
      <c r="L5" s="173"/>
      <c r="M5" s="161" t="s">
        <v>153</v>
      </c>
      <c r="N5" s="162"/>
      <c r="O5" s="173"/>
      <c r="P5" s="160" t="s">
        <v>58</v>
      </c>
      <c r="Q5" s="161" t="s">
        <v>151</v>
      </c>
      <c r="R5" s="162"/>
      <c r="S5" s="173"/>
      <c r="T5" s="161" t="s">
        <v>152</v>
      </c>
      <c r="U5" s="162"/>
      <c r="V5" s="173"/>
      <c r="W5" s="161" t="s">
        <v>106</v>
      </c>
      <c r="X5" s="162"/>
      <c r="Y5" s="173"/>
      <c r="Z5" s="160" t="s">
        <v>58</v>
      </c>
      <c r="AA5" s="179" t="s">
        <v>151</v>
      </c>
      <c r="AB5" s="180"/>
      <c r="AC5" s="180"/>
      <c r="AD5" s="179" t="s">
        <v>152</v>
      </c>
      <c r="AE5" s="180"/>
      <c r="AF5" s="180"/>
      <c r="AG5" s="179" t="s">
        <v>153</v>
      </c>
      <c r="AH5" s="180"/>
      <c r="AI5" s="180"/>
      <c r="AJ5" s="179" t="s">
        <v>154</v>
      </c>
      <c r="AK5" s="180"/>
      <c r="AL5" s="180"/>
      <c r="AM5" s="179" t="s">
        <v>107</v>
      </c>
      <c r="AN5" s="180"/>
      <c r="AO5" s="180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</row>
    <row r="6" spans="1:253" ht="29.25" customHeight="1">
      <c r="A6" s="24" t="s">
        <v>78</v>
      </c>
      <c r="B6" s="24" t="s">
        <v>79</v>
      </c>
      <c r="C6" s="23"/>
      <c r="D6" s="23"/>
      <c r="E6" s="163"/>
      <c r="F6" s="164"/>
      <c r="G6" s="165" t="s">
        <v>73</v>
      </c>
      <c r="H6" s="166" t="s">
        <v>97</v>
      </c>
      <c r="I6" s="166" t="s">
        <v>98</v>
      </c>
      <c r="J6" s="165" t="s">
        <v>73</v>
      </c>
      <c r="K6" s="166" t="s">
        <v>97</v>
      </c>
      <c r="L6" s="166" t="s">
        <v>98</v>
      </c>
      <c r="M6" s="165" t="s">
        <v>73</v>
      </c>
      <c r="N6" s="166" t="s">
        <v>97</v>
      </c>
      <c r="O6" s="23" t="s">
        <v>98</v>
      </c>
      <c r="P6" s="164"/>
      <c r="Q6" s="165" t="s">
        <v>73</v>
      </c>
      <c r="R6" s="24" t="s">
        <v>97</v>
      </c>
      <c r="S6" s="24" t="s">
        <v>98</v>
      </c>
      <c r="T6" s="165" t="s">
        <v>73</v>
      </c>
      <c r="U6" s="24" t="s">
        <v>97</v>
      </c>
      <c r="V6" s="23" t="s">
        <v>98</v>
      </c>
      <c r="W6" s="24" t="s">
        <v>73</v>
      </c>
      <c r="X6" s="24" t="s">
        <v>97</v>
      </c>
      <c r="Y6" s="24" t="s">
        <v>98</v>
      </c>
      <c r="Z6" s="164"/>
      <c r="AA6" s="165" t="s">
        <v>73</v>
      </c>
      <c r="AB6" s="24" t="s">
        <v>97</v>
      </c>
      <c r="AC6" s="24" t="s">
        <v>98</v>
      </c>
      <c r="AD6" s="165" t="s">
        <v>73</v>
      </c>
      <c r="AE6" s="24" t="s">
        <v>97</v>
      </c>
      <c r="AF6" s="24" t="s">
        <v>98</v>
      </c>
      <c r="AG6" s="165" t="s">
        <v>73</v>
      </c>
      <c r="AH6" s="166" t="s">
        <v>97</v>
      </c>
      <c r="AI6" s="166" t="s">
        <v>98</v>
      </c>
      <c r="AJ6" s="165" t="s">
        <v>73</v>
      </c>
      <c r="AK6" s="166" t="s">
        <v>97</v>
      </c>
      <c r="AL6" s="166" t="s">
        <v>98</v>
      </c>
      <c r="AM6" s="165" t="s">
        <v>73</v>
      </c>
      <c r="AN6" s="166" t="s">
        <v>97</v>
      </c>
      <c r="AO6" s="166" t="s">
        <v>98</v>
      </c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</row>
    <row r="7" spans="1:253" s="154" customFormat="1" ht="19.5" customHeight="1">
      <c r="A7" s="82"/>
      <c r="B7" s="82"/>
      <c r="C7" s="110"/>
      <c r="D7" s="110" t="s">
        <v>58</v>
      </c>
      <c r="E7" s="82">
        <f>E8+E17+E34</f>
        <v>7708910</v>
      </c>
      <c r="F7" s="82">
        <f>F8+F17+F34</f>
        <v>7708910</v>
      </c>
      <c r="G7" s="82">
        <f>G8+G17+G34</f>
        <v>7708910</v>
      </c>
      <c r="H7" s="82">
        <f>H8+H17+H34</f>
        <v>7708910</v>
      </c>
      <c r="I7" s="82"/>
      <c r="J7" s="80">
        <v>0</v>
      </c>
      <c r="K7" s="110">
        <v>0</v>
      </c>
      <c r="L7" s="113">
        <v>0</v>
      </c>
      <c r="M7" s="174">
        <v>0</v>
      </c>
      <c r="N7" s="110">
        <v>0</v>
      </c>
      <c r="O7" s="113">
        <v>0</v>
      </c>
      <c r="P7" s="174">
        <v>0</v>
      </c>
      <c r="Q7" s="110">
        <v>0</v>
      </c>
      <c r="R7" s="110">
        <v>0</v>
      </c>
      <c r="S7" s="113">
        <v>0</v>
      </c>
      <c r="T7" s="174">
        <v>0</v>
      </c>
      <c r="U7" s="110">
        <v>0</v>
      </c>
      <c r="V7" s="110">
        <v>0</v>
      </c>
      <c r="W7" s="113">
        <v>0</v>
      </c>
      <c r="X7" s="174">
        <v>0</v>
      </c>
      <c r="Y7" s="113">
        <v>0</v>
      </c>
      <c r="Z7" s="174"/>
      <c r="AA7" s="110"/>
      <c r="AB7" s="110"/>
      <c r="AC7" s="113"/>
      <c r="AD7" s="174">
        <v>0</v>
      </c>
      <c r="AE7" s="110">
        <v>0</v>
      </c>
      <c r="AF7" s="113">
        <v>0</v>
      </c>
      <c r="AG7" s="174">
        <v>0</v>
      </c>
      <c r="AH7" s="110">
        <v>0</v>
      </c>
      <c r="AI7" s="113">
        <v>0</v>
      </c>
      <c r="AJ7" s="174"/>
      <c r="AK7" s="110"/>
      <c r="AL7" s="113"/>
      <c r="AM7" s="174">
        <v>0</v>
      </c>
      <c r="AN7" s="110">
        <v>0</v>
      </c>
      <c r="AO7" s="113">
        <v>0</v>
      </c>
      <c r="AP7" s="183"/>
      <c r="AQ7" s="184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B7" s="185"/>
      <c r="DC7" s="185"/>
      <c r="DD7" s="185"/>
      <c r="DE7" s="185"/>
      <c r="DF7" s="185"/>
      <c r="DG7" s="185"/>
      <c r="DH7" s="185"/>
      <c r="DI7" s="185"/>
      <c r="DJ7" s="185"/>
      <c r="DK7" s="185"/>
      <c r="DL7" s="185"/>
      <c r="DM7" s="185"/>
      <c r="DN7" s="185"/>
      <c r="DO7" s="185"/>
      <c r="DP7" s="185"/>
      <c r="DQ7" s="185"/>
      <c r="DR7" s="185"/>
      <c r="DS7" s="185"/>
      <c r="DT7" s="185"/>
      <c r="DU7" s="185"/>
      <c r="DV7" s="185"/>
      <c r="DW7" s="185"/>
      <c r="DX7" s="185"/>
      <c r="DY7" s="185"/>
      <c r="DZ7" s="185"/>
      <c r="EA7" s="185"/>
      <c r="EB7" s="185"/>
      <c r="EC7" s="185"/>
      <c r="ED7" s="185"/>
      <c r="EE7" s="185"/>
      <c r="EF7" s="185"/>
      <c r="EG7" s="185"/>
      <c r="EH7" s="185"/>
      <c r="EI7" s="185"/>
      <c r="EJ7" s="185"/>
      <c r="EK7" s="185"/>
      <c r="EL7" s="185"/>
      <c r="EM7" s="185"/>
      <c r="EN7" s="185"/>
      <c r="EO7" s="185"/>
      <c r="EP7" s="185"/>
      <c r="EQ7" s="185"/>
      <c r="ER7" s="185"/>
      <c r="ES7" s="185"/>
      <c r="ET7" s="185"/>
      <c r="EU7" s="185"/>
      <c r="EV7" s="185"/>
      <c r="EW7" s="185"/>
      <c r="EX7" s="185"/>
      <c r="EY7" s="185"/>
      <c r="EZ7" s="185"/>
      <c r="FA7" s="185"/>
      <c r="FB7" s="185"/>
      <c r="FC7" s="185"/>
      <c r="FD7" s="185"/>
      <c r="FE7" s="185"/>
      <c r="FF7" s="185"/>
      <c r="FG7" s="185"/>
      <c r="FH7" s="185"/>
      <c r="FI7" s="185"/>
      <c r="FJ7" s="185"/>
      <c r="FK7" s="185"/>
      <c r="FL7" s="185"/>
      <c r="FM7" s="185"/>
      <c r="FN7" s="185"/>
      <c r="FO7" s="185"/>
      <c r="FP7" s="185"/>
      <c r="FQ7" s="185"/>
      <c r="FR7" s="185"/>
      <c r="FS7" s="185"/>
      <c r="FT7" s="185"/>
      <c r="FU7" s="185"/>
      <c r="FV7" s="185"/>
      <c r="FW7" s="185"/>
      <c r="FX7" s="185"/>
      <c r="FY7" s="185"/>
      <c r="FZ7" s="185"/>
      <c r="GA7" s="185"/>
      <c r="GB7" s="185"/>
      <c r="GC7" s="185"/>
      <c r="GD7" s="185"/>
      <c r="GE7" s="185"/>
      <c r="GF7" s="185"/>
      <c r="GG7" s="185"/>
      <c r="GH7" s="185"/>
      <c r="GI7" s="185"/>
      <c r="GJ7" s="185"/>
      <c r="GK7" s="185"/>
      <c r="GL7" s="185"/>
      <c r="GM7" s="185"/>
      <c r="GN7" s="185"/>
      <c r="GO7" s="185"/>
      <c r="GP7" s="185"/>
      <c r="GQ7" s="185"/>
      <c r="GR7" s="185"/>
      <c r="GS7" s="185"/>
      <c r="GT7" s="185"/>
      <c r="GU7" s="185"/>
      <c r="GV7" s="185"/>
      <c r="GW7" s="185"/>
      <c r="GX7" s="185"/>
      <c r="GY7" s="185"/>
      <c r="GZ7" s="185"/>
      <c r="HA7" s="185"/>
      <c r="HB7" s="185"/>
      <c r="HC7" s="185"/>
      <c r="HD7" s="185"/>
      <c r="HE7" s="185"/>
      <c r="HF7" s="185"/>
      <c r="HG7" s="185"/>
      <c r="HH7" s="185"/>
      <c r="HI7" s="185"/>
      <c r="HJ7" s="185"/>
      <c r="HK7" s="185"/>
      <c r="HL7" s="185"/>
      <c r="HM7" s="185"/>
      <c r="HN7" s="185"/>
      <c r="HO7" s="185"/>
      <c r="HP7" s="185"/>
      <c r="HQ7" s="185"/>
      <c r="HR7" s="185"/>
      <c r="HS7" s="185"/>
      <c r="HT7" s="185"/>
      <c r="HU7" s="185"/>
      <c r="HV7" s="185"/>
      <c r="HW7" s="185"/>
      <c r="HX7" s="185"/>
      <c r="HY7" s="185"/>
      <c r="HZ7" s="185"/>
      <c r="IA7" s="185"/>
      <c r="IB7" s="185"/>
      <c r="IC7" s="185"/>
      <c r="ID7" s="185"/>
      <c r="IE7" s="185"/>
      <c r="IF7" s="185"/>
      <c r="IG7" s="185"/>
      <c r="IH7" s="185"/>
      <c r="II7" s="185"/>
      <c r="IJ7" s="185"/>
      <c r="IK7" s="185"/>
      <c r="IL7" s="185"/>
      <c r="IM7" s="185"/>
      <c r="IN7" s="185"/>
      <c r="IO7" s="185"/>
      <c r="IP7" s="185"/>
      <c r="IQ7" s="185"/>
      <c r="IR7" s="185"/>
      <c r="IS7" s="185"/>
    </row>
    <row r="8" spans="1:253" s="154" customFormat="1" ht="19.5" customHeight="1">
      <c r="A8" s="82"/>
      <c r="B8" s="82"/>
      <c r="C8" s="110"/>
      <c r="D8" s="110" t="s">
        <v>155</v>
      </c>
      <c r="E8" s="167">
        <f aca="true" t="shared" si="0" ref="E8:H8">SUM(E9:E16)</f>
        <v>6642255</v>
      </c>
      <c r="F8" s="167">
        <f t="shared" si="0"/>
        <v>6642255</v>
      </c>
      <c r="G8" s="167">
        <f t="shared" si="0"/>
        <v>6642255</v>
      </c>
      <c r="H8" s="167">
        <f t="shared" si="0"/>
        <v>6642255</v>
      </c>
      <c r="I8" s="80"/>
      <c r="J8" s="80">
        <v>0</v>
      </c>
      <c r="K8" s="110">
        <v>0</v>
      </c>
      <c r="L8" s="113">
        <v>0</v>
      </c>
      <c r="M8" s="174">
        <v>0</v>
      </c>
      <c r="N8" s="110">
        <v>0</v>
      </c>
      <c r="O8" s="113">
        <v>0</v>
      </c>
      <c r="P8" s="174">
        <v>0</v>
      </c>
      <c r="Q8" s="110">
        <v>0</v>
      </c>
      <c r="R8" s="110">
        <v>0</v>
      </c>
      <c r="S8" s="113">
        <v>0</v>
      </c>
      <c r="T8" s="174">
        <v>0</v>
      </c>
      <c r="U8" s="110">
        <v>0</v>
      </c>
      <c r="V8" s="110">
        <v>0</v>
      </c>
      <c r="W8" s="113">
        <v>0</v>
      </c>
      <c r="X8" s="174">
        <v>0</v>
      </c>
      <c r="Y8" s="113">
        <v>0</v>
      </c>
      <c r="Z8" s="174"/>
      <c r="AA8" s="110"/>
      <c r="AB8" s="110"/>
      <c r="AC8" s="113"/>
      <c r="AD8" s="174">
        <v>0</v>
      </c>
      <c r="AE8" s="110">
        <v>0</v>
      </c>
      <c r="AF8" s="113">
        <v>0</v>
      </c>
      <c r="AG8" s="174">
        <v>0</v>
      </c>
      <c r="AH8" s="110">
        <v>0</v>
      </c>
      <c r="AI8" s="113">
        <v>0</v>
      </c>
      <c r="AJ8" s="174">
        <v>0</v>
      </c>
      <c r="AK8" s="110">
        <v>0</v>
      </c>
      <c r="AL8" s="113">
        <v>0</v>
      </c>
      <c r="AM8" s="174">
        <v>0</v>
      </c>
      <c r="AN8" s="110">
        <v>0</v>
      </c>
      <c r="AO8" s="113">
        <v>0</v>
      </c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186"/>
      <c r="BR8" s="186"/>
      <c r="BS8" s="186"/>
      <c r="BT8" s="186"/>
      <c r="BU8" s="186"/>
      <c r="BV8" s="186"/>
      <c r="BW8" s="186"/>
      <c r="BX8" s="186"/>
      <c r="BY8" s="186"/>
      <c r="BZ8" s="186"/>
      <c r="CA8" s="186"/>
      <c r="CB8" s="186"/>
      <c r="CC8" s="186"/>
      <c r="CD8" s="186"/>
      <c r="CE8" s="186"/>
      <c r="CF8" s="186"/>
      <c r="CG8" s="186"/>
      <c r="CH8" s="186"/>
      <c r="CI8" s="186"/>
      <c r="CJ8" s="186"/>
      <c r="CK8" s="186"/>
      <c r="CL8" s="186"/>
      <c r="CM8" s="186"/>
      <c r="CN8" s="186"/>
      <c r="CO8" s="186"/>
      <c r="CP8" s="186"/>
      <c r="CQ8" s="186"/>
      <c r="CR8" s="186"/>
      <c r="CS8" s="186"/>
      <c r="CT8" s="186"/>
      <c r="CU8" s="186"/>
      <c r="CV8" s="186"/>
      <c r="CW8" s="186"/>
      <c r="CX8" s="186"/>
      <c r="CY8" s="186"/>
      <c r="CZ8" s="186"/>
      <c r="DA8" s="186"/>
      <c r="DB8" s="186"/>
      <c r="DC8" s="186"/>
      <c r="DD8" s="186"/>
      <c r="DE8" s="186"/>
      <c r="DF8" s="186"/>
      <c r="DG8" s="186"/>
      <c r="DH8" s="186"/>
      <c r="DI8" s="186"/>
      <c r="DJ8" s="186"/>
      <c r="DK8" s="186"/>
      <c r="DL8" s="186"/>
      <c r="DM8" s="186"/>
      <c r="DN8" s="186"/>
      <c r="DO8" s="186"/>
      <c r="DP8" s="186"/>
      <c r="DQ8" s="186"/>
      <c r="DR8" s="186"/>
      <c r="DS8" s="186"/>
      <c r="DT8" s="186"/>
      <c r="DU8" s="186"/>
      <c r="DV8" s="186"/>
      <c r="DW8" s="186"/>
      <c r="DX8" s="186"/>
      <c r="DY8" s="186"/>
      <c r="DZ8" s="186"/>
      <c r="EA8" s="186"/>
      <c r="EB8" s="186"/>
      <c r="EC8" s="186"/>
      <c r="ED8" s="186"/>
      <c r="EE8" s="186"/>
      <c r="EF8" s="186"/>
      <c r="EG8" s="186"/>
      <c r="EH8" s="186"/>
      <c r="EI8" s="186"/>
      <c r="EJ8" s="186"/>
      <c r="EK8" s="186"/>
      <c r="EL8" s="186"/>
      <c r="EM8" s="186"/>
      <c r="EN8" s="186"/>
      <c r="EO8" s="186"/>
      <c r="EP8" s="186"/>
      <c r="EQ8" s="186"/>
      <c r="ER8" s="186"/>
      <c r="ES8" s="186"/>
      <c r="ET8" s="186"/>
      <c r="EU8" s="186"/>
      <c r="EV8" s="186"/>
      <c r="EW8" s="186"/>
      <c r="EX8" s="186"/>
      <c r="EY8" s="186"/>
      <c r="EZ8" s="186"/>
      <c r="FA8" s="186"/>
      <c r="FB8" s="186"/>
      <c r="FC8" s="186"/>
      <c r="FD8" s="186"/>
      <c r="FE8" s="186"/>
      <c r="FF8" s="186"/>
      <c r="FG8" s="186"/>
      <c r="FH8" s="186"/>
      <c r="FI8" s="186"/>
      <c r="FJ8" s="186"/>
      <c r="FK8" s="186"/>
      <c r="FL8" s="186"/>
      <c r="FM8" s="186"/>
      <c r="FN8" s="186"/>
      <c r="FO8" s="186"/>
      <c r="FP8" s="186"/>
      <c r="FQ8" s="186"/>
      <c r="FR8" s="186"/>
      <c r="FS8" s="186"/>
      <c r="FT8" s="186"/>
      <c r="FU8" s="186"/>
      <c r="FV8" s="186"/>
      <c r="FW8" s="186"/>
      <c r="FX8" s="186"/>
      <c r="FY8" s="186"/>
      <c r="FZ8" s="186"/>
      <c r="GA8" s="186"/>
      <c r="GB8" s="186"/>
      <c r="GC8" s="186"/>
      <c r="GD8" s="186"/>
      <c r="GE8" s="186"/>
      <c r="GF8" s="186"/>
      <c r="GG8" s="186"/>
      <c r="GH8" s="186"/>
      <c r="GI8" s="186"/>
      <c r="GJ8" s="186"/>
      <c r="GK8" s="186"/>
      <c r="GL8" s="186"/>
      <c r="GM8" s="186"/>
      <c r="GN8" s="186"/>
      <c r="GO8" s="186"/>
      <c r="GP8" s="186"/>
      <c r="GQ8" s="186"/>
      <c r="GR8" s="186"/>
      <c r="GS8" s="186"/>
      <c r="GT8" s="186"/>
      <c r="GU8" s="186"/>
      <c r="GV8" s="186"/>
      <c r="GW8" s="186"/>
      <c r="GX8" s="186"/>
      <c r="GY8" s="186"/>
      <c r="GZ8" s="186"/>
      <c r="HA8" s="186"/>
      <c r="HB8" s="186"/>
      <c r="HC8" s="186"/>
      <c r="HD8" s="186"/>
      <c r="HE8" s="186"/>
      <c r="HF8" s="186"/>
      <c r="HG8" s="186"/>
      <c r="HH8" s="186"/>
      <c r="HI8" s="186"/>
      <c r="HJ8" s="186"/>
      <c r="HK8" s="186"/>
      <c r="HL8" s="186"/>
      <c r="HM8" s="186"/>
      <c r="HN8" s="186"/>
      <c r="HO8" s="186"/>
      <c r="HP8" s="186"/>
      <c r="HQ8" s="186"/>
      <c r="HR8" s="186"/>
      <c r="HS8" s="186"/>
      <c r="HT8" s="186"/>
      <c r="HU8" s="186"/>
      <c r="HV8" s="186"/>
      <c r="HW8" s="186"/>
      <c r="HX8" s="186"/>
      <c r="HY8" s="186"/>
      <c r="HZ8" s="186"/>
      <c r="IA8" s="186"/>
      <c r="IB8" s="186"/>
      <c r="IC8" s="186"/>
      <c r="ID8" s="186"/>
      <c r="IE8" s="186"/>
      <c r="IF8" s="186"/>
      <c r="IG8" s="186"/>
      <c r="IH8" s="186"/>
      <c r="II8" s="186"/>
      <c r="IJ8" s="186"/>
      <c r="IK8" s="186"/>
      <c r="IL8" s="186"/>
      <c r="IM8" s="186"/>
      <c r="IN8" s="186"/>
      <c r="IO8" s="186"/>
      <c r="IP8" s="186"/>
      <c r="IQ8" s="186"/>
      <c r="IR8" s="186"/>
      <c r="IS8" s="186"/>
    </row>
    <row r="9" spans="1:253" s="154" customFormat="1" ht="19.5" customHeight="1">
      <c r="A9" s="116" t="s">
        <v>156</v>
      </c>
      <c r="B9" s="116" t="s">
        <v>93</v>
      </c>
      <c r="C9" s="110">
        <v>208247</v>
      </c>
      <c r="D9" s="116" t="s">
        <v>157</v>
      </c>
      <c r="E9" s="125">
        <v>2113104</v>
      </c>
      <c r="F9" s="125">
        <v>2113104</v>
      </c>
      <c r="G9" s="125">
        <v>2113104</v>
      </c>
      <c r="H9" s="125">
        <v>2113104</v>
      </c>
      <c r="I9" s="80"/>
      <c r="J9" s="80">
        <v>0</v>
      </c>
      <c r="K9" s="110">
        <v>0</v>
      </c>
      <c r="L9" s="113">
        <v>0</v>
      </c>
      <c r="M9" s="174">
        <v>0</v>
      </c>
      <c r="N9" s="110">
        <v>0</v>
      </c>
      <c r="O9" s="113">
        <v>0</v>
      </c>
      <c r="P9" s="174">
        <v>0</v>
      </c>
      <c r="Q9" s="110">
        <v>0</v>
      </c>
      <c r="R9" s="110">
        <v>0</v>
      </c>
      <c r="S9" s="113">
        <v>0</v>
      </c>
      <c r="T9" s="174">
        <v>0</v>
      </c>
      <c r="U9" s="110">
        <v>0</v>
      </c>
      <c r="V9" s="110">
        <v>0</v>
      </c>
      <c r="W9" s="113">
        <v>0</v>
      </c>
      <c r="X9" s="174">
        <v>0</v>
      </c>
      <c r="Y9" s="113">
        <v>0</v>
      </c>
      <c r="Z9" s="174"/>
      <c r="AA9" s="110"/>
      <c r="AB9" s="110"/>
      <c r="AC9" s="113"/>
      <c r="AD9" s="174">
        <v>0</v>
      </c>
      <c r="AE9" s="110">
        <v>0</v>
      </c>
      <c r="AF9" s="113">
        <v>0</v>
      </c>
      <c r="AG9" s="174">
        <v>0</v>
      </c>
      <c r="AH9" s="110">
        <v>0</v>
      </c>
      <c r="AI9" s="113">
        <v>0</v>
      </c>
      <c r="AJ9" s="174">
        <v>0</v>
      </c>
      <c r="AK9" s="110">
        <v>0</v>
      </c>
      <c r="AL9" s="113">
        <v>0</v>
      </c>
      <c r="AM9" s="174">
        <v>0</v>
      </c>
      <c r="AN9" s="110">
        <v>0</v>
      </c>
      <c r="AO9" s="113">
        <v>0</v>
      </c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  <c r="BR9" s="186"/>
      <c r="BS9" s="186"/>
      <c r="BT9" s="186"/>
      <c r="BU9" s="186"/>
      <c r="BV9" s="186"/>
      <c r="BW9" s="186"/>
      <c r="BX9" s="186"/>
      <c r="BY9" s="186"/>
      <c r="BZ9" s="186"/>
      <c r="CA9" s="186"/>
      <c r="CB9" s="186"/>
      <c r="CC9" s="186"/>
      <c r="CD9" s="186"/>
      <c r="CE9" s="186"/>
      <c r="CF9" s="186"/>
      <c r="CG9" s="186"/>
      <c r="CH9" s="186"/>
      <c r="CI9" s="186"/>
      <c r="CJ9" s="186"/>
      <c r="CK9" s="186"/>
      <c r="CL9" s="186"/>
      <c r="CM9" s="186"/>
      <c r="CN9" s="186"/>
      <c r="CO9" s="186"/>
      <c r="CP9" s="186"/>
      <c r="CQ9" s="186"/>
      <c r="CR9" s="186"/>
      <c r="CS9" s="186"/>
      <c r="CT9" s="186"/>
      <c r="CU9" s="186"/>
      <c r="CV9" s="186"/>
      <c r="CW9" s="186"/>
      <c r="CX9" s="186"/>
      <c r="CY9" s="186"/>
      <c r="CZ9" s="186"/>
      <c r="DA9" s="186"/>
      <c r="DB9" s="186"/>
      <c r="DC9" s="186"/>
      <c r="DD9" s="186"/>
      <c r="DE9" s="186"/>
      <c r="DF9" s="186"/>
      <c r="DG9" s="186"/>
      <c r="DH9" s="186"/>
      <c r="DI9" s="186"/>
      <c r="DJ9" s="186"/>
      <c r="DK9" s="186"/>
      <c r="DL9" s="186"/>
      <c r="DM9" s="186"/>
      <c r="DN9" s="186"/>
      <c r="DO9" s="186"/>
      <c r="DP9" s="186"/>
      <c r="DQ9" s="186"/>
      <c r="DR9" s="186"/>
      <c r="DS9" s="186"/>
      <c r="DT9" s="186"/>
      <c r="DU9" s="186"/>
      <c r="DV9" s="186"/>
      <c r="DW9" s="186"/>
      <c r="DX9" s="186"/>
      <c r="DY9" s="186"/>
      <c r="DZ9" s="186"/>
      <c r="EA9" s="186"/>
      <c r="EB9" s="186"/>
      <c r="EC9" s="186"/>
      <c r="ED9" s="186"/>
      <c r="EE9" s="186"/>
      <c r="EF9" s="186"/>
      <c r="EG9" s="186"/>
      <c r="EH9" s="186"/>
      <c r="EI9" s="186"/>
      <c r="EJ9" s="186"/>
      <c r="EK9" s="186"/>
      <c r="EL9" s="186"/>
      <c r="EM9" s="186"/>
      <c r="EN9" s="186"/>
      <c r="EO9" s="186"/>
      <c r="EP9" s="186"/>
      <c r="EQ9" s="186"/>
      <c r="ER9" s="186"/>
      <c r="ES9" s="186"/>
      <c r="ET9" s="186"/>
      <c r="EU9" s="186"/>
      <c r="EV9" s="186"/>
      <c r="EW9" s="186"/>
      <c r="EX9" s="186"/>
      <c r="EY9" s="186"/>
      <c r="EZ9" s="186"/>
      <c r="FA9" s="186"/>
      <c r="FB9" s="186"/>
      <c r="FC9" s="186"/>
      <c r="FD9" s="186"/>
      <c r="FE9" s="186"/>
      <c r="FF9" s="186"/>
      <c r="FG9" s="186"/>
      <c r="FH9" s="186"/>
      <c r="FI9" s="186"/>
      <c r="FJ9" s="186"/>
      <c r="FK9" s="186"/>
      <c r="FL9" s="186"/>
      <c r="FM9" s="186"/>
      <c r="FN9" s="186"/>
      <c r="FO9" s="186"/>
      <c r="FP9" s="186"/>
      <c r="FQ9" s="186"/>
      <c r="FR9" s="186"/>
      <c r="FS9" s="186"/>
      <c r="FT9" s="186"/>
      <c r="FU9" s="186"/>
      <c r="FV9" s="186"/>
      <c r="FW9" s="186"/>
      <c r="FX9" s="186"/>
      <c r="FY9" s="186"/>
      <c r="FZ9" s="186"/>
      <c r="GA9" s="186"/>
      <c r="GB9" s="186"/>
      <c r="GC9" s="186"/>
      <c r="GD9" s="186"/>
      <c r="GE9" s="186"/>
      <c r="GF9" s="186"/>
      <c r="GG9" s="186"/>
      <c r="GH9" s="186"/>
      <c r="GI9" s="186"/>
      <c r="GJ9" s="186"/>
      <c r="GK9" s="186"/>
      <c r="GL9" s="186"/>
      <c r="GM9" s="186"/>
      <c r="GN9" s="186"/>
      <c r="GO9" s="186"/>
      <c r="GP9" s="186"/>
      <c r="GQ9" s="186"/>
      <c r="GR9" s="186"/>
      <c r="GS9" s="186"/>
      <c r="GT9" s="186"/>
      <c r="GU9" s="186"/>
      <c r="GV9" s="186"/>
      <c r="GW9" s="186"/>
      <c r="GX9" s="186"/>
      <c r="GY9" s="186"/>
      <c r="GZ9" s="186"/>
      <c r="HA9" s="186"/>
      <c r="HB9" s="186"/>
      <c r="HC9" s="186"/>
      <c r="HD9" s="186"/>
      <c r="HE9" s="186"/>
      <c r="HF9" s="186"/>
      <c r="HG9" s="186"/>
      <c r="HH9" s="186"/>
      <c r="HI9" s="186"/>
      <c r="HJ9" s="186"/>
      <c r="HK9" s="186"/>
      <c r="HL9" s="186"/>
      <c r="HM9" s="186"/>
      <c r="HN9" s="186"/>
      <c r="HO9" s="186"/>
      <c r="HP9" s="186"/>
      <c r="HQ9" s="186"/>
      <c r="HR9" s="186"/>
      <c r="HS9" s="186"/>
      <c r="HT9" s="186"/>
      <c r="HU9" s="186"/>
      <c r="HV9" s="186"/>
      <c r="HW9" s="186"/>
      <c r="HX9" s="186"/>
      <c r="HY9" s="186"/>
      <c r="HZ9" s="186"/>
      <c r="IA9" s="186"/>
      <c r="IB9" s="186"/>
      <c r="IC9" s="186"/>
      <c r="ID9" s="186"/>
      <c r="IE9" s="186"/>
      <c r="IF9" s="186"/>
      <c r="IG9" s="186"/>
      <c r="IH9" s="186"/>
      <c r="II9" s="186"/>
      <c r="IJ9" s="186"/>
      <c r="IK9" s="186"/>
      <c r="IL9" s="186"/>
      <c r="IM9" s="186"/>
      <c r="IN9" s="186"/>
      <c r="IO9" s="186"/>
      <c r="IP9" s="186"/>
      <c r="IQ9" s="186"/>
      <c r="IR9" s="186"/>
      <c r="IS9" s="186"/>
    </row>
    <row r="10" spans="1:253" s="154" customFormat="1" ht="19.5" customHeight="1">
      <c r="A10" s="116" t="s">
        <v>156</v>
      </c>
      <c r="B10" s="116" t="s">
        <v>93</v>
      </c>
      <c r="C10" s="110">
        <v>208247</v>
      </c>
      <c r="D10" s="116" t="s">
        <v>157</v>
      </c>
      <c r="E10" s="125">
        <v>482868</v>
      </c>
      <c r="F10" s="125">
        <v>482868</v>
      </c>
      <c r="G10" s="125">
        <v>482868</v>
      </c>
      <c r="H10" s="125">
        <v>482868</v>
      </c>
      <c r="I10" s="80"/>
      <c r="J10" s="80"/>
      <c r="K10" s="113">
        <v>0</v>
      </c>
      <c r="L10" s="113">
        <v>0</v>
      </c>
      <c r="M10" s="174">
        <v>0</v>
      </c>
      <c r="N10" s="110">
        <v>0</v>
      </c>
      <c r="O10" s="113">
        <v>0</v>
      </c>
      <c r="P10" s="174">
        <v>0</v>
      </c>
      <c r="Q10" s="110">
        <v>0</v>
      </c>
      <c r="R10" s="110">
        <v>0</v>
      </c>
      <c r="S10" s="113">
        <v>0</v>
      </c>
      <c r="T10" s="174">
        <v>0</v>
      </c>
      <c r="U10" s="110">
        <v>0</v>
      </c>
      <c r="V10" s="110">
        <v>0</v>
      </c>
      <c r="W10" s="113">
        <v>0</v>
      </c>
      <c r="X10" s="174">
        <v>0</v>
      </c>
      <c r="Y10" s="113">
        <v>0</v>
      </c>
      <c r="Z10" s="174"/>
      <c r="AA10" s="110"/>
      <c r="AB10" s="110"/>
      <c r="AC10" s="113"/>
      <c r="AD10" s="174">
        <v>0</v>
      </c>
      <c r="AE10" s="110">
        <v>0</v>
      </c>
      <c r="AF10" s="113">
        <v>0</v>
      </c>
      <c r="AG10" s="174">
        <v>0</v>
      </c>
      <c r="AH10" s="110">
        <v>0</v>
      </c>
      <c r="AI10" s="113">
        <v>0</v>
      </c>
      <c r="AJ10" s="174">
        <v>0</v>
      </c>
      <c r="AK10" s="110">
        <v>0</v>
      </c>
      <c r="AL10" s="113">
        <v>0</v>
      </c>
      <c r="AM10" s="174">
        <v>0</v>
      </c>
      <c r="AN10" s="110">
        <v>0</v>
      </c>
      <c r="AO10" s="113">
        <v>0</v>
      </c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6"/>
      <c r="CC10" s="186"/>
      <c r="CD10" s="186"/>
      <c r="CE10" s="186"/>
      <c r="CF10" s="186"/>
      <c r="CG10" s="186"/>
      <c r="CH10" s="186"/>
      <c r="CI10" s="186"/>
      <c r="CJ10" s="186"/>
      <c r="CK10" s="186"/>
      <c r="CL10" s="186"/>
      <c r="CM10" s="186"/>
      <c r="CN10" s="186"/>
      <c r="CO10" s="186"/>
      <c r="CP10" s="186"/>
      <c r="CQ10" s="186"/>
      <c r="CR10" s="186"/>
      <c r="CS10" s="186"/>
      <c r="CT10" s="186"/>
      <c r="CU10" s="186"/>
      <c r="CV10" s="186"/>
      <c r="CW10" s="186"/>
      <c r="CX10" s="186"/>
      <c r="CY10" s="186"/>
      <c r="CZ10" s="186"/>
      <c r="DA10" s="186"/>
      <c r="DB10" s="186"/>
      <c r="DC10" s="186"/>
      <c r="DD10" s="186"/>
      <c r="DE10" s="186"/>
      <c r="DF10" s="186"/>
      <c r="DG10" s="186"/>
      <c r="DH10" s="186"/>
      <c r="DI10" s="186"/>
      <c r="DJ10" s="186"/>
      <c r="DK10" s="186"/>
      <c r="DL10" s="186"/>
      <c r="DM10" s="186"/>
      <c r="DN10" s="186"/>
      <c r="DO10" s="186"/>
      <c r="DP10" s="186"/>
      <c r="DQ10" s="186"/>
      <c r="DR10" s="186"/>
      <c r="DS10" s="186"/>
      <c r="DT10" s="186"/>
      <c r="DU10" s="186"/>
      <c r="DV10" s="186"/>
      <c r="DW10" s="186"/>
      <c r="DX10" s="186"/>
      <c r="DY10" s="186"/>
      <c r="DZ10" s="186"/>
      <c r="EA10" s="186"/>
      <c r="EB10" s="186"/>
      <c r="EC10" s="186"/>
      <c r="ED10" s="186"/>
      <c r="EE10" s="186"/>
      <c r="EF10" s="186"/>
      <c r="EG10" s="186"/>
      <c r="EH10" s="186"/>
      <c r="EI10" s="186"/>
      <c r="EJ10" s="186"/>
      <c r="EK10" s="186"/>
      <c r="EL10" s="186"/>
      <c r="EM10" s="186"/>
      <c r="EN10" s="186"/>
      <c r="EO10" s="186"/>
      <c r="EP10" s="186"/>
      <c r="EQ10" s="186"/>
      <c r="ER10" s="186"/>
      <c r="ES10" s="186"/>
      <c r="ET10" s="186"/>
      <c r="EU10" s="186"/>
      <c r="EV10" s="186"/>
      <c r="EW10" s="186"/>
      <c r="EX10" s="186"/>
      <c r="EY10" s="186"/>
      <c r="EZ10" s="186"/>
      <c r="FA10" s="186"/>
      <c r="FB10" s="186"/>
      <c r="FC10" s="186"/>
      <c r="FD10" s="186"/>
      <c r="FE10" s="186"/>
      <c r="FF10" s="186"/>
      <c r="FG10" s="186"/>
      <c r="FH10" s="186"/>
      <c r="FI10" s="186"/>
      <c r="FJ10" s="186"/>
      <c r="FK10" s="186"/>
      <c r="FL10" s="186"/>
      <c r="FM10" s="186"/>
      <c r="FN10" s="186"/>
      <c r="FO10" s="186"/>
      <c r="FP10" s="186"/>
      <c r="FQ10" s="186"/>
      <c r="FR10" s="186"/>
      <c r="FS10" s="186"/>
      <c r="FT10" s="186"/>
      <c r="FU10" s="186"/>
      <c r="FV10" s="186"/>
      <c r="FW10" s="186"/>
      <c r="FX10" s="186"/>
      <c r="FY10" s="186"/>
      <c r="FZ10" s="186"/>
      <c r="GA10" s="186"/>
      <c r="GB10" s="186"/>
      <c r="GC10" s="186"/>
      <c r="GD10" s="186"/>
      <c r="GE10" s="186"/>
      <c r="GF10" s="186"/>
      <c r="GG10" s="186"/>
      <c r="GH10" s="186"/>
      <c r="GI10" s="186"/>
      <c r="GJ10" s="186"/>
      <c r="GK10" s="186"/>
      <c r="GL10" s="186"/>
      <c r="GM10" s="186"/>
      <c r="GN10" s="186"/>
      <c r="GO10" s="186"/>
      <c r="GP10" s="186"/>
      <c r="GQ10" s="186"/>
      <c r="GR10" s="186"/>
      <c r="GS10" s="186"/>
      <c r="GT10" s="186"/>
      <c r="GU10" s="186"/>
      <c r="GV10" s="186"/>
      <c r="GW10" s="186"/>
      <c r="GX10" s="186"/>
      <c r="GY10" s="186"/>
      <c r="GZ10" s="186"/>
      <c r="HA10" s="186"/>
      <c r="HB10" s="186"/>
      <c r="HC10" s="186"/>
      <c r="HD10" s="186"/>
      <c r="HE10" s="186"/>
      <c r="HF10" s="186"/>
      <c r="HG10" s="186"/>
      <c r="HH10" s="186"/>
      <c r="HI10" s="186"/>
      <c r="HJ10" s="186"/>
      <c r="HK10" s="186"/>
      <c r="HL10" s="186"/>
      <c r="HM10" s="186"/>
      <c r="HN10" s="186"/>
      <c r="HO10" s="186"/>
      <c r="HP10" s="186"/>
      <c r="HQ10" s="186"/>
      <c r="HR10" s="186"/>
      <c r="HS10" s="186"/>
      <c r="HT10" s="186"/>
      <c r="HU10" s="186"/>
      <c r="HV10" s="186"/>
      <c r="HW10" s="186"/>
      <c r="HX10" s="186"/>
      <c r="HY10" s="186"/>
      <c r="HZ10" s="186"/>
      <c r="IA10" s="186"/>
      <c r="IB10" s="186"/>
      <c r="IC10" s="186"/>
      <c r="ID10" s="186"/>
      <c r="IE10" s="186"/>
      <c r="IF10" s="186"/>
      <c r="IG10" s="186"/>
      <c r="IH10" s="186"/>
      <c r="II10" s="186"/>
      <c r="IJ10" s="186"/>
      <c r="IK10" s="186"/>
      <c r="IL10" s="186"/>
      <c r="IM10" s="186"/>
      <c r="IN10" s="186"/>
      <c r="IO10" s="186"/>
      <c r="IP10" s="186"/>
      <c r="IQ10" s="186"/>
      <c r="IR10" s="186"/>
      <c r="IS10" s="186"/>
    </row>
    <row r="11" spans="1:253" s="154" customFormat="1" ht="19.5" customHeight="1">
      <c r="A11" s="116" t="s">
        <v>156</v>
      </c>
      <c r="B11" s="116" t="s">
        <v>93</v>
      </c>
      <c r="C11" s="110">
        <v>208247</v>
      </c>
      <c r="D11" s="116" t="s">
        <v>157</v>
      </c>
      <c r="E11" s="125">
        <v>1743012</v>
      </c>
      <c r="F11" s="125">
        <v>1743012</v>
      </c>
      <c r="G11" s="125">
        <v>1743012</v>
      </c>
      <c r="H11" s="125">
        <v>1743012</v>
      </c>
      <c r="I11" s="80"/>
      <c r="J11" s="80"/>
      <c r="K11" s="113">
        <v>0</v>
      </c>
      <c r="L11" s="113">
        <v>0</v>
      </c>
      <c r="M11" s="174">
        <v>0</v>
      </c>
      <c r="N11" s="110">
        <v>0</v>
      </c>
      <c r="O11" s="113">
        <v>0</v>
      </c>
      <c r="P11" s="174">
        <v>0</v>
      </c>
      <c r="Q11" s="110">
        <v>0</v>
      </c>
      <c r="R11" s="110">
        <v>0</v>
      </c>
      <c r="S11" s="113">
        <v>0</v>
      </c>
      <c r="T11" s="174">
        <v>0</v>
      </c>
      <c r="U11" s="110">
        <v>0</v>
      </c>
      <c r="V11" s="110">
        <v>0</v>
      </c>
      <c r="W11" s="113">
        <v>0</v>
      </c>
      <c r="X11" s="174">
        <v>0</v>
      </c>
      <c r="Y11" s="113">
        <v>0</v>
      </c>
      <c r="Z11" s="174">
        <v>0</v>
      </c>
      <c r="AA11" s="110">
        <v>0</v>
      </c>
      <c r="AB11" s="110">
        <v>0</v>
      </c>
      <c r="AC11" s="113">
        <v>0</v>
      </c>
      <c r="AD11" s="174">
        <v>0</v>
      </c>
      <c r="AE11" s="110">
        <v>0</v>
      </c>
      <c r="AF11" s="113">
        <v>0</v>
      </c>
      <c r="AG11" s="174">
        <v>0</v>
      </c>
      <c r="AH11" s="110">
        <v>0</v>
      </c>
      <c r="AI11" s="113">
        <v>0</v>
      </c>
      <c r="AJ11" s="174">
        <v>0</v>
      </c>
      <c r="AK11" s="110">
        <v>0</v>
      </c>
      <c r="AL11" s="113">
        <v>0</v>
      </c>
      <c r="AM11" s="174">
        <v>0</v>
      </c>
      <c r="AN11" s="110">
        <v>0</v>
      </c>
      <c r="AO11" s="113">
        <v>0</v>
      </c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86"/>
      <c r="BR11" s="186"/>
      <c r="BS11" s="186"/>
      <c r="BT11" s="186"/>
      <c r="BU11" s="186"/>
      <c r="BV11" s="186"/>
      <c r="BW11" s="186"/>
      <c r="BX11" s="186"/>
      <c r="BY11" s="186"/>
      <c r="BZ11" s="186"/>
      <c r="CA11" s="186"/>
      <c r="CB11" s="186"/>
      <c r="CC11" s="186"/>
      <c r="CD11" s="186"/>
      <c r="CE11" s="186"/>
      <c r="CF11" s="186"/>
      <c r="CG11" s="186"/>
      <c r="CH11" s="186"/>
      <c r="CI11" s="186"/>
      <c r="CJ11" s="186"/>
      <c r="CK11" s="186"/>
      <c r="CL11" s="186"/>
      <c r="CM11" s="186"/>
      <c r="CN11" s="186"/>
      <c r="CO11" s="186"/>
      <c r="CP11" s="186"/>
      <c r="CQ11" s="186"/>
      <c r="CR11" s="186"/>
      <c r="CS11" s="186"/>
      <c r="CT11" s="186"/>
      <c r="CU11" s="186"/>
      <c r="CV11" s="186"/>
      <c r="CW11" s="186"/>
      <c r="CX11" s="186"/>
      <c r="CY11" s="186"/>
      <c r="CZ11" s="186"/>
      <c r="DA11" s="186"/>
      <c r="DB11" s="186"/>
      <c r="DC11" s="186"/>
      <c r="DD11" s="186"/>
      <c r="DE11" s="186"/>
      <c r="DF11" s="186"/>
      <c r="DG11" s="186"/>
      <c r="DH11" s="186"/>
      <c r="DI11" s="186"/>
      <c r="DJ11" s="186"/>
      <c r="DK11" s="186"/>
      <c r="DL11" s="186"/>
      <c r="DM11" s="186"/>
      <c r="DN11" s="186"/>
      <c r="DO11" s="186"/>
      <c r="DP11" s="186"/>
      <c r="DQ11" s="186"/>
      <c r="DR11" s="186"/>
      <c r="DS11" s="186"/>
      <c r="DT11" s="186"/>
      <c r="DU11" s="186"/>
      <c r="DV11" s="186"/>
      <c r="DW11" s="186"/>
      <c r="DX11" s="186"/>
      <c r="DY11" s="186"/>
      <c r="DZ11" s="186"/>
      <c r="EA11" s="186"/>
      <c r="EB11" s="186"/>
      <c r="EC11" s="186"/>
      <c r="ED11" s="186"/>
      <c r="EE11" s="186"/>
      <c r="EF11" s="186"/>
      <c r="EG11" s="186"/>
      <c r="EH11" s="186"/>
      <c r="EI11" s="186"/>
      <c r="EJ11" s="186"/>
      <c r="EK11" s="186"/>
      <c r="EL11" s="186"/>
      <c r="EM11" s="186"/>
      <c r="EN11" s="186"/>
      <c r="EO11" s="186"/>
      <c r="EP11" s="186"/>
      <c r="EQ11" s="186"/>
      <c r="ER11" s="186"/>
      <c r="ES11" s="186"/>
      <c r="ET11" s="186"/>
      <c r="EU11" s="186"/>
      <c r="EV11" s="186"/>
      <c r="EW11" s="186"/>
      <c r="EX11" s="186"/>
      <c r="EY11" s="186"/>
      <c r="EZ11" s="186"/>
      <c r="FA11" s="186"/>
      <c r="FB11" s="186"/>
      <c r="FC11" s="186"/>
      <c r="FD11" s="186"/>
      <c r="FE11" s="186"/>
      <c r="FF11" s="186"/>
      <c r="FG11" s="186"/>
      <c r="FH11" s="186"/>
      <c r="FI11" s="186"/>
      <c r="FJ11" s="186"/>
      <c r="FK11" s="186"/>
      <c r="FL11" s="186"/>
      <c r="FM11" s="186"/>
      <c r="FN11" s="186"/>
      <c r="FO11" s="186"/>
      <c r="FP11" s="186"/>
      <c r="FQ11" s="186"/>
      <c r="FR11" s="186"/>
      <c r="FS11" s="186"/>
      <c r="FT11" s="186"/>
      <c r="FU11" s="186"/>
      <c r="FV11" s="186"/>
      <c r="FW11" s="186"/>
      <c r="FX11" s="186"/>
      <c r="FY11" s="186"/>
      <c r="FZ11" s="186"/>
      <c r="GA11" s="186"/>
      <c r="GB11" s="186"/>
      <c r="GC11" s="186"/>
      <c r="GD11" s="186"/>
      <c r="GE11" s="186"/>
      <c r="GF11" s="186"/>
      <c r="GG11" s="186"/>
      <c r="GH11" s="186"/>
      <c r="GI11" s="186"/>
      <c r="GJ11" s="186"/>
      <c r="GK11" s="186"/>
      <c r="GL11" s="186"/>
      <c r="GM11" s="186"/>
      <c r="GN11" s="186"/>
      <c r="GO11" s="186"/>
      <c r="GP11" s="186"/>
      <c r="GQ11" s="186"/>
      <c r="GR11" s="186"/>
      <c r="GS11" s="186"/>
      <c r="GT11" s="186"/>
      <c r="GU11" s="186"/>
      <c r="GV11" s="186"/>
      <c r="GW11" s="186"/>
      <c r="GX11" s="186"/>
      <c r="GY11" s="186"/>
      <c r="GZ11" s="186"/>
      <c r="HA11" s="186"/>
      <c r="HB11" s="186"/>
      <c r="HC11" s="186"/>
      <c r="HD11" s="186"/>
      <c r="HE11" s="186"/>
      <c r="HF11" s="186"/>
      <c r="HG11" s="186"/>
      <c r="HH11" s="186"/>
      <c r="HI11" s="186"/>
      <c r="HJ11" s="186"/>
      <c r="HK11" s="186"/>
      <c r="HL11" s="186"/>
      <c r="HM11" s="186"/>
      <c r="HN11" s="186"/>
      <c r="HO11" s="186"/>
      <c r="HP11" s="186"/>
      <c r="HQ11" s="186"/>
      <c r="HR11" s="186"/>
      <c r="HS11" s="186"/>
      <c r="HT11" s="186"/>
      <c r="HU11" s="186"/>
      <c r="HV11" s="186"/>
      <c r="HW11" s="186"/>
      <c r="HX11" s="186"/>
      <c r="HY11" s="186"/>
      <c r="HZ11" s="186"/>
      <c r="IA11" s="186"/>
      <c r="IB11" s="186"/>
      <c r="IC11" s="186"/>
      <c r="ID11" s="186"/>
      <c r="IE11" s="186"/>
      <c r="IF11" s="186"/>
      <c r="IG11" s="186"/>
      <c r="IH11" s="186"/>
      <c r="II11" s="186"/>
      <c r="IJ11" s="186"/>
      <c r="IK11" s="186"/>
      <c r="IL11" s="186"/>
      <c r="IM11" s="186"/>
      <c r="IN11" s="186"/>
      <c r="IO11" s="186"/>
      <c r="IP11" s="186"/>
      <c r="IQ11" s="186"/>
      <c r="IR11" s="186"/>
      <c r="IS11" s="186"/>
    </row>
    <row r="12" spans="1:253" s="154" customFormat="1" ht="19.5" customHeight="1">
      <c r="A12" s="116" t="s">
        <v>156</v>
      </c>
      <c r="B12" s="116" t="s">
        <v>93</v>
      </c>
      <c r="C12" s="110">
        <v>208247</v>
      </c>
      <c r="D12" s="116" t="s">
        <v>157</v>
      </c>
      <c r="E12" s="125">
        <v>694237</v>
      </c>
      <c r="F12" s="125">
        <v>694237</v>
      </c>
      <c r="G12" s="125">
        <v>694237</v>
      </c>
      <c r="H12" s="125">
        <v>694237</v>
      </c>
      <c r="I12" s="80"/>
      <c r="J12" s="80"/>
      <c r="K12" s="113">
        <v>0</v>
      </c>
      <c r="L12" s="113">
        <v>0</v>
      </c>
      <c r="M12" s="174">
        <v>0</v>
      </c>
      <c r="N12" s="110">
        <v>0</v>
      </c>
      <c r="O12" s="113">
        <v>0</v>
      </c>
      <c r="P12" s="174">
        <v>0</v>
      </c>
      <c r="Q12" s="110">
        <v>0</v>
      </c>
      <c r="R12" s="110">
        <v>0</v>
      </c>
      <c r="S12" s="113">
        <v>0</v>
      </c>
      <c r="T12" s="174">
        <v>0</v>
      </c>
      <c r="U12" s="110">
        <v>0</v>
      </c>
      <c r="V12" s="110">
        <v>0</v>
      </c>
      <c r="W12" s="113">
        <v>0</v>
      </c>
      <c r="X12" s="174">
        <v>0</v>
      </c>
      <c r="Y12" s="113">
        <v>0</v>
      </c>
      <c r="Z12" s="174">
        <v>0</v>
      </c>
      <c r="AA12" s="110">
        <v>0</v>
      </c>
      <c r="AB12" s="110">
        <v>0</v>
      </c>
      <c r="AC12" s="113">
        <v>0</v>
      </c>
      <c r="AD12" s="174">
        <v>0</v>
      </c>
      <c r="AE12" s="110">
        <v>0</v>
      </c>
      <c r="AF12" s="113">
        <v>0</v>
      </c>
      <c r="AG12" s="174">
        <v>0</v>
      </c>
      <c r="AH12" s="110">
        <v>0</v>
      </c>
      <c r="AI12" s="113">
        <v>0</v>
      </c>
      <c r="AJ12" s="174">
        <v>0</v>
      </c>
      <c r="AK12" s="110">
        <v>0</v>
      </c>
      <c r="AL12" s="113">
        <v>0</v>
      </c>
      <c r="AM12" s="174">
        <v>0</v>
      </c>
      <c r="AN12" s="110">
        <v>0</v>
      </c>
      <c r="AO12" s="113">
        <v>0</v>
      </c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6"/>
      <c r="BZ12" s="186"/>
      <c r="CA12" s="186"/>
      <c r="CB12" s="186"/>
      <c r="CC12" s="186"/>
      <c r="CD12" s="186"/>
      <c r="CE12" s="186"/>
      <c r="CF12" s="186"/>
      <c r="CG12" s="186"/>
      <c r="CH12" s="186"/>
      <c r="CI12" s="186"/>
      <c r="CJ12" s="186"/>
      <c r="CK12" s="186"/>
      <c r="CL12" s="186"/>
      <c r="CM12" s="186"/>
      <c r="CN12" s="186"/>
      <c r="CO12" s="186"/>
      <c r="CP12" s="186"/>
      <c r="CQ12" s="186"/>
      <c r="CR12" s="186"/>
      <c r="CS12" s="186"/>
      <c r="CT12" s="186"/>
      <c r="CU12" s="186"/>
      <c r="CV12" s="186"/>
      <c r="CW12" s="186"/>
      <c r="CX12" s="186"/>
      <c r="CY12" s="186"/>
      <c r="CZ12" s="186"/>
      <c r="DA12" s="186"/>
      <c r="DB12" s="186"/>
      <c r="DC12" s="186"/>
      <c r="DD12" s="186"/>
      <c r="DE12" s="186"/>
      <c r="DF12" s="186"/>
      <c r="DG12" s="186"/>
      <c r="DH12" s="186"/>
      <c r="DI12" s="186"/>
      <c r="DJ12" s="186"/>
      <c r="DK12" s="186"/>
      <c r="DL12" s="186"/>
      <c r="DM12" s="186"/>
      <c r="DN12" s="186"/>
      <c r="DO12" s="186"/>
      <c r="DP12" s="186"/>
      <c r="DQ12" s="186"/>
      <c r="DR12" s="186"/>
      <c r="DS12" s="186"/>
      <c r="DT12" s="186"/>
      <c r="DU12" s="186"/>
      <c r="DV12" s="186"/>
      <c r="DW12" s="186"/>
      <c r="DX12" s="186"/>
      <c r="DY12" s="186"/>
      <c r="DZ12" s="186"/>
      <c r="EA12" s="186"/>
      <c r="EB12" s="186"/>
      <c r="EC12" s="186"/>
      <c r="ED12" s="186"/>
      <c r="EE12" s="186"/>
      <c r="EF12" s="186"/>
      <c r="EG12" s="186"/>
      <c r="EH12" s="186"/>
      <c r="EI12" s="186"/>
      <c r="EJ12" s="186"/>
      <c r="EK12" s="186"/>
      <c r="EL12" s="186"/>
      <c r="EM12" s="186"/>
      <c r="EN12" s="186"/>
      <c r="EO12" s="186"/>
      <c r="EP12" s="186"/>
      <c r="EQ12" s="186"/>
      <c r="ER12" s="186"/>
      <c r="ES12" s="186"/>
      <c r="ET12" s="186"/>
      <c r="EU12" s="186"/>
      <c r="EV12" s="186"/>
      <c r="EW12" s="186"/>
      <c r="EX12" s="186"/>
      <c r="EY12" s="186"/>
      <c r="EZ12" s="186"/>
      <c r="FA12" s="186"/>
      <c r="FB12" s="186"/>
      <c r="FC12" s="186"/>
      <c r="FD12" s="186"/>
      <c r="FE12" s="186"/>
      <c r="FF12" s="186"/>
      <c r="FG12" s="186"/>
      <c r="FH12" s="186"/>
      <c r="FI12" s="186"/>
      <c r="FJ12" s="186"/>
      <c r="FK12" s="186"/>
      <c r="FL12" s="186"/>
      <c r="FM12" s="186"/>
      <c r="FN12" s="186"/>
      <c r="FO12" s="186"/>
      <c r="FP12" s="186"/>
      <c r="FQ12" s="186"/>
      <c r="FR12" s="186"/>
      <c r="FS12" s="186"/>
      <c r="FT12" s="186"/>
      <c r="FU12" s="186"/>
      <c r="FV12" s="186"/>
      <c r="FW12" s="186"/>
      <c r="FX12" s="186"/>
      <c r="FY12" s="186"/>
      <c r="FZ12" s="186"/>
      <c r="GA12" s="186"/>
      <c r="GB12" s="186"/>
      <c r="GC12" s="186"/>
      <c r="GD12" s="186"/>
      <c r="GE12" s="186"/>
      <c r="GF12" s="186"/>
      <c r="GG12" s="186"/>
      <c r="GH12" s="186"/>
      <c r="GI12" s="186"/>
      <c r="GJ12" s="186"/>
      <c r="GK12" s="186"/>
      <c r="GL12" s="186"/>
      <c r="GM12" s="186"/>
      <c r="GN12" s="186"/>
      <c r="GO12" s="186"/>
      <c r="GP12" s="186"/>
      <c r="GQ12" s="186"/>
      <c r="GR12" s="186"/>
      <c r="GS12" s="186"/>
      <c r="GT12" s="186"/>
      <c r="GU12" s="186"/>
      <c r="GV12" s="186"/>
      <c r="GW12" s="186"/>
      <c r="GX12" s="186"/>
      <c r="GY12" s="186"/>
      <c r="GZ12" s="186"/>
      <c r="HA12" s="186"/>
      <c r="HB12" s="186"/>
      <c r="HC12" s="186"/>
      <c r="HD12" s="186"/>
      <c r="HE12" s="186"/>
      <c r="HF12" s="186"/>
      <c r="HG12" s="186"/>
      <c r="HH12" s="186"/>
      <c r="HI12" s="186"/>
      <c r="HJ12" s="186"/>
      <c r="HK12" s="186"/>
      <c r="HL12" s="186"/>
      <c r="HM12" s="186"/>
      <c r="HN12" s="186"/>
      <c r="HO12" s="186"/>
      <c r="HP12" s="186"/>
      <c r="HQ12" s="186"/>
      <c r="HR12" s="186"/>
      <c r="HS12" s="186"/>
      <c r="HT12" s="186"/>
      <c r="HU12" s="186"/>
      <c r="HV12" s="186"/>
      <c r="HW12" s="186"/>
      <c r="HX12" s="186"/>
      <c r="HY12" s="186"/>
      <c r="HZ12" s="186"/>
      <c r="IA12" s="186"/>
      <c r="IB12" s="186"/>
      <c r="IC12" s="186"/>
      <c r="ID12" s="186"/>
      <c r="IE12" s="186"/>
      <c r="IF12" s="186"/>
      <c r="IG12" s="186"/>
      <c r="IH12" s="186"/>
      <c r="II12" s="186"/>
      <c r="IJ12" s="186"/>
      <c r="IK12" s="186"/>
      <c r="IL12" s="186"/>
      <c r="IM12" s="186"/>
      <c r="IN12" s="186"/>
      <c r="IO12" s="186"/>
      <c r="IP12" s="186"/>
      <c r="IQ12" s="186"/>
      <c r="IR12" s="186"/>
      <c r="IS12" s="186"/>
    </row>
    <row r="13" spans="1:253" s="154" customFormat="1" ht="19.5" customHeight="1">
      <c r="A13" s="116" t="s">
        <v>156</v>
      </c>
      <c r="B13" s="116" t="s">
        <v>93</v>
      </c>
      <c r="C13" s="110">
        <v>208247</v>
      </c>
      <c r="D13" s="116" t="s">
        <v>157</v>
      </c>
      <c r="E13" s="125">
        <v>303756</v>
      </c>
      <c r="F13" s="125">
        <v>303756</v>
      </c>
      <c r="G13" s="125">
        <v>303756</v>
      </c>
      <c r="H13" s="125">
        <v>303756</v>
      </c>
      <c r="I13" s="80"/>
      <c r="J13" s="80"/>
      <c r="K13" s="113">
        <v>0</v>
      </c>
      <c r="L13" s="113">
        <v>0</v>
      </c>
      <c r="M13" s="174">
        <v>0</v>
      </c>
      <c r="N13" s="110">
        <v>0</v>
      </c>
      <c r="O13" s="113">
        <v>0</v>
      </c>
      <c r="P13" s="174">
        <v>0</v>
      </c>
      <c r="Q13" s="110">
        <v>0</v>
      </c>
      <c r="R13" s="110">
        <v>0</v>
      </c>
      <c r="S13" s="113">
        <v>0</v>
      </c>
      <c r="T13" s="174">
        <v>0</v>
      </c>
      <c r="U13" s="110">
        <v>0</v>
      </c>
      <c r="V13" s="110">
        <v>0</v>
      </c>
      <c r="W13" s="113">
        <v>0</v>
      </c>
      <c r="X13" s="174">
        <v>0</v>
      </c>
      <c r="Y13" s="113">
        <v>0</v>
      </c>
      <c r="Z13" s="174">
        <v>0</v>
      </c>
      <c r="AA13" s="110">
        <v>0</v>
      </c>
      <c r="AB13" s="110">
        <v>0</v>
      </c>
      <c r="AC13" s="113">
        <v>0</v>
      </c>
      <c r="AD13" s="174">
        <v>0</v>
      </c>
      <c r="AE13" s="110">
        <v>0</v>
      </c>
      <c r="AF13" s="113">
        <v>0</v>
      </c>
      <c r="AG13" s="174">
        <v>0</v>
      </c>
      <c r="AH13" s="110">
        <v>0</v>
      </c>
      <c r="AI13" s="113">
        <v>0</v>
      </c>
      <c r="AJ13" s="174">
        <v>0</v>
      </c>
      <c r="AK13" s="110">
        <v>0</v>
      </c>
      <c r="AL13" s="113">
        <v>0</v>
      </c>
      <c r="AM13" s="174">
        <v>0</v>
      </c>
      <c r="AN13" s="110">
        <v>0</v>
      </c>
      <c r="AO13" s="113">
        <v>0</v>
      </c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  <c r="BR13" s="186"/>
      <c r="BS13" s="186"/>
      <c r="BT13" s="186"/>
      <c r="BU13" s="186"/>
      <c r="BV13" s="186"/>
      <c r="BW13" s="186"/>
      <c r="BX13" s="186"/>
      <c r="BY13" s="186"/>
      <c r="BZ13" s="186"/>
      <c r="CA13" s="186"/>
      <c r="CB13" s="186"/>
      <c r="CC13" s="186"/>
      <c r="CD13" s="186"/>
      <c r="CE13" s="186"/>
      <c r="CF13" s="186"/>
      <c r="CG13" s="186"/>
      <c r="CH13" s="186"/>
      <c r="CI13" s="186"/>
      <c r="CJ13" s="186"/>
      <c r="CK13" s="186"/>
      <c r="CL13" s="186"/>
      <c r="CM13" s="186"/>
      <c r="CN13" s="186"/>
      <c r="CO13" s="186"/>
      <c r="CP13" s="186"/>
      <c r="CQ13" s="186"/>
      <c r="CR13" s="186"/>
      <c r="CS13" s="186"/>
      <c r="CT13" s="186"/>
      <c r="CU13" s="186"/>
      <c r="CV13" s="186"/>
      <c r="CW13" s="186"/>
      <c r="CX13" s="186"/>
      <c r="CY13" s="186"/>
      <c r="CZ13" s="186"/>
      <c r="DA13" s="186"/>
      <c r="DB13" s="186"/>
      <c r="DC13" s="186"/>
      <c r="DD13" s="186"/>
      <c r="DE13" s="186"/>
      <c r="DF13" s="186"/>
      <c r="DG13" s="186"/>
      <c r="DH13" s="186"/>
      <c r="DI13" s="186"/>
      <c r="DJ13" s="186"/>
      <c r="DK13" s="186"/>
      <c r="DL13" s="186"/>
      <c r="DM13" s="186"/>
      <c r="DN13" s="186"/>
      <c r="DO13" s="186"/>
      <c r="DP13" s="186"/>
      <c r="DQ13" s="186"/>
      <c r="DR13" s="186"/>
      <c r="DS13" s="186"/>
      <c r="DT13" s="186"/>
      <c r="DU13" s="186"/>
      <c r="DV13" s="186"/>
      <c r="DW13" s="186"/>
      <c r="DX13" s="186"/>
      <c r="DY13" s="186"/>
      <c r="DZ13" s="186"/>
      <c r="EA13" s="186"/>
      <c r="EB13" s="186"/>
      <c r="EC13" s="186"/>
      <c r="ED13" s="186"/>
      <c r="EE13" s="186"/>
      <c r="EF13" s="186"/>
      <c r="EG13" s="186"/>
      <c r="EH13" s="186"/>
      <c r="EI13" s="186"/>
      <c r="EJ13" s="186"/>
      <c r="EK13" s="186"/>
      <c r="EL13" s="186"/>
      <c r="EM13" s="186"/>
      <c r="EN13" s="186"/>
      <c r="EO13" s="186"/>
      <c r="EP13" s="186"/>
      <c r="EQ13" s="186"/>
      <c r="ER13" s="186"/>
      <c r="ES13" s="186"/>
      <c r="ET13" s="186"/>
      <c r="EU13" s="186"/>
      <c r="EV13" s="186"/>
      <c r="EW13" s="186"/>
      <c r="EX13" s="186"/>
      <c r="EY13" s="186"/>
      <c r="EZ13" s="186"/>
      <c r="FA13" s="186"/>
      <c r="FB13" s="186"/>
      <c r="FC13" s="186"/>
      <c r="FD13" s="186"/>
      <c r="FE13" s="186"/>
      <c r="FF13" s="186"/>
      <c r="FG13" s="186"/>
      <c r="FH13" s="186"/>
      <c r="FI13" s="186"/>
      <c r="FJ13" s="186"/>
      <c r="FK13" s="186"/>
      <c r="FL13" s="186"/>
      <c r="FM13" s="186"/>
      <c r="FN13" s="186"/>
      <c r="FO13" s="186"/>
      <c r="FP13" s="186"/>
      <c r="FQ13" s="186"/>
      <c r="FR13" s="186"/>
      <c r="FS13" s="186"/>
      <c r="FT13" s="186"/>
      <c r="FU13" s="186"/>
      <c r="FV13" s="186"/>
      <c r="FW13" s="186"/>
      <c r="FX13" s="186"/>
      <c r="FY13" s="186"/>
      <c r="FZ13" s="186"/>
      <c r="GA13" s="186"/>
      <c r="GB13" s="186"/>
      <c r="GC13" s="186"/>
      <c r="GD13" s="186"/>
      <c r="GE13" s="186"/>
      <c r="GF13" s="186"/>
      <c r="GG13" s="186"/>
      <c r="GH13" s="186"/>
      <c r="GI13" s="186"/>
      <c r="GJ13" s="186"/>
      <c r="GK13" s="186"/>
      <c r="GL13" s="186"/>
      <c r="GM13" s="186"/>
      <c r="GN13" s="186"/>
      <c r="GO13" s="186"/>
      <c r="GP13" s="186"/>
      <c r="GQ13" s="186"/>
      <c r="GR13" s="186"/>
      <c r="GS13" s="186"/>
      <c r="GT13" s="186"/>
      <c r="GU13" s="186"/>
      <c r="GV13" s="186"/>
      <c r="GW13" s="186"/>
      <c r="GX13" s="186"/>
      <c r="GY13" s="186"/>
      <c r="GZ13" s="186"/>
      <c r="HA13" s="186"/>
      <c r="HB13" s="186"/>
      <c r="HC13" s="186"/>
      <c r="HD13" s="186"/>
      <c r="HE13" s="186"/>
      <c r="HF13" s="186"/>
      <c r="HG13" s="186"/>
      <c r="HH13" s="186"/>
      <c r="HI13" s="186"/>
      <c r="HJ13" s="186"/>
      <c r="HK13" s="186"/>
      <c r="HL13" s="186"/>
      <c r="HM13" s="186"/>
      <c r="HN13" s="186"/>
      <c r="HO13" s="186"/>
      <c r="HP13" s="186"/>
      <c r="HQ13" s="186"/>
      <c r="HR13" s="186"/>
      <c r="HS13" s="186"/>
      <c r="HT13" s="186"/>
      <c r="HU13" s="186"/>
      <c r="HV13" s="186"/>
      <c r="HW13" s="186"/>
      <c r="HX13" s="186"/>
      <c r="HY13" s="186"/>
      <c r="HZ13" s="186"/>
      <c r="IA13" s="186"/>
      <c r="IB13" s="186"/>
      <c r="IC13" s="186"/>
      <c r="ID13" s="186"/>
      <c r="IE13" s="186"/>
      <c r="IF13" s="186"/>
      <c r="IG13" s="186"/>
      <c r="IH13" s="186"/>
      <c r="II13" s="186"/>
      <c r="IJ13" s="186"/>
      <c r="IK13" s="186"/>
      <c r="IL13" s="186"/>
      <c r="IM13" s="186"/>
      <c r="IN13" s="186"/>
      <c r="IO13" s="186"/>
      <c r="IP13" s="186"/>
      <c r="IQ13" s="186"/>
      <c r="IR13" s="186"/>
      <c r="IS13" s="186"/>
    </row>
    <row r="14" spans="1:253" s="154" customFormat="1" ht="19.5" customHeight="1">
      <c r="A14" s="116" t="s">
        <v>156</v>
      </c>
      <c r="B14" s="116" t="s">
        <v>93</v>
      </c>
      <c r="C14" s="110">
        <v>208247</v>
      </c>
      <c r="D14" s="116" t="s">
        <v>157</v>
      </c>
      <c r="E14" s="125">
        <v>17600</v>
      </c>
      <c r="F14" s="125">
        <v>17600</v>
      </c>
      <c r="G14" s="125">
        <v>17600</v>
      </c>
      <c r="H14" s="125">
        <v>17600</v>
      </c>
      <c r="I14" s="80"/>
      <c r="J14" s="80"/>
      <c r="K14" s="113"/>
      <c r="L14" s="113"/>
      <c r="M14" s="174"/>
      <c r="N14" s="110"/>
      <c r="O14" s="113"/>
      <c r="P14" s="174"/>
      <c r="Q14" s="110"/>
      <c r="R14" s="110"/>
      <c r="S14" s="113"/>
      <c r="T14" s="174"/>
      <c r="U14" s="110"/>
      <c r="V14" s="110"/>
      <c r="W14" s="113"/>
      <c r="X14" s="174"/>
      <c r="Y14" s="113"/>
      <c r="Z14" s="174"/>
      <c r="AA14" s="110"/>
      <c r="AB14" s="110"/>
      <c r="AC14" s="113"/>
      <c r="AD14" s="174"/>
      <c r="AE14" s="110"/>
      <c r="AF14" s="113"/>
      <c r="AG14" s="174"/>
      <c r="AH14" s="110"/>
      <c r="AI14" s="113"/>
      <c r="AJ14" s="174"/>
      <c r="AK14" s="110"/>
      <c r="AL14" s="113"/>
      <c r="AM14" s="174"/>
      <c r="AN14" s="110"/>
      <c r="AO14" s="113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6"/>
      <c r="CH14" s="186"/>
      <c r="CI14" s="186"/>
      <c r="CJ14" s="186"/>
      <c r="CK14" s="186"/>
      <c r="CL14" s="186"/>
      <c r="CM14" s="186"/>
      <c r="CN14" s="186"/>
      <c r="CO14" s="186"/>
      <c r="CP14" s="186"/>
      <c r="CQ14" s="186"/>
      <c r="CR14" s="186"/>
      <c r="CS14" s="186"/>
      <c r="CT14" s="186"/>
      <c r="CU14" s="186"/>
      <c r="CV14" s="186"/>
      <c r="CW14" s="186"/>
      <c r="CX14" s="186"/>
      <c r="CY14" s="186"/>
      <c r="CZ14" s="186"/>
      <c r="DA14" s="186"/>
      <c r="DB14" s="186"/>
      <c r="DC14" s="186"/>
      <c r="DD14" s="186"/>
      <c r="DE14" s="186"/>
      <c r="DF14" s="186"/>
      <c r="DG14" s="186"/>
      <c r="DH14" s="186"/>
      <c r="DI14" s="186"/>
      <c r="DJ14" s="186"/>
      <c r="DK14" s="186"/>
      <c r="DL14" s="186"/>
      <c r="DM14" s="186"/>
      <c r="DN14" s="186"/>
      <c r="DO14" s="186"/>
      <c r="DP14" s="186"/>
      <c r="DQ14" s="186"/>
      <c r="DR14" s="186"/>
      <c r="DS14" s="186"/>
      <c r="DT14" s="186"/>
      <c r="DU14" s="186"/>
      <c r="DV14" s="186"/>
      <c r="DW14" s="186"/>
      <c r="DX14" s="186"/>
      <c r="DY14" s="186"/>
      <c r="DZ14" s="186"/>
      <c r="EA14" s="186"/>
      <c r="EB14" s="186"/>
      <c r="EC14" s="186"/>
      <c r="ED14" s="186"/>
      <c r="EE14" s="186"/>
      <c r="EF14" s="186"/>
      <c r="EG14" s="186"/>
      <c r="EH14" s="186"/>
      <c r="EI14" s="186"/>
      <c r="EJ14" s="186"/>
      <c r="EK14" s="186"/>
      <c r="EL14" s="186"/>
      <c r="EM14" s="186"/>
      <c r="EN14" s="186"/>
      <c r="EO14" s="186"/>
      <c r="EP14" s="186"/>
      <c r="EQ14" s="186"/>
      <c r="ER14" s="186"/>
      <c r="ES14" s="186"/>
      <c r="ET14" s="186"/>
      <c r="EU14" s="186"/>
      <c r="EV14" s="186"/>
      <c r="EW14" s="186"/>
      <c r="EX14" s="186"/>
      <c r="EY14" s="186"/>
      <c r="EZ14" s="186"/>
      <c r="FA14" s="186"/>
      <c r="FB14" s="186"/>
      <c r="FC14" s="186"/>
      <c r="FD14" s="186"/>
      <c r="FE14" s="186"/>
      <c r="FF14" s="186"/>
      <c r="FG14" s="186"/>
      <c r="FH14" s="186"/>
      <c r="FI14" s="186"/>
      <c r="FJ14" s="186"/>
      <c r="FK14" s="186"/>
      <c r="FL14" s="186"/>
      <c r="FM14" s="186"/>
      <c r="FN14" s="186"/>
      <c r="FO14" s="186"/>
      <c r="FP14" s="186"/>
      <c r="FQ14" s="186"/>
      <c r="FR14" s="186"/>
      <c r="FS14" s="186"/>
      <c r="FT14" s="186"/>
      <c r="FU14" s="186"/>
      <c r="FV14" s="186"/>
      <c r="FW14" s="186"/>
      <c r="FX14" s="186"/>
      <c r="FY14" s="186"/>
      <c r="FZ14" s="186"/>
      <c r="GA14" s="186"/>
      <c r="GB14" s="186"/>
      <c r="GC14" s="186"/>
      <c r="GD14" s="186"/>
      <c r="GE14" s="186"/>
      <c r="GF14" s="186"/>
      <c r="GG14" s="186"/>
      <c r="GH14" s="186"/>
      <c r="GI14" s="186"/>
      <c r="GJ14" s="186"/>
      <c r="GK14" s="186"/>
      <c r="GL14" s="186"/>
      <c r="GM14" s="186"/>
      <c r="GN14" s="186"/>
      <c r="GO14" s="186"/>
      <c r="GP14" s="186"/>
      <c r="GQ14" s="186"/>
      <c r="GR14" s="186"/>
      <c r="GS14" s="186"/>
      <c r="GT14" s="186"/>
      <c r="GU14" s="186"/>
      <c r="GV14" s="186"/>
      <c r="GW14" s="186"/>
      <c r="GX14" s="186"/>
      <c r="GY14" s="186"/>
      <c r="GZ14" s="186"/>
      <c r="HA14" s="186"/>
      <c r="HB14" s="186"/>
      <c r="HC14" s="186"/>
      <c r="HD14" s="186"/>
      <c r="HE14" s="186"/>
      <c r="HF14" s="186"/>
      <c r="HG14" s="186"/>
      <c r="HH14" s="186"/>
      <c r="HI14" s="186"/>
      <c r="HJ14" s="186"/>
      <c r="HK14" s="186"/>
      <c r="HL14" s="186"/>
      <c r="HM14" s="186"/>
      <c r="HN14" s="186"/>
      <c r="HO14" s="186"/>
      <c r="HP14" s="186"/>
      <c r="HQ14" s="186"/>
      <c r="HR14" s="186"/>
      <c r="HS14" s="186"/>
      <c r="HT14" s="186"/>
      <c r="HU14" s="186"/>
      <c r="HV14" s="186"/>
      <c r="HW14" s="186"/>
      <c r="HX14" s="186"/>
      <c r="HY14" s="186"/>
      <c r="HZ14" s="186"/>
      <c r="IA14" s="186"/>
      <c r="IB14" s="186"/>
      <c r="IC14" s="186"/>
      <c r="ID14" s="186"/>
      <c r="IE14" s="186"/>
      <c r="IF14" s="186"/>
      <c r="IG14" s="186"/>
      <c r="IH14" s="186"/>
      <c r="II14" s="186"/>
      <c r="IJ14" s="186"/>
      <c r="IK14" s="186"/>
      <c r="IL14" s="186"/>
      <c r="IM14" s="186"/>
      <c r="IN14" s="186"/>
      <c r="IO14" s="186"/>
      <c r="IP14" s="186"/>
      <c r="IQ14" s="186"/>
      <c r="IR14" s="186"/>
      <c r="IS14" s="186"/>
    </row>
    <row r="15" spans="1:253" s="154" customFormat="1" ht="19.5" customHeight="1">
      <c r="A15" s="116" t="s">
        <v>156</v>
      </c>
      <c r="B15" s="116" t="s">
        <v>93</v>
      </c>
      <c r="C15" s="110">
        <v>208247</v>
      </c>
      <c r="D15" s="116" t="s">
        <v>157</v>
      </c>
      <c r="E15" s="125">
        <v>520678</v>
      </c>
      <c r="F15" s="125">
        <v>520678</v>
      </c>
      <c r="G15" s="125">
        <v>520678</v>
      </c>
      <c r="H15" s="125">
        <v>520678</v>
      </c>
      <c r="I15" s="80"/>
      <c r="J15" s="80"/>
      <c r="K15" s="113"/>
      <c r="L15" s="113"/>
      <c r="M15" s="174"/>
      <c r="N15" s="110"/>
      <c r="O15" s="113"/>
      <c r="P15" s="174"/>
      <c r="Q15" s="110"/>
      <c r="R15" s="110"/>
      <c r="S15" s="113"/>
      <c r="T15" s="174"/>
      <c r="U15" s="110"/>
      <c r="V15" s="110"/>
      <c r="W15" s="113"/>
      <c r="X15" s="174"/>
      <c r="Y15" s="113"/>
      <c r="Z15" s="174"/>
      <c r="AA15" s="110"/>
      <c r="AB15" s="110"/>
      <c r="AC15" s="113"/>
      <c r="AD15" s="174"/>
      <c r="AE15" s="110"/>
      <c r="AF15" s="113"/>
      <c r="AG15" s="174"/>
      <c r="AH15" s="110"/>
      <c r="AI15" s="113"/>
      <c r="AJ15" s="174"/>
      <c r="AK15" s="110"/>
      <c r="AL15" s="113"/>
      <c r="AM15" s="174"/>
      <c r="AN15" s="110"/>
      <c r="AO15" s="113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6"/>
      <c r="DC15" s="186"/>
      <c r="DD15" s="186"/>
      <c r="DE15" s="186"/>
      <c r="DF15" s="186"/>
      <c r="DG15" s="186"/>
      <c r="DH15" s="186"/>
      <c r="DI15" s="186"/>
      <c r="DJ15" s="186"/>
      <c r="DK15" s="186"/>
      <c r="DL15" s="186"/>
      <c r="DM15" s="186"/>
      <c r="DN15" s="186"/>
      <c r="DO15" s="186"/>
      <c r="DP15" s="186"/>
      <c r="DQ15" s="186"/>
      <c r="DR15" s="186"/>
      <c r="DS15" s="186"/>
      <c r="DT15" s="186"/>
      <c r="DU15" s="186"/>
      <c r="DV15" s="186"/>
      <c r="DW15" s="186"/>
      <c r="DX15" s="186"/>
      <c r="DY15" s="186"/>
      <c r="DZ15" s="186"/>
      <c r="EA15" s="186"/>
      <c r="EB15" s="186"/>
      <c r="EC15" s="186"/>
      <c r="ED15" s="186"/>
      <c r="EE15" s="186"/>
      <c r="EF15" s="186"/>
      <c r="EG15" s="186"/>
      <c r="EH15" s="186"/>
      <c r="EI15" s="186"/>
      <c r="EJ15" s="186"/>
      <c r="EK15" s="186"/>
      <c r="EL15" s="186"/>
      <c r="EM15" s="186"/>
      <c r="EN15" s="186"/>
      <c r="EO15" s="186"/>
      <c r="EP15" s="186"/>
      <c r="EQ15" s="186"/>
      <c r="ER15" s="186"/>
      <c r="ES15" s="186"/>
      <c r="ET15" s="186"/>
      <c r="EU15" s="186"/>
      <c r="EV15" s="186"/>
      <c r="EW15" s="186"/>
      <c r="EX15" s="186"/>
      <c r="EY15" s="186"/>
      <c r="EZ15" s="186"/>
      <c r="FA15" s="186"/>
      <c r="FB15" s="186"/>
      <c r="FC15" s="186"/>
      <c r="FD15" s="186"/>
      <c r="FE15" s="186"/>
      <c r="FF15" s="186"/>
      <c r="FG15" s="186"/>
      <c r="FH15" s="186"/>
      <c r="FI15" s="186"/>
      <c r="FJ15" s="186"/>
      <c r="FK15" s="186"/>
      <c r="FL15" s="186"/>
      <c r="FM15" s="186"/>
      <c r="FN15" s="186"/>
      <c r="FO15" s="186"/>
      <c r="FP15" s="186"/>
      <c r="FQ15" s="186"/>
      <c r="FR15" s="186"/>
      <c r="FS15" s="186"/>
      <c r="FT15" s="186"/>
      <c r="FU15" s="186"/>
      <c r="FV15" s="186"/>
      <c r="FW15" s="186"/>
      <c r="FX15" s="186"/>
      <c r="FY15" s="186"/>
      <c r="FZ15" s="186"/>
      <c r="GA15" s="186"/>
      <c r="GB15" s="186"/>
      <c r="GC15" s="186"/>
      <c r="GD15" s="186"/>
      <c r="GE15" s="186"/>
      <c r="GF15" s="186"/>
      <c r="GG15" s="186"/>
      <c r="GH15" s="186"/>
      <c r="GI15" s="186"/>
      <c r="GJ15" s="186"/>
      <c r="GK15" s="186"/>
      <c r="GL15" s="186"/>
      <c r="GM15" s="186"/>
      <c r="GN15" s="186"/>
      <c r="GO15" s="186"/>
      <c r="GP15" s="186"/>
      <c r="GQ15" s="186"/>
      <c r="GR15" s="186"/>
      <c r="GS15" s="186"/>
      <c r="GT15" s="186"/>
      <c r="GU15" s="186"/>
      <c r="GV15" s="186"/>
      <c r="GW15" s="186"/>
      <c r="GX15" s="186"/>
      <c r="GY15" s="186"/>
      <c r="GZ15" s="186"/>
      <c r="HA15" s="186"/>
      <c r="HB15" s="186"/>
      <c r="HC15" s="186"/>
      <c r="HD15" s="186"/>
      <c r="HE15" s="186"/>
      <c r="HF15" s="186"/>
      <c r="HG15" s="186"/>
      <c r="HH15" s="186"/>
      <c r="HI15" s="186"/>
      <c r="HJ15" s="186"/>
      <c r="HK15" s="186"/>
      <c r="HL15" s="186"/>
      <c r="HM15" s="186"/>
      <c r="HN15" s="186"/>
      <c r="HO15" s="186"/>
      <c r="HP15" s="186"/>
      <c r="HQ15" s="186"/>
      <c r="HR15" s="186"/>
      <c r="HS15" s="186"/>
      <c r="HT15" s="186"/>
      <c r="HU15" s="186"/>
      <c r="HV15" s="186"/>
      <c r="HW15" s="186"/>
      <c r="HX15" s="186"/>
      <c r="HY15" s="186"/>
      <c r="HZ15" s="186"/>
      <c r="IA15" s="186"/>
      <c r="IB15" s="186"/>
      <c r="IC15" s="186"/>
      <c r="ID15" s="186"/>
      <c r="IE15" s="186"/>
      <c r="IF15" s="186"/>
      <c r="IG15" s="186"/>
      <c r="IH15" s="186"/>
      <c r="II15" s="186"/>
      <c r="IJ15" s="186"/>
      <c r="IK15" s="186"/>
      <c r="IL15" s="186"/>
      <c r="IM15" s="186"/>
      <c r="IN15" s="186"/>
      <c r="IO15" s="186"/>
      <c r="IP15" s="186"/>
      <c r="IQ15" s="186"/>
      <c r="IR15" s="186"/>
      <c r="IS15" s="186"/>
    </row>
    <row r="16" spans="1:253" s="154" customFormat="1" ht="19.5" customHeight="1">
      <c r="A16" s="116" t="s">
        <v>156</v>
      </c>
      <c r="B16" s="116" t="s">
        <v>93</v>
      </c>
      <c r="C16" s="110">
        <v>208247</v>
      </c>
      <c r="D16" s="116" t="s">
        <v>157</v>
      </c>
      <c r="E16" s="125">
        <v>767000</v>
      </c>
      <c r="F16" s="125">
        <v>767000</v>
      </c>
      <c r="G16" s="125">
        <v>767000</v>
      </c>
      <c r="H16" s="125">
        <v>767000</v>
      </c>
      <c r="I16" s="80"/>
      <c r="J16" s="81"/>
      <c r="K16" s="110"/>
      <c r="L16" s="113"/>
      <c r="M16" s="174"/>
      <c r="N16" s="110"/>
      <c r="O16" s="113"/>
      <c r="P16" s="174"/>
      <c r="Q16" s="110"/>
      <c r="R16" s="110"/>
      <c r="S16" s="113"/>
      <c r="T16" s="174"/>
      <c r="U16" s="110"/>
      <c r="V16" s="110"/>
      <c r="W16" s="113"/>
      <c r="X16" s="174"/>
      <c r="Y16" s="113"/>
      <c r="Z16" s="174"/>
      <c r="AA16" s="110"/>
      <c r="AB16" s="110"/>
      <c r="AC16" s="113"/>
      <c r="AD16" s="174"/>
      <c r="AE16" s="110"/>
      <c r="AF16" s="113"/>
      <c r="AG16" s="174"/>
      <c r="AH16" s="110"/>
      <c r="AI16" s="113"/>
      <c r="AJ16" s="174"/>
      <c r="AK16" s="110"/>
      <c r="AL16" s="113"/>
      <c r="AM16" s="174"/>
      <c r="AN16" s="110"/>
      <c r="AO16" s="113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6"/>
      <c r="CY16" s="186"/>
      <c r="CZ16" s="186"/>
      <c r="DA16" s="186"/>
      <c r="DB16" s="186"/>
      <c r="DC16" s="186"/>
      <c r="DD16" s="186"/>
      <c r="DE16" s="186"/>
      <c r="DF16" s="186"/>
      <c r="DG16" s="186"/>
      <c r="DH16" s="186"/>
      <c r="DI16" s="186"/>
      <c r="DJ16" s="186"/>
      <c r="DK16" s="186"/>
      <c r="DL16" s="186"/>
      <c r="DM16" s="186"/>
      <c r="DN16" s="186"/>
      <c r="DO16" s="186"/>
      <c r="DP16" s="186"/>
      <c r="DQ16" s="186"/>
      <c r="DR16" s="186"/>
      <c r="DS16" s="186"/>
      <c r="DT16" s="186"/>
      <c r="DU16" s="186"/>
      <c r="DV16" s="186"/>
      <c r="DW16" s="186"/>
      <c r="DX16" s="186"/>
      <c r="DY16" s="186"/>
      <c r="DZ16" s="186"/>
      <c r="EA16" s="186"/>
      <c r="EB16" s="186"/>
      <c r="EC16" s="186"/>
      <c r="ED16" s="186"/>
      <c r="EE16" s="186"/>
      <c r="EF16" s="186"/>
      <c r="EG16" s="186"/>
      <c r="EH16" s="186"/>
      <c r="EI16" s="186"/>
      <c r="EJ16" s="186"/>
      <c r="EK16" s="186"/>
      <c r="EL16" s="186"/>
      <c r="EM16" s="186"/>
      <c r="EN16" s="186"/>
      <c r="EO16" s="186"/>
      <c r="EP16" s="186"/>
      <c r="EQ16" s="186"/>
      <c r="ER16" s="186"/>
      <c r="ES16" s="186"/>
      <c r="ET16" s="186"/>
      <c r="EU16" s="186"/>
      <c r="EV16" s="186"/>
      <c r="EW16" s="186"/>
      <c r="EX16" s="186"/>
      <c r="EY16" s="186"/>
      <c r="EZ16" s="186"/>
      <c r="FA16" s="186"/>
      <c r="FB16" s="186"/>
      <c r="FC16" s="186"/>
      <c r="FD16" s="186"/>
      <c r="FE16" s="186"/>
      <c r="FF16" s="186"/>
      <c r="FG16" s="186"/>
      <c r="FH16" s="186"/>
      <c r="FI16" s="186"/>
      <c r="FJ16" s="186"/>
      <c r="FK16" s="186"/>
      <c r="FL16" s="186"/>
      <c r="FM16" s="186"/>
      <c r="FN16" s="186"/>
      <c r="FO16" s="186"/>
      <c r="FP16" s="186"/>
      <c r="FQ16" s="186"/>
      <c r="FR16" s="186"/>
      <c r="FS16" s="186"/>
      <c r="FT16" s="186"/>
      <c r="FU16" s="186"/>
      <c r="FV16" s="186"/>
      <c r="FW16" s="186"/>
      <c r="FX16" s="186"/>
      <c r="FY16" s="186"/>
      <c r="FZ16" s="186"/>
      <c r="GA16" s="186"/>
      <c r="GB16" s="186"/>
      <c r="GC16" s="186"/>
      <c r="GD16" s="186"/>
      <c r="GE16" s="186"/>
      <c r="GF16" s="186"/>
      <c r="GG16" s="186"/>
      <c r="GH16" s="186"/>
      <c r="GI16" s="186"/>
      <c r="GJ16" s="186"/>
      <c r="GK16" s="186"/>
      <c r="GL16" s="186"/>
      <c r="GM16" s="186"/>
      <c r="GN16" s="186"/>
      <c r="GO16" s="186"/>
      <c r="GP16" s="186"/>
      <c r="GQ16" s="186"/>
      <c r="GR16" s="186"/>
      <c r="GS16" s="186"/>
      <c r="GT16" s="186"/>
      <c r="GU16" s="186"/>
      <c r="GV16" s="186"/>
      <c r="GW16" s="186"/>
      <c r="GX16" s="186"/>
      <c r="GY16" s="186"/>
      <c r="GZ16" s="186"/>
      <c r="HA16" s="186"/>
      <c r="HB16" s="186"/>
      <c r="HC16" s="186"/>
      <c r="HD16" s="186"/>
      <c r="HE16" s="186"/>
      <c r="HF16" s="186"/>
      <c r="HG16" s="186"/>
      <c r="HH16" s="186"/>
      <c r="HI16" s="186"/>
      <c r="HJ16" s="186"/>
      <c r="HK16" s="186"/>
      <c r="HL16" s="186"/>
      <c r="HM16" s="186"/>
      <c r="HN16" s="186"/>
      <c r="HO16" s="186"/>
      <c r="HP16" s="186"/>
      <c r="HQ16" s="186"/>
      <c r="HR16" s="186"/>
      <c r="HS16" s="186"/>
      <c r="HT16" s="186"/>
      <c r="HU16" s="186"/>
      <c r="HV16" s="186"/>
      <c r="HW16" s="186"/>
      <c r="HX16" s="186"/>
      <c r="HY16" s="186"/>
      <c r="HZ16" s="186"/>
      <c r="IA16" s="186"/>
      <c r="IB16" s="186"/>
      <c r="IC16" s="186"/>
      <c r="ID16" s="186"/>
      <c r="IE16" s="186"/>
      <c r="IF16" s="186"/>
      <c r="IG16" s="186"/>
      <c r="IH16" s="186"/>
      <c r="II16" s="186"/>
      <c r="IJ16" s="186"/>
      <c r="IK16" s="186"/>
      <c r="IL16" s="186"/>
      <c r="IM16" s="186"/>
      <c r="IN16" s="186"/>
      <c r="IO16" s="186"/>
      <c r="IP16" s="186"/>
      <c r="IQ16" s="186"/>
      <c r="IR16" s="186"/>
      <c r="IS16" s="186"/>
    </row>
    <row r="17" spans="1:253" s="154" customFormat="1" ht="19.5" customHeight="1">
      <c r="A17" s="79"/>
      <c r="B17" s="79"/>
      <c r="C17" s="110"/>
      <c r="D17" s="113" t="s">
        <v>158</v>
      </c>
      <c r="E17" s="167">
        <f aca="true" t="shared" si="1" ref="E17:H17">SUM(E18:E33)</f>
        <v>623535</v>
      </c>
      <c r="F17" s="167">
        <f t="shared" si="1"/>
        <v>623535</v>
      </c>
      <c r="G17" s="167">
        <f t="shared" si="1"/>
        <v>623535</v>
      </c>
      <c r="H17" s="167">
        <f t="shared" si="1"/>
        <v>623535</v>
      </c>
      <c r="I17" s="80"/>
      <c r="J17" s="81"/>
      <c r="K17" s="110"/>
      <c r="L17" s="113"/>
      <c r="M17" s="174"/>
      <c r="N17" s="110"/>
      <c r="O17" s="113"/>
      <c r="P17" s="174"/>
      <c r="Q17" s="110"/>
      <c r="R17" s="110"/>
      <c r="S17" s="113"/>
      <c r="T17" s="174"/>
      <c r="U17" s="110"/>
      <c r="V17" s="110"/>
      <c r="W17" s="113"/>
      <c r="X17" s="174"/>
      <c r="Y17" s="113"/>
      <c r="Z17" s="174"/>
      <c r="AA17" s="110"/>
      <c r="AB17" s="110"/>
      <c r="AC17" s="113"/>
      <c r="AD17" s="174"/>
      <c r="AE17" s="110"/>
      <c r="AF17" s="113"/>
      <c r="AG17" s="174"/>
      <c r="AH17" s="110"/>
      <c r="AI17" s="113"/>
      <c r="AJ17" s="174"/>
      <c r="AK17" s="110"/>
      <c r="AL17" s="113"/>
      <c r="AM17" s="174"/>
      <c r="AN17" s="110"/>
      <c r="AO17" s="113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  <c r="CM17" s="186"/>
      <c r="CN17" s="186"/>
      <c r="CO17" s="186"/>
      <c r="CP17" s="186"/>
      <c r="CQ17" s="186"/>
      <c r="CR17" s="186"/>
      <c r="CS17" s="186"/>
      <c r="CT17" s="186"/>
      <c r="CU17" s="186"/>
      <c r="CV17" s="186"/>
      <c r="CW17" s="186"/>
      <c r="CX17" s="186"/>
      <c r="CY17" s="186"/>
      <c r="CZ17" s="186"/>
      <c r="DA17" s="186"/>
      <c r="DB17" s="186"/>
      <c r="DC17" s="186"/>
      <c r="DD17" s="186"/>
      <c r="DE17" s="186"/>
      <c r="DF17" s="186"/>
      <c r="DG17" s="186"/>
      <c r="DH17" s="186"/>
      <c r="DI17" s="186"/>
      <c r="DJ17" s="186"/>
      <c r="DK17" s="186"/>
      <c r="DL17" s="186"/>
      <c r="DM17" s="186"/>
      <c r="DN17" s="186"/>
      <c r="DO17" s="186"/>
      <c r="DP17" s="186"/>
      <c r="DQ17" s="186"/>
      <c r="DR17" s="186"/>
      <c r="DS17" s="186"/>
      <c r="DT17" s="186"/>
      <c r="DU17" s="186"/>
      <c r="DV17" s="186"/>
      <c r="DW17" s="186"/>
      <c r="DX17" s="186"/>
      <c r="DY17" s="186"/>
      <c r="DZ17" s="186"/>
      <c r="EA17" s="186"/>
      <c r="EB17" s="186"/>
      <c r="EC17" s="186"/>
      <c r="ED17" s="186"/>
      <c r="EE17" s="186"/>
      <c r="EF17" s="186"/>
      <c r="EG17" s="186"/>
      <c r="EH17" s="186"/>
      <c r="EI17" s="186"/>
      <c r="EJ17" s="186"/>
      <c r="EK17" s="186"/>
      <c r="EL17" s="186"/>
      <c r="EM17" s="186"/>
      <c r="EN17" s="186"/>
      <c r="EO17" s="186"/>
      <c r="EP17" s="186"/>
      <c r="EQ17" s="186"/>
      <c r="ER17" s="186"/>
      <c r="ES17" s="186"/>
      <c r="ET17" s="186"/>
      <c r="EU17" s="186"/>
      <c r="EV17" s="186"/>
      <c r="EW17" s="186"/>
      <c r="EX17" s="186"/>
      <c r="EY17" s="186"/>
      <c r="EZ17" s="186"/>
      <c r="FA17" s="186"/>
      <c r="FB17" s="186"/>
      <c r="FC17" s="186"/>
      <c r="FD17" s="186"/>
      <c r="FE17" s="186"/>
      <c r="FF17" s="186"/>
      <c r="FG17" s="186"/>
      <c r="FH17" s="186"/>
      <c r="FI17" s="186"/>
      <c r="FJ17" s="186"/>
      <c r="FK17" s="186"/>
      <c r="FL17" s="186"/>
      <c r="FM17" s="186"/>
      <c r="FN17" s="186"/>
      <c r="FO17" s="186"/>
      <c r="FP17" s="186"/>
      <c r="FQ17" s="186"/>
      <c r="FR17" s="186"/>
      <c r="FS17" s="186"/>
      <c r="FT17" s="186"/>
      <c r="FU17" s="186"/>
      <c r="FV17" s="186"/>
      <c r="FW17" s="186"/>
      <c r="FX17" s="186"/>
      <c r="FY17" s="186"/>
      <c r="FZ17" s="186"/>
      <c r="GA17" s="186"/>
      <c r="GB17" s="186"/>
      <c r="GC17" s="186"/>
      <c r="GD17" s="186"/>
      <c r="GE17" s="186"/>
      <c r="GF17" s="186"/>
      <c r="GG17" s="186"/>
      <c r="GH17" s="186"/>
      <c r="GI17" s="186"/>
      <c r="GJ17" s="186"/>
      <c r="GK17" s="186"/>
      <c r="GL17" s="186"/>
      <c r="GM17" s="186"/>
      <c r="GN17" s="186"/>
      <c r="GO17" s="186"/>
      <c r="GP17" s="186"/>
      <c r="GQ17" s="186"/>
      <c r="GR17" s="186"/>
      <c r="GS17" s="186"/>
      <c r="GT17" s="186"/>
      <c r="GU17" s="186"/>
      <c r="GV17" s="186"/>
      <c r="GW17" s="186"/>
      <c r="GX17" s="186"/>
      <c r="GY17" s="186"/>
      <c r="GZ17" s="186"/>
      <c r="HA17" s="186"/>
      <c r="HB17" s="186"/>
      <c r="HC17" s="186"/>
      <c r="HD17" s="186"/>
      <c r="HE17" s="186"/>
      <c r="HF17" s="186"/>
      <c r="HG17" s="186"/>
      <c r="HH17" s="186"/>
      <c r="HI17" s="186"/>
      <c r="HJ17" s="186"/>
      <c r="HK17" s="186"/>
      <c r="HL17" s="186"/>
      <c r="HM17" s="186"/>
      <c r="HN17" s="186"/>
      <c r="HO17" s="186"/>
      <c r="HP17" s="186"/>
      <c r="HQ17" s="186"/>
      <c r="HR17" s="186"/>
      <c r="HS17" s="186"/>
      <c r="HT17" s="186"/>
      <c r="HU17" s="186"/>
      <c r="HV17" s="186"/>
      <c r="HW17" s="186"/>
      <c r="HX17" s="186"/>
      <c r="HY17" s="186"/>
      <c r="HZ17" s="186"/>
      <c r="IA17" s="186"/>
      <c r="IB17" s="186"/>
      <c r="IC17" s="186"/>
      <c r="ID17" s="186"/>
      <c r="IE17" s="186"/>
      <c r="IF17" s="186"/>
      <c r="IG17" s="186"/>
      <c r="IH17" s="186"/>
      <c r="II17" s="186"/>
      <c r="IJ17" s="186"/>
      <c r="IK17" s="186"/>
      <c r="IL17" s="186"/>
      <c r="IM17" s="186"/>
      <c r="IN17" s="186"/>
      <c r="IO17" s="186"/>
      <c r="IP17" s="186"/>
      <c r="IQ17" s="186"/>
      <c r="IR17" s="186"/>
      <c r="IS17" s="186"/>
    </row>
    <row r="18" spans="1:253" s="154" customFormat="1" ht="19.5" customHeight="1">
      <c r="A18" s="116" t="s">
        <v>156</v>
      </c>
      <c r="B18" s="116" t="s">
        <v>82</v>
      </c>
      <c r="C18" s="110">
        <v>208247</v>
      </c>
      <c r="D18" s="116" t="s">
        <v>159</v>
      </c>
      <c r="E18" s="125">
        <v>40000</v>
      </c>
      <c r="F18" s="125">
        <v>40000</v>
      </c>
      <c r="G18" s="125">
        <v>40000</v>
      </c>
      <c r="H18" s="125">
        <v>40000</v>
      </c>
      <c r="I18" s="80"/>
      <c r="J18" s="81"/>
      <c r="K18" s="110"/>
      <c r="L18" s="113"/>
      <c r="M18" s="174"/>
      <c r="N18" s="110"/>
      <c r="O18" s="113"/>
      <c r="P18" s="174"/>
      <c r="Q18" s="110"/>
      <c r="R18" s="110"/>
      <c r="S18" s="113"/>
      <c r="T18" s="174"/>
      <c r="U18" s="110"/>
      <c r="V18" s="110"/>
      <c r="W18" s="113"/>
      <c r="X18" s="174"/>
      <c r="Y18" s="113"/>
      <c r="Z18" s="174"/>
      <c r="AA18" s="110"/>
      <c r="AB18" s="110"/>
      <c r="AC18" s="113"/>
      <c r="AD18" s="174"/>
      <c r="AE18" s="110"/>
      <c r="AF18" s="113"/>
      <c r="AG18" s="174"/>
      <c r="AH18" s="110"/>
      <c r="AI18" s="113"/>
      <c r="AJ18" s="174"/>
      <c r="AK18" s="110"/>
      <c r="AL18" s="113"/>
      <c r="AM18" s="174"/>
      <c r="AN18" s="110"/>
      <c r="AO18" s="113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  <c r="CP18" s="186"/>
      <c r="CQ18" s="186"/>
      <c r="CR18" s="186"/>
      <c r="CS18" s="186"/>
      <c r="CT18" s="186"/>
      <c r="CU18" s="186"/>
      <c r="CV18" s="186"/>
      <c r="CW18" s="186"/>
      <c r="CX18" s="186"/>
      <c r="CY18" s="186"/>
      <c r="CZ18" s="186"/>
      <c r="DA18" s="186"/>
      <c r="DB18" s="186"/>
      <c r="DC18" s="186"/>
      <c r="DD18" s="186"/>
      <c r="DE18" s="186"/>
      <c r="DF18" s="186"/>
      <c r="DG18" s="186"/>
      <c r="DH18" s="186"/>
      <c r="DI18" s="186"/>
      <c r="DJ18" s="186"/>
      <c r="DK18" s="186"/>
      <c r="DL18" s="186"/>
      <c r="DM18" s="186"/>
      <c r="DN18" s="186"/>
      <c r="DO18" s="186"/>
      <c r="DP18" s="186"/>
      <c r="DQ18" s="186"/>
      <c r="DR18" s="186"/>
      <c r="DS18" s="186"/>
      <c r="DT18" s="186"/>
      <c r="DU18" s="186"/>
      <c r="DV18" s="186"/>
      <c r="DW18" s="186"/>
      <c r="DX18" s="186"/>
      <c r="DY18" s="186"/>
      <c r="DZ18" s="186"/>
      <c r="EA18" s="186"/>
      <c r="EB18" s="186"/>
      <c r="EC18" s="186"/>
      <c r="ED18" s="186"/>
      <c r="EE18" s="186"/>
      <c r="EF18" s="186"/>
      <c r="EG18" s="186"/>
      <c r="EH18" s="186"/>
      <c r="EI18" s="186"/>
      <c r="EJ18" s="186"/>
      <c r="EK18" s="186"/>
      <c r="EL18" s="186"/>
      <c r="EM18" s="186"/>
      <c r="EN18" s="186"/>
      <c r="EO18" s="186"/>
      <c r="EP18" s="186"/>
      <c r="EQ18" s="186"/>
      <c r="ER18" s="186"/>
      <c r="ES18" s="186"/>
      <c r="ET18" s="186"/>
      <c r="EU18" s="186"/>
      <c r="EV18" s="186"/>
      <c r="EW18" s="186"/>
      <c r="EX18" s="186"/>
      <c r="EY18" s="186"/>
      <c r="EZ18" s="186"/>
      <c r="FA18" s="186"/>
      <c r="FB18" s="186"/>
      <c r="FC18" s="186"/>
      <c r="FD18" s="186"/>
      <c r="FE18" s="186"/>
      <c r="FF18" s="186"/>
      <c r="FG18" s="186"/>
      <c r="FH18" s="186"/>
      <c r="FI18" s="186"/>
      <c r="FJ18" s="186"/>
      <c r="FK18" s="186"/>
      <c r="FL18" s="186"/>
      <c r="FM18" s="186"/>
      <c r="FN18" s="186"/>
      <c r="FO18" s="186"/>
      <c r="FP18" s="186"/>
      <c r="FQ18" s="186"/>
      <c r="FR18" s="186"/>
      <c r="FS18" s="186"/>
      <c r="FT18" s="186"/>
      <c r="FU18" s="186"/>
      <c r="FV18" s="186"/>
      <c r="FW18" s="186"/>
      <c r="FX18" s="186"/>
      <c r="FY18" s="186"/>
      <c r="FZ18" s="186"/>
      <c r="GA18" s="186"/>
      <c r="GB18" s="186"/>
      <c r="GC18" s="186"/>
      <c r="GD18" s="186"/>
      <c r="GE18" s="186"/>
      <c r="GF18" s="186"/>
      <c r="GG18" s="186"/>
      <c r="GH18" s="186"/>
      <c r="GI18" s="186"/>
      <c r="GJ18" s="186"/>
      <c r="GK18" s="186"/>
      <c r="GL18" s="186"/>
      <c r="GM18" s="186"/>
      <c r="GN18" s="186"/>
      <c r="GO18" s="186"/>
      <c r="GP18" s="186"/>
      <c r="GQ18" s="186"/>
      <c r="GR18" s="186"/>
      <c r="GS18" s="186"/>
      <c r="GT18" s="186"/>
      <c r="GU18" s="186"/>
      <c r="GV18" s="186"/>
      <c r="GW18" s="186"/>
      <c r="GX18" s="186"/>
      <c r="GY18" s="186"/>
      <c r="GZ18" s="186"/>
      <c r="HA18" s="186"/>
      <c r="HB18" s="186"/>
      <c r="HC18" s="186"/>
      <c r="HD18" s="186"/>
      <c r="HE18" s="186"/>
      <c r="HF18" s="186"/>
      <c r="HG18" s="186"/>
      <c r="HH18" s="186"/>
      <c r="HI18" s="186"/>
      <c r="HJ18" s="186"/>
      <c r="HK18" s="186"/>
      <c r="HL18" s="186"/>
      <c r="HM18" s="186"/>
      <c r="HN18" s="186"/>
      <c r="HO18" s="186"/>
      <c r="HP18" s="186"/>
      <c r="HQ18" s="186"/>
      <c r="HR18" s="186"/>
      <c r="HS18" s="186"/>
      <c r="HT18" s="186"/>
      <c r="HU18" s="186"/>
      <c r="HV18" s="186"/>
      <c r="HW18" s="186"/>
      <c r="HX18" s="186"/>
      <c r="HY18" s="186"/>
      <c r="HZ18" s="186"/>
      <c r="IA18" s="186"/>
      <c r="IB18" s="186"/>
      <c r="IC18" s="186"/>
      <c r="ID18" s="186"/>
      <c r="IE18" s="186"/>
      <c r="IF18" s="186"/>
      <c r="IG18" s="186"/>
      <c r="IH18" s="186"/>
      <c r="II18" s="186"/>
      <c r="IJ18" s="186"/>
      <c r="IK18" s="186"/>
      <c r="IL18" s="186"/>
      <c r="IM18" s="186"/>
      <c r="IN18" s="186"/>
      <c r="IO18" s="186"/>
      <c r="IP18" s="186"/>
      <c r="IQ18" s="186"/>
      <c r="IR18" s="186"/>
      <c r="IS18" s="186"/>
    </row>
    <row r="19" spans="1:253" s="154" customFormat="1" ht="19.5" customHeight="1">
      <c r="A19" s="116" t="s">
        <v>156</v>
      </c>
      <c r="B19" s="116" t="s">
        <v>82</v>
      </c>
      <c r="C19" s="110">
        <v>208247</v>
      </c>
      <c r="D19" s="116" t="s">
        <v>159</v>
      </c>
      <c r="E19" s="125">
        <v>20000</v>
      </c>
      <c r="F19" s="125">
        <v>20000</v>
      </c>
      <c r="G19" s="125">
        <v>20000</v>
      </c>
      <c r="H19" s="125">
        <v>20000</v>
      </c>
      <c r="I19" s="80"/>
      <c r="J19" s="81"/>
      <c r="K19" s="110"/>
      <c r="L19" s="113"/>
      <c r="M19" s="174"/>
      <c r="N19" s="110"/>
      <c r="O19" s="113"/>
      <c r="P19" s="174"/>
      <c r="Q19" s="110"/>
      <c r="R19" s="110"/>
      <c r="S19" s="113"/>
      <c r="T19" s="174"/>
      <c r="U19" s="110"/>
      <c r="V19" s="110"/>
      <c r="W19" s="113"/>
      <c r="X19" s="174"/>
      <c r="Y19" s="113"/>
      <c r="Z19" s="174"/>
      <c r="AA19" s="110"/>
      <c r="AB19" s="110"/>
      <c r="AC19" s="113"/>
      <c r="AD19" s="174"/>
      <c r="AE19" s="110"/>
      <c r="AF19" s="113"/>
      <c r="AG19" s="174"/>
      <c r="AH19" s="110"/>
      <c r="AI19" s="113"/>
      <c r="AJ19" s="174"/>
      <c r="AK19" s="110"/>
      <c r="AL19" s="113"/>
      <c r="AM19" s="174"/>
      <c r="AN19" s="110"/>
      <c r="AO19" s="113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6"/>
      <c r="BX19" s="186"/>
      <c r="BY19" s="186"/>
      <c r="BZ19" s="186"/>
      <c r="CA19" s="186"/>
      <c r="CB19" s="186"/>
      <c r="CC19" s="186"/>
      <c r="CD19" s="186"/>
      <c r="CE19" s="186"/>
      <c r="CF19" s="186"/>
      <c r="CG19" s="186"/>
      <c r="CH19" s="186"/>
      <c r="CI19" s="186"/>
      <c r="CJ19" s="186"/>
      <c r="CK19" s="186"/>
      <c r="CL19" s="186"/>
      <c r="CM19" s="186"/>
      <c r="CN19" s="186"/>
      <c r="CO19" s="186"/>
      <c r="CP19" s="186"/>
      <c r="CQ19" s="186"/>
      <c r="CR19" s="186"/>
      <c r="CS19" s="186"/>
      <c r="CT19" s="186"/>
      <c r="CU19" s="186"/>
      <c r="CV19" s="186"/>
      <c r="CW19" s="186"/>
      <c r="CX19" s="186"/>
      <c r="CY19" s="186"/>
      <c r="CZ19" s="186"/>
      <c r="DA19" s="186"/>
      <c r="DB19" s="186"/>
      <c r="DC19" s="186"/>
      <c r="DD19" s="186"/>
      <c r="DE19" s="186"/>
      <c r="DF19" s="186"/>
      <c r="DG19" s="186"/>
      <c r="DH19" s="186"/>
      <c r="DI19" s="186"/>
      <c r="DJ19" s="186"/>
      <c r="DK19" s="186"/>
      <c r="DL19" s="186"/>
      <c r="DM19" s="186"/>
      <c r="DN19" s="186"/>
      <c r="DO19" s="186"/>
      <c r="DP19" s="186"/>
      <c r="DQ19" s="186"/>
      <c r="DR19" s="186"/>
      <c r="DS19" s="186"/>
      <c r="DT19" s="186"/>
      <c r="DU19" s="186"/>
      <c r="DV19" s="186"/>
      <c r="DW19" s="186"/>
      <c r="DX19" s="186"/>
      <c r="DY19" s="186"/>
      <c r="DZ19" s="186"/>
      <c r="EA19" s="186"/>
      <c r="EB19" s="186"/>
      <c r="EC19" s="186"/>
      <c r="ED19" s="186"/>
      <c r="EE19" s="186"/>
      <c r="EF19" s="186"/>
      <c r="EG19" s="186"/>
      <c r="EH19" s="186"/>
      <c r="EI19" s="186"/>
      <c r="EJ19" s="186"/>
      <c r="EK19" s="186"/>
      <c r="EL19" s="186"/>
      <c r="EM19" s="186"/>
      <c r="EN19" s="186"/>
      <c r="EO19" s="186"/>
      <c r="EP19" s="186"/>
      <c r="EQ19" s="186"/>
      <c r="ER19" s="186"/>
      <c r="ES19" s="186"/>
      <c r="ET19" s="186"/>
      <c r="EU19" s="186"/>
      <c r="EV19" s="186"/>
      <c r="EW19" s="186"/>
      <c r="EX19" s="186"/>
      <c r="EY19" s="186"/>
      <c r="EZ19" s="186"/>
      <c r="FA19" s="186"/>
      <c r="FB19" s="186"/>
      <c r="FC19" s="186"/>
      <c r="FD19" s="186"/>
      <c r="FE19" s="186"/>
      <c r="FF19" s="186"/>
      <c r="FG19" s="186"/>
      <c r="FH19" s="186"/>
      <c r="FI19" s="186"/>
      <c r="FJ19" s="186"/>
      <c r="FK19" s="186"/>
      <c r="FL19" s="186"/>
      <c r="FM19" s="186"/>
      <c r="FN19" s="186"/>
      <c r="FO19" s="186"/>
      <c r="FP19" s="186"/>
      <c r="FQ19" s="186"/>
      <c r="FR19" s="186"/>
      <c r="FS19" s="186"/>
      <c r="FT19" s="186"/>
      <c r="FU19" s="186"/>
      <c r="FV19" s="186"/>
      <c r="FW19" s="186"/>
      <c r="FX19" s="186"/>
      <c r="FY19" s="186"/>
      <c r="FZ19" s="186"/>
      <c r="GA19" s="186"/>
      <c r="GB19" s="186"/>
      <c r="GC19" s="186"/>
      <c r="GD19" s="186"/>
      <c r="GE19" s="186"/>
      <c r="GF19" s="186"/>
      <c r="GG19" s="186"/>
      <c r="GH19" s="186"/>
      <c r="GI19" s="186"/>
      <c r="GJ19" s="186"/>
      <c r="GK19" s="186"/>
      <c r="GL19" s="186"/>
      <c r="GM19" s="186"/>
      <c r="GN19" s="186"/>
      <c r="GO19" s="186"/>
      <c r="GP19" s="186"/>
      <c r="GQ19" s="186"/>
      <c r="GR19" s="186"/>
      <c r="GS19" s="186"/>
      <c r="GT19" s="186"/>
      <c r="GU19" s="186"/>
      <c r="GV19" s="186"/>
      <c r="GW19" s="186"/>
      <c r="GX19" s="186"/>
      <c r="GY19" s="186"/>
      <c r="GZ19" s="186"/>
      <c r="HA19" s="186"/>
      <c r="HB19" s="186"/>
      <c r="HC19" s="186"/>
      <c r="HD19" s="186"/>
      <c r="HE19" s="186"/>
      <c r="HF19" s="186"/>
      <c r="HG19" s="186"/>
      <c r="HH19" s="186"/>
      <c r="HI19" s="186"/>
      <c r="HJ19" s="186"/>
      <c r="HK19" s="186"/>
      <c r="HL19" s="186"/>
      <c r="HM19" s="186"/>
      <c r="HN19" s="186"/>
      <c r="HO19" s="186"/>
      <c r="HP19" s="186"/>
      <c r="HQ19" s="186"/>
      <c r="HR19" s="186"/>
      <c r="HS19" s="186"/>
      <c r="HT19" s="186"/>
      <c r="HU19" s="186"/>
      <c r="HV19" s="186"/>
      <c r="HW19" s="186"/>
      <c r="HX19" s="186"/>
      <c r="HY19" s="186"/>
      <c r="HZ19" s="186"/>
      <c r="IA19" s="186"/>
      <c r="IB19" s="186"/>
      <c r="IC19" s="186"/>
      <c r="ID19" s="186"/>
      <c r="IE19" s="186"/>
      <c r="IF19" s="186"/>
      <c r="IG19" s="186"/>
      <c r="IH19" s="186"/>
      <c r="II19" s="186"/>
      <c r="IJ19" s="186"/>
      <c r="IK19" s="186"/>
      <c r="IL19" s="186"/>
      <c r="IM19" s="186"/>
      <c r="IN19" s="186"/>
      <c r="IO19" s="186"/>
      <c r="IP19" s="186"/>
      <c r="IQ19" s="186"/>
      <c r="IR19" s="186"/>
      <c r="IS19" s="186"/>
    </row>
    <row r="20" spans="1:253" s="154" customFormat="1" ht="19.5" customHeight="1">
      <c r="A20" s="116" t="s">
        <v>156</v>
      </c>
      <c r="B20" s="116" t="s">
        <v>82</v>
      </c>
      <c r="C20" s="110">
        <v>208247</v>
      </c>
      <c r="D20" s="116" t="s">
        <v>159</v>
      </c>
      <c r="E20" s="125">
        <v>2000</v>
      </c>
      <c r="F20" s="125">
        <v>2000</v>
      </c>
      <c r="G20" s="125">
        <v>2000</v>
      </c>
      <c r="H20" s="125">
        <v>2000</v>
      </c>
      <c r="I20" s="80"/>
      <c r="J20" s="81"/>
      <c r="K20" s="110"/>
      <c r="L20" s="113"/>
      <c r="M20" s="174"/>
      <c r="N20" s="110"/>
      <c r="O20" s="113"/>
      <c r="P20" s="174"/>
      <c r="Q20" s="110"/>
      <c r="R20" s="110"/>
      <c r="S20" s="113"/>
      <c r="T20" s="174"/>
      <c r="U20" s="110"/>
      <c r="V20" s="110"/>
      <c r="W20" s="113"/>
      <c r="X20" s="174"/>
      <c r="Y20" s="113"/>
      <c r="Z20" s="174"/>
      <c r="AA20" s="110"/>
      <c r="AB20" s="110"/>
      <c r="AC20" s="113"/>
      <c r="AD20" s="174"/>
      <c r="AE20" s="110"/>
      <c r="AF20" s="113"/>
      <c r="AG20" s="174"/>
      <c r="AH20" s="110"/>
      <c r="AI20" s="113"/>
      <c r="AJ20" s="174"/>
      <c r="AK20" s="110"/>
      <c r="AL20" s="113"/>
      <c r="AM20" s="174"/>
      <c r="AN20" s="110"/>
      <c r="AO20" s="113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6"/>
      <c r="BZ20" s="186"/>
      <c r="CA20" s="186"/>
      <c r="CB20" s="186"/>
      <c r="CC20" s="186"/>
      <c r="CD20" s="186"/>
      <c r="CE20" s="186"/>
      <c r="CF20" s="186"/>
      <c r="CG20" s="186"/>
      <c r="CH20" s="186"/>
      <c r="CI20" s="186"/>
      <c r="CJ20" s="186"/>
      <c r="CK20" s="186"/>
      <c r="CL20" s="186"/>
      <c r="CM20" s="186"/>
      <c r="CN20" s="186"/>
      <c r="CO20" s="186"/>
      <c r="CP20" s="186"/>
      <c r="CQ20" s="186"/>
      <c r="CR20" s="186"/>
      <c r="CS20" s="186"/>
      <c r="CT20" s="186"/>
      <c r="CU20" s="186"/>
      <c r="CV20" s="186"/>
      <c r="CW20" s="186"/>
      <c r="CX20" s="186"/>
      <c r="CY20" s="186"/>
      <c r="CZ20" s="186"/>
      <c r="DA20" s="186"/>
      <c r="DB20" s="186"/>
      <c r="DC20" s="186"/>
      <c r="DD20" s="186"/>
      <c r="DE20" s="186"/>
      <c r="DF20" s="186"/>
      <c r="DG20" s="186"/>
      <c r="DH20" s="186"/>
      <c r="DI20" s="186"/>
      <c r="DJ20" s="186"/>
      <c r="DK20" s="186"/>
      <c r="DL20" s="186"/>
      <c r="DM20" s="186"/>
      <c r="DN20" s="186"/>
      <c r="DO20" s="186"/>
      <c r="DP20" s="186"/>
      <c r="DQ20" s="186"/>
      <c r="DR20" s="186"/>
      <c r="DS20" s="186"/>
      <c r="DT20" s="186"/>
      <c r="DU20" s="186"/>
      <c r="DV20" s="186"/>
      <c r="DW20" s="186"/>
      <c r="DX20" s="186"/>
      <c r="DY20" s="186"/>
      <c r="DZ20" s="186"/>
      <c r="EA20" s="186"/>
      <c r="EB20" s="186"/>
      <c r="EC20" s="186"/>
      <c r="ED20" s="186"/>
      <c r="EE20" s="186"/>
      <c r="EF20" s="186"/>
      <c r="EG20" s="186"/>
      <c r="EH20" s="186"/>
      <c r="EI20" s="186"/>
      <c r="EJ20" s="186"/>
      <c r="EK20" s="186"/>
      <c r="EL20" s="186"/>
      <c r="EM20" s="186"/>
      <c r="EN20" s="186"/>
      <c r="EO20" s="186"/>
      <c r="EP20" s="186"/>
      <c r="EQ20" s="186"/>
      <c r="ER20" s="186"/>
      <c r="ES20" s="186"/>
      <c r="ET20" s="186"/>
      <c r="EU20" s="186"/>
      <c r="EV20" s="186"/>
      <c r="EW20" s="186"/>
      <c r="EX20" s="186"/>
      <c r="EY20" s="186"/>
      <c r="EZ20" s="186"/>
      <c r="FA20" s="186"/>
      <c r="FB20" s="186"/>
      <c r="FC20" s="186"/>
      <c r="FD20" s="186"/>
      <c r="FE20" s="186"/>
      <c r="FF20" s="186"/>
      <c r="FG20" s="186"/>
      <c r="FH20" s="186"/>
      <c r="FI20" s="186"/>
      <c r="FJ20" s="186"/>
      <c r="FK20" s="186"/>
      <c r="FL20" s="186"/>
      <c r="FM20" s="186"/>
      <c r="FN20" s="186"/>
      <c r="FO20" s="186"/>
      <c r="FP20" s="186"/>
      <c r="FQ20" s="186"/>
      <c r="FR20" s="186"/>
      <c r="FS20" s="186"/>
      <c r="FT20" s="186"/>
      <c r="FU20" s="186"/>
      <c r="FV20" s="186"/>
      <c r="FW20" s="186"/>
      <c r="FX20" s="186"/>
      <c r="FY20" s="186"/>
      <c r="FZ20" s="186"/>
      <c r="GA20" s="186"/>
      <c r="GB20" s="186"/>
      <c r="GC20" s="186"/>
      <c r="GD20" s="186"/>
      <c r="GE20" s="186"/>
      <c r="GF20" s="186"/>
      <c r="GG20" s="186"/>
      <c r="GH20" s="186"/>
      <c r="GI20" s="186"/>
      <c r="GJ20" s="186"/>
      <c r="GK20" s="186"/>
      <c r="GL20" s="186"/>
      <c r="GM20" s="186"/>
      <c r="GN20" s="186"/>
      <c r="GO20" s="186"/>
      <c r="GP20" s="186"/>
      <c r="GQ20" s="186"/>
      <c r="GR20" s="186"/>
      <c r="GS20" s="186"/>
      <c r="GT20" s="186"/>
      <c r="GU20" s="186"/>
      <c r="GV20" s="186"/>
      <c r="GW20" s="186"/>
      <c r="GX20" s="186"/>
      <c r="GY20" s="186"/>
      <c r="GZ20" s="186"/>
      <c r="HA20" s="186"/>
      <c r="HB20" s="186"/>
      <c r="HC20" s="186"/>
      <c r="HD20" s="186"/>
      <c r="HE20" s="186"/>
      <c r="HF20" s="186"/>
      <c r="HG20" s="186"/>
      <c r="HH20" s="186"/>
      <c r="HI20" s="186"/>
      <c r="HJ20" s="186"/>
      <c r="HK20" s="186"/>
      <c r="HL20" s="186"/>
      <c r="HM20" s="186"/>
      <c r="HN20" s="186"/>
      <c r="HO20" s="186"/>
      <c r="HP20" s="186"/>
      <c r="HQ20" s="186"/>
      <c r="HR20" s="186"/>
      <c r="HS20" s="186"/>
      <c r="HT20" s="186"/>
      <c r="HU20" s="186"/>
      <c r="HV20" s="186"/>
      <c r="HW20" s="186"/>
      <c r="HX20" s="186"/>
      <c r="HY20" s="186"/>
      <c r="HZ20" s="186"/>
      <c r="IA20" s="186"/>
      <c r="IB20" s="186"/>
      <c r="IC20" s="186"/>
      <c r="ID20" s="186"/>
      <c r="IE20" s="186"/>
      <c r="IF20" s="186"/>
      <c r="IG20" s="186"/>
      <c r="IH20" s="186"/>
      <c r="II20" s="186"/>
      <c r="IJ20" s="186"/>
      <c r="IK20" s="186"/>
      <c r="IL20" s="186"/>
      <c r="IM20" s="186"/>
      <c r="IN20" s="186"/>
      <c r="IO20" s="186"/>
      <c r="IP20" s="186"/>
      <c r="IQ20" s="186"/>
      <c r="IR20" s="186"/>
      <c r="IS20" s="186"/>
    </row>
    <row r="21" spans="1:253" s="154" customFormat="1" ht="19.5" customHeight="1">
      <c r="A21" s="116" t="s">
        <v>156</v>
      </c>
      <c r="B21" s="116" t="s">
        <v>82</v>
      </c>
      <c r="C21" s="110">
        <v>208247</v>
      </c>
      <c r="D21" s="116" t="s">
        <v>159</v>
      </c>
      <c r="E21" s="125">
        <v>500</v>
      </c>
      <c r="F21" s="125">
        <v>500</v>
      </c>
      <c r="G21" s="125">
        <v>500</v>
      </c>
      <c r="H21" s="125">
        <v>500</v>
      </c>
      <c r="I21" s="80"/>
      <c r="J21" s="81"/>
      <c r="K21" s="110"/>
      <c r="L21" s="113"/>
      <c r="M21" s="174"/>
      <c r="N21" s="110"/>
      <c r="O21" s="113"/>
      <c r="P21" s="174"/>
      <c r="Q21" s="110"/>
      <c r="R21" s="110"/>
      <c r="S21" s="113"/>
      <c r="T21" s="174"/>
      <c r="U21" s="110"/>
      <c r="V21" s="110"/>
      <c r="W21" s="113"/>
      <c r="X21" s="174"/>
      <c r="Y21" s="113"/>
      <c r="Z21" s="174"/>
      <c r="AA21" s="110"/>
      <c r="AB21" s="110"/>
      <c r="AC21" s="113"/>
      <c r="AD21" s="174"/>
      <c r="AE21" s="110"/>
      <c r="AF21" s="113"/>
      <c r="AG21" s="174"/>
      <c r="AH21" s="110"/>
      <c r="AI21" s="113"/>
      <c r="AJ21" s="174"/>
      <c r="AK21" s="110"/>
      <c r="AL21" s="113"/>
      <c r="AM21" s="174"/>
      <c r="AN21" s="110"/>
      <c r="AO21" s="113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6"/>
      <c r="BX21" s="186"/>
      <c r="BY21" s="186"/>
      <c r="BZ21" s="186"/>
      <c r="CA21" s="186"/>
      <c r="CB21" s="186"/>
      <c r="CC21" s="186"/>
      <c r="CD21" s="186"/>
      <c r="CE21" s="186"/>
      <c r="CF21" s="186"/>
      <c r="CG21" s="186"/>
      <c r="CH21" s="186"/>
      <c r="CI21" s="186"/>
      <c r="CJ21" s="186"/>
      <c r="CK21" s="186"/>
      <c r="CL21" s="186"/>
      <c r="CM21" s="186"/>
      <c r="CN21" s="186"/>
      <c r="CO21" s="186"/>
      <c r="CP21" s="186"/>
      <c r="CQ21" s="186"/>
      <c r="CR21" s="186"/>
      <c r="CS21" s="186"/>
      <c r="CT21" s="186"/>
      <c r="CU21" s="186"/>
      <c r="CV21" s="186"/>
      <c r="CW21" s="186"/>
      <c r="CX21" s="186"/>
      <c r="CY21" s="186"/>
      <c r="CZ21" s="186"/>
      <c r="DA21" s="186"/>
      <c r="DB21" s="186"/>
      <c r="DC21" s="186"/>
      <c r="DD21" s="186"/>
      <c r="DE21" s="186"/>
      <c r="DF21" s="186"/>
      <c r="DG21" s="186"/>
      <c r="DH21" s="186"/>
      <c r="DI21" s="186"/>
      <c r="DJ21" s="186"/>
      <c r="DK21" s="186"/>
      <c r="DL21" s="186"/>
      <c r="DM21" s="186"/>
      <c r="DN21" s="186"/>
      <c r="DO21" s="186"/>
      <c r="DP21" s="186"/>
      <c r="DQ21" s="186"/>
      <c r="DR21" s="186"/>
      <c r="DS21" s="186"/>
      <c r="DT21" s="186"/>
      <c r="DU21" s="186"/>
      <c r="DV21" s="186"/>
      <c r="DW21" s="186"/>
      <c r="DX21" s="186"/>
      <c r="DY21" s="186"/>
      <c r="DZ21" s="186"/>
      <c r="EA21" s="186"/>
      <c r="EB21" s="186"/>
      <c r="EC21" s="186"/>
      <c r="ED21" s="186"/>
      <c r="EE21" s="186"/>
      <c r="EF21" s="186"/>
      <c r="EG21" s="186"/>
      <c r="EH21" s="186"/>
      <c r="EI21" s="186"/>
      <c r="EJ21" s="186"/>
      <c r="EK21" s="186"/>
      <c r="EL21" s="186"/>
      <c r="EM21" s="186"/>
      <c r="EN21" s="186"/>
      <c r="EO21" s="186"/>
      <c r="EP21" s="186"/>
      <c r="EQ21" s="186"/>
      <c r="ER21" s="186"/>
      <c r="ES21" s="186"/>
      <c r="ET21" s="186"/>
      <c r="EU21" s="186"/>
      <c r="EV21" s="186"/>
      <c r="EW21" s="186"/>
      <c r="EX21" s="186"/>
      <c r="EY21" s="186"/>
      <c r="EZ21" s="186"/>
      <c r="FA21" s="186"/>
      <c r="FB21" s="186"/>
      <c r="FC21" s="186"/>
      <c r="FD21" s="186"/>
      <c r="FE21" s="186"/>
      <c r="FF21" s="186"/>
      <c r="FG21" s="186"/>
      <c r="FH21" s="186"/>
      <c r="FI21" s="186"/>
      <c r="FJ21" s="186"/>
      <c r="FK21" s="186"/>
      <c r="FL21" s="186"/>
      <c r="FM21" s="186"/>
      <c r="FN21" s="186"/>
      <c r="FO21" s="186"/>
      <c r="FP21" s="186"/>
      <c r="FQ21" s="186"/>
      <c r="FR21" s="186"/>
      <c r="FS21" s="186"/>
      <c r="FT21" s="186"/>
      <c r="FU21" s="186"/>
      <c r="FV21" s="186"/>
      <c r="FW21" s="186"/>
      <c r="FX21" s="186"/>
      <c r="FY21" s="186"/>
      <c r="FZ21" s="186"/>
      <c r="GA21" s="186"/>
      <c r="GB21" s="186"/>
      <c r="GC21" s="186"/>
      <c r="GD21" s="186"/>
      <c r="GE21" s="186"/>
      <c r="GF21" s="186"/>
      <c r="GG21" s="186"/>
      <c r="GH21" s="186"/>
      <c r="GI21" s="186"/>
      <c r="GJ21" s="186"/>
      <c r="GK21" s="186"/>
      <c r="GL21" s="186"/>
      <c r="GM21" s="186"/>
      <c r="GN21" s="186"/>
      <c r="GO21" s="186"/>
      <c r="GP21" s="186"/>
      <c r="GQ21" s="186"/>
      <c r="GR21" s="186"/>
      <c r="GS21" s="186"/>
      <c r="GT21" s="186"/>
      <c r="GU21" s="186"/>
      <c r="GV21" s="186"/>
      <c r="GW21" s="186"/>
      <c r="GX21" s="186"/>
      <c r="GY21" s="186"/>
      <c r="GZ21" s="186"/>
      <c r="HA21" s="186"/>
      <c r="HB21" s="186"/>
      <c r="HC21" s="186"/>
      <c r="HD21" s="186"/>
      <c r="HE21" s="186"/>
      <c r="HF21" s="186"/>
      <c r="HG21" s="186"/>
      <c r="HH21" s="186"/>
      <c r="HI21" s="186"/>
      <c r="HJ21" s="186"/>
      <c r="HK21" s="186"/>
      <c r="HL21" s="186"/>
      <c r="HM21" s="186"/>
      <c r="HN21" s="186"/>
      <c r="HO21" s="186"/>
      <c r="HP21" s="186"/>
      <c r="HQ21" s="186"/>
      <c r="HR21" s="186"/>
      <c r="HS21" s="186"/>
      <c r="HT21" s="186"/>
      <c r="HU21" s="186"/>
      <c r="HV21" s="186"/>
      <c r="HW21" s="186"/>
      <c r="HX21" s="186"/>
      <c r="HY21" s="186"/>
      <c r="HZ21" s="186"/>
      <c r="IA21" s="186"/>
      <c r="IB21" s="186"/>
      <c r="IC21" s="186"/>
      <c r="ID21" s="186"/>
      <c r="IE21" s="186"/>
      <c r="IF21" s="186"/>
      <c r="IG21" s="186"/>
      <c r="IH21" s="186"/>
      <c r="II21" s="186"/>
      <c r="IJ21" s="186"/>
      <c r="IK21" s="186"/>
      <c r="IL21" s="186"/>
      <c r="IM21" s="186"/>
      <c r="IN21" s="186"/>
      <c r="IO21" s="186"/>
      <c r="IP21" s="186"/>
      <c r="IQ21" s="186"/>
      <c r="IR21" s="186"/>
      <c r="IS21" s="186"/>
    </row>
    <row r="22" spans="1:253" s="154" customFormat="1" ht="19.5" customHeight="1">
      <c r="A22" s="116" t="s">
        <v>156</v>
      </c>
      <c r="B22" s="116" t="s">
        <v>82</v>
      </c>
      <c r="C22" s="110">
        <v>208247</v>
      </c>
      <c r="D22" s="116" t="s">
        <v>159</v>
      </c>
      <c r="E22" s="125">
        <v>25000</v>
      </c>
      <c r="F22" s="125">
        <v>25000</v>
      </c>
      <c r="G22" s="125">
        <v>25000</v>
      </c>
      <c r="H22" s="125">
        <v>25000</v>
      </c>
      <c r="I22" s="80"/>
      <c r="J22" s="81"/>
      <c r="K22" s="110"/>
      <c r="L22" s="113"/>
      <c r="M22" s="174"/>
      <c r="N22" s="110"/>
      <c r="O22" s="113"/>
      <c r="P22" s="174"/>
      <c r="Q22" s="110"/>
      <c r="R22" s="110"/>
      <c r="S22" s="113"/>
      <c r="T22" s="174"/>
      <c r="U22" s="110"/>
      <c r="V22" s="110"/>
      <c r="W22" s="113"/>
      <c r="X22" s="174"/>
      <c r="Y22" s="113"/>
      <c r="Z22" s="174"/>
      <c r="AA22" s="110"/>
      <c r="AB22" s="110"/>
      <c r="AC22" s="113"/>
      <c r="AD22" s="174"/>
      <c r="AE22" s="110"/>
      <c r="AF22" s="113"/>
      <c r="AG22" s="174"/>
      <c r="AH22" s="110"/>
      <c r="AI22" s="113"/>
      <c r="AJ22" s="174"/>
      <c r="AK22" s="110"/>
      <c r="AL22" s="113"/>
      <c r="AM22" s="174"/>
      <c r="AN22" s="110"/>
      <c r="AO22" s="113"/>
      <c r="AP22" s="186"/>
      <c r="AQ22" s="186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6"/>
      <c r="BC22" s="186"/>
      <c r="BD22" s="186"/>
      <c r="BE22" s="186"/>
      <c r="BF22" s="186"/>
      <c r="BG22" s="186"/>
      <c r="BH22" s="186"/>
      <c r="BI22" s="186"/>
      <c r="BJ22" s="186"/>
      <c r="BK22" s="186"/>
      <c r="BL22" s="186"/>
      <c r="BM22" s="186"/>
      <c r="BN22" s="186"/>
      <c r="BO22" s="186"/>
      <c r="BP22" s="186"/>
      <c r="BQ22" s="186"/>
      <c r="BR22" s="186"/>
      <c r="BS22" s="186"/>
      <c r="BT22" s="186"/>
      <c r="BU22" s="186"/>
      <c r="BV22" s="186"/>
      <c r="BW22" s="186"/>
      <c r="BX22" s="186"/>
      <c r="BY22" s="186"/>
      <c r="BZ22" s="186"/>
      <c r="CA22" s="186"/>
      <c r="CB22" s="186"/>
      <c r="CC22" s="186"/>
      <c r="CD22" s="186"/>
      <c r="CE22" s="186"/>
      <c r="CF22" s="186"/>
      <c r="CG22" s="186"/>
      <c r="CH22" s="186"/>
      <c r="CI22" s="186"/>
      <c r="CJ22" s="186"/>
      <c r="CK22" s="186"/>
      <c r="CL22" s="186"/>
      <c r="CM22" s="186"/>
      <c r="CN22" s="186"/>
      <c r="CO22" s="186"/>
      <c r="CP22" s="186"/>
      <c r="CQ22" s="186"/>
      <c r="CR22" s="186"/>
      <c r="CS22" s="186"/>
      <c r="CT22" s="186"/>
      <c r="CU22" s="186"/>
      <c r="CV22" s="186"/>
      <c r="CW22" s="186"/>
      <c r="CX22" s="186"/>
      <c r="CY22" s="186"/>
      <c r="CZ22" s="186"/>
      <c r="DA22" s="186"/>
      <c r="DB22" s="186"/>
      <c r="DC22" s="186"/>
      <c r="DD22" s="186"/>
      <c r="DE22" s="186"/>
      <c r="DF22" s="186"/>
      <c r="DG22" s="186"/>
      <c r="DH22" s="186"/>
      <c r="DI22" s="186"/>
      <c r="DJ22" s="186"/>
      <c r="DK22" s="186"/>
      <c r="DL22" s="186"/>
      <c r="DM22" s="186"/>
      <c r="DN22" s="186"/>
      <c r="DO22" s="186"/>
      <c r="DP22" s="186"/>
      <c r="DQ22" s="186"/>
      <c r="DR22" s="186"/>
      <c r="DS22" s="186"/>
      <c r="DT22" s="186"/>
      <c r="DU22" s="186"/>
      <c r="DV22" s="186"/>
      <c r="DW22" s="186"/>
      <c r="DX22" s="186"/>
      <c r="DY22" s="186"/>
      <c r="DZ22" s="186"/>
      <c r="EA22" s="186"/>
      <c r="EB22" s="186"/>
      <c r="EC22" s="186"/>
      <c r="ED22" s="186"/>
      <c r="EE22" s="186"/>
      <c r="EF22" s="186"/>
      <c r="EG22" s="186"/>
      <c r="EH22" s="186"/>
      <c r="EI22" s="186"/>
      <c r="EJ22" s="186"/>
      <c r="EK22" s="186"/>
      <c r="EL22" s="186"/>
      <c r="EM22" s="186"/>
      <c r="EN22" s="186"/>
      <c r="EO22" s="186"/>
      <c r="EP22" s="186"/>
      <c r="EQ22" s="186"/>
      <c r="ER22" s="186"/>
      <c r="ES22" s="186"/>
      <c r="ET22" s="186"/>
      <c r="EU22" s="186"/>
      <c r="EV22" s="186"/>
      <c r="EW22" s="186"/>
      <c r="EX22" s="186"/>
      <c r="EY22" s="186"/>
      <c r="EZ22" s="186"/>
      <c r="FA22" s="186"/>
      <c r="FB22" s="186"/>
      <c r="FC22" s="186"/>
      <c r="FD22" s="186"/>
      <c r="FE22" s="186"/>
      <c r="FF22" s="186"/>
      <c r="FG22" s="186"/>
      <c r="FH22" s="186"/>
      <c r="FI22" s="186"/>
      <c r="FJ22" s="186"/>
      <c r="FK22" s="186"/>
      <c r="FL22" s="186"/>
      <c r="FM22" s="186"/>
      <c r="FN22" s="186"/>
      <c r="FO22" s="186"/>
      <c r="FP22" s="186"/>
      <c r="FQ22" s="186"/>
      <c r="FR22" s="186"/>
      <c r="FS22" s="186"/>
      <c r="FT22" s="186"/>
      <c r="FU22" s="186"/>
      <c r="FV22" s="186"/>
      <c r="FW22" s="186"/>
      <c r="FX22" s="186"/>
      <c r="FY22" s="186"/>
      <c r="FZ22" s="186"/>
      <c r="GA22" s="186"/>
      <c r="GB22" s="186"/>
      <c r="GC22" s="186"/>
      <c r="GD22" s="186"/>
      <c r="GE22" s="186"/>
      <c r="GF22" s="186"/>
      <c r="GG22" s="186"/>
      <c r="GH22" s="186"/>
      <c r="GI22" s="186"/>
      <c r="GJ22" s="186"/>
      <c r="GK22" s="186"/>
      <c r="GL22" s="186"/>
      <c r="GM22" s="186"/>
      <c r="GN22" s="186"/>
      <c r="GO22" s="186"/>
      <c r="GP22" s="186"/>
      <c r="GQ22" s="186"/>
      <c r="GR22" s="186"/>
      <c r="GS22" s="186"/>
      <c r="GT22" s="186"/>
      <c r="GU22" s="186"/>
      <c r="GV22" s="186"/>
      <c r="GW22" s="186"/>
      <c r="GX22" s="186"/>
      <c r="GY22" s="186"/>
      <c r="GZ22" s="186"/>
      <c r="HA22" s="186"/>
      <c r="HB22" s="186"/>
      <c r="HC22" s="186"/>
      <c r="HD22" s="186"/>
      <c r="HE22" s="186"/>
      <c r="HF22" s="186"/>
      <c r="HG22" s="186"/>
      <c r="HH22" s="186"/>
      <c r="HI22" s="186"/>
      <c r="HJ22" s="186"/>
      <c r="HK22" s="186"/>
      <c r="HL22" s="186"/>
      <c r="HM22" s="186"/>
      <c r="HN22" s="186"/>
      <c r="HO22" s="186"/>
      <c r="HP22" s="186"/>
      <c r="HQ22" s="186"/>
      <c r="HR22" s="186"/>
      <c r="HS22" s="186"/>
      <c r="HT22" s="186"/>
      <c r="HU22" s="186"/>
      <c r="HV22" s="186"/>
      <c r="HW22" s="186"/>
      <c r="HX22" s="186"/>
      <c r="HY22" s="186"/>
      <c r="HZ22" s="186"/>
      <c r="IA22" s="186"/>
      <c r="IB22" s="186"/>
      <c r="IC22" s="186"/>
      <c r="ID22" s="186"/>
      <c r="IE22" s="186"/>
      <c r="IF22" s="186"/>
      <c r="IG22" s="186"/>
      <c r="IH22" s="186"/>
      <c r="II22" s="186"/>
      <c r="IJ22" s="186"/>
      <c r="IK22" s="186"/>
      <c r="IL22" s="186"/>
      <c r="IM22" s="186"/>
      <c r="IN22" s="186"/>
      <c r="IO22" s="186"/>
      <c r="IP22" s="186"/>
      <c r="IQ22" s="186"/>
      <c r="IR22" s="186"/>
      <c r="IS22" s="186"/>
    </row>
    <row r="23" spans="1:253" s="154" customFormat="1" ht="19.5" customHeight="1">
      <c r="A23" s="116" t="s">
        <v>156</v>
      </c>
      <c r="B23" s="116" t="s">
        <v>82</v>
      </c>
      <c r="C23" s="110">
        <v>208247</v>
      </c>
      <c r="D23" s="116" t="s">
        <v>159</v>
      </c>
      <c r="E23" s="125">
        <v>30000</v>
      </c>
      <c r="F23" s="125">
        <v>30000</v>
      </c>
      <c r="G23" s="125">
        <v>30000</v>
      </c>
      <c r="H23" s="125">
        <v>30000</v>
      </c>
      <c r="I23" s="80"/>
      <c r="J23" s="81"/>
      <c r="K23" s="110"/>
      <c r="L23" s="113"/>
      <c r="M23" s="174"/>
      <c r="N23" s="110"/>
      <c r="O23" s="113"/>
      <c r="P23" s="174"/>
      <c r="Q23" s="110"/>
      <c r="R23" s="110"/>
      <c r="S23" s="113"/>
      <c r="T23" s="174"/>
      <c r="U23" s="110"/>
      <c r="V23" s="110"/>
      <c r="W23" s="113"/>
      <c r="X23" s="174"/>
      <c r="Y23" s="113"/>
      <c r="Z23" s="174"/>
      <c r="AA23" s="110"/>
      <c r="AB23" s="110"/>
      <c r="AC23" s="113"/>
      <c r="AD23" s="174"/>
      <c r="AE23" s="110"/>
      <c r="AF23" s="113"/>
      <c r="AG23" s="174"/>
      <c r="AH23" s="110"/>
      <c r="AI23" s="113"/>
      <c r="AJ23" s="174"/>
      <c r="AK23" s="110"/>
      <c r="AL23" s="113"/>
      <c r="AM23" s="174"/>
      <c r="AN23" s="110"/>
      <c r="AO23" s="113"/>
      <c r="AP23" s="186"/>
      <c r="AQ23" s="186"/>
      <c r="AR23" s="186"/>
      <c r="AS23" s="186"/>
      <c r="AT23" s="186"/>
      <c r="AU23" s="186"/>
      <c r="AV23" s="186"/>
      <c r="AW23" s="186"/>
      <c r="AX23" s="186"/>
      <c r="AY23" s="186"/>
      <c r="AZ23" s="186"/>
      <c r="BA23" s="186"/>
      <c r="BB23" s="186"/>
      <c r="BC23" s="186"/>
      <c r="BD23" s="186"/>
      <c r="BE23" s="186"/>
      <c r="BF23" s="186"/>
      <c r="BG23" s="186"/>
      <c r="BH23" s="186"/>
      <c r="BI23" s="186"/>
      <c r="BJ23" s="186"/>
      <c r="BK23" s="186"/>
      <c r="BL23" s="186"/>
      <c r="BM23" s="186"/>
      <c r="BN23" s="186"/>
      <c r="BO23" s="186"/>
      <c r="BP23" s="186"/>
      <c r="BQ23" s="186"/>
      <c r="BR23" s="186"/>
      <c r="BS23" s="186"/>
      <c r="BT23" s="186"/>
      <c r="BU23" s="186"/>
      <c r="BV23" s="186"/>
      <c r="BW23" s="186"/>
      <c r="BX23" s="186"/>
      <c r="BY23" s="186"/>
      <c r="BZ23" s="186"/>
      <c r="CA23" s="186"/>
      <c r="CB23" s="186"/>
      <c r="CC23" s="186"/>
      <c r="CD23" s="186"/>
      <c r="CE23" s="186"/>
      <c r="CF23" s="186"/>
      <c r="CG23" s="186"/>
      <c r="CH23" s="186"/>
      <c r="CI23" s="186"/>
      <c r="CJ23" s="186"/>
      <c r="CK23" s="186"/>
      <c r="CL23" s="186"/>
      <c r="CM23" s="186"/>
      <c r="CN23" s="186"/>
      <c r="CO23" s="186"/>
      <c r="CP23" s="186"/>
      <c r="CQ23" s="186"/>
      <c r="CR23" s="186"/>
      <c r="CS23" s="186"/>
      <c r="CT23" s="186"/>
      <c r="CU23" s="186"/>
      <c r="CV23" s="186"/>
      <c r="CW23" s="186"/>
      <c r="CX23" s="186"/>
      <c r="CY23" s="186"/>
      <c r="CZ23" s="186"/>
      <c r="DA23" s="186"/>
      <c r="DB23" s="186"/>
      <c r="DC23" s="186"/>
      <c r="DD23" s="186"/>
      <c r="DE23" s="186"/>
      <c r="DF23" s="186"/>
      <c r="DG23" s="186"/>
      <c r="DH23" s="186"/>
      <c r="DI23" s="186"/>
      <c r="DJ23" s="186"/>
      <c r="DK23" s="186"/>
      <c r="DL23" s="186"/>
      <c r="DM23" s="186"/>
      <c r="DN23" s="186"/>
      <c r="DO23" s="186"/>
      <c r="DP23" s="186"/>
      <c r="DQ23" s="186"/>
      <c r="DR23" s="186"/>
      <c r="DS23" s="186"/>
      <c r="DT23" s="186"/>
      <c r="DU23" s="186"/>
      <c r="DV23" s="186"/>
      <c r="DW23" s="186"/>
      <c r="DX23" s="186"/>
      <c r="DY23" s="186"/>
      <c r="DZ23" s="186"/>
      <c r="EA23" s="186"/>
      <c r="EB23" s="186"/>
      <c r="EC23" s="186"/>
      <c r="ED23" s="186"/>
      <c r="EE23" s="186"/>
      <c r="EF23" s="186"/>
      <c r="EG23" s="186"/>
      <c r="EH23" s="186"/>
      <c r="EI23" s="186"/>
      <c r="EJ23" s="186"/>
      <c r="EK23" s="186"/>
      <c r="EL23" s="186"/>
      <c r="EM23" s="186"/>
      <c r="EN23" s="186"/>
      <c r="EO23" s="186"/>
      <c r="EP23" s="186"/>
      <c r="EQ23" s="186"/>
      <c r="ER23" s="186"/>
      <c r="ES23" s="186"/>
      <c r="ET23" s="186"/>
      <c r="EU23" s="186"/>
      <c r="EV23" s="186"/>
      <c r="EW23" s="186"/>
      <c r="EX23" s="186"/>
      <c r="EY23" s="186"/>
      <c r="EZ23" s="186"/>
      <c r="FA23" s="186"/>
      <c r="FB23" s="186"/>
      <c r="FC23" s="186"/>
      <c r="FD23" s="186"/>
      <c r="FE23" s="186"/>
      <c r="FF23" s="186"/>
      <c r="FG23" s="186"/>
      <c r="FH23" s="186"/>
      <c r="FI23" s="186"/>
      <c r="FJ23" s="186"/>
      <c r="FK23" s="186"/>
      <c r="FL23" s="186"/>
      <c r="FM23" s="186"/>
      <c r="FN23" s="186"/>
      <c r="FO23" s="186"/>
      <c r="FP23" s="186"/>
      <c r="FQ23" s="186"/>
      <c r="FR23" s="186"/>
      <c r="FS23" s="186"/>
      <c r="FT23" s="186"/>
      <c r="FU23" s="186"/>
      <c r="FV23" s="186"/>
      <c r="FW23" s="186"/>
      <c r="FX23" s="186"/>
      <c r="FY23" s="186"/>
      <c r="FZ23" s="186"/>
      <c r="GA23" s="186"/>
      <c r="GB23" s="186"/>
      <c r="GC23" s="186"/>
      <c r="GD23" s="186"/>
      <c r="GE23" s="186"/>
      <c r="GF23" s="186"/>
      <c r="GG23" s="186"/>
      <c r="GH23" s="186"/>
      <c r="GI23" s="186"/>
      <c r="GJ23" s="186"/>
      <c r="GK23" s="186"/>
      <c r="GL23" s="186"/>
      <c r="GM23" s="186"/>
      <c r="GN23" s="186"/>
      <c r="GO23" s="186"/>
      <c r="GP23" s="186"/>
      <c r="GQ23" s="186"/>
      <c r="GR23" s="186"/>
      <c r="GS23" s="186"/>
      <c r="GT23" s="186"/>
      <c r="GU23" s="186"/>
      <c r="GV23" s="186"/>
      <c r="GW23" s="186"/>
      <c r="GX23" s="186"/>
      <c r="GY23" s="186"/>
      <c r="GZ23" s="186"/>
      <c r="HA23" s="186"/>
      <c r="HB23" s="186"/>
      <c r="HC23" s="186"/>
      <c r="HD23" s="186"/>
      <c r="HE23" s="186"/>
      <c r="HF23" s="186"/>
      <c r="HG23" s="186"/>
      <c r="HH23" s="186"/>
      <c r="HI23" s="186"/>
      <c r="HJ23" s="186"/>
      <c r="HK23" s="186"/>
      <c r="HL23" s="186"/>
      <c r="HM23" s="186"/>
      <c r="HN23" s="186"/>
      <c r="HO23" s="186"/>
      <c r="HP23" s="186"/>
      <c r="HQ23" s="186"/>
      <c r="HR23" s="186"/>
      <c r="HS23" s="186"/>
      <c r="HT23" s="186"/>
      <c r="HU23" s="186"/>
      <c r="HV23" s="186"/>
      <c r="HW23" s="186"/>
      <c r="HX23" s="186"/>
      <c r="HY23" s="186"/>
      <c r="HZ23" s="186"/>
      <c r="IA23" s="186"/>
      <c r="IB23" s="186"/>
      <c r="IC23" s="186"/>
      <c r="ID23" s="186"/>
      <c r="IE23" s="186"/>
      <c r="IF23" s="186"/>
      <c r="IG23" s="186"/>
      <c r="IH23" s="186"/>
      <c r="II23" s="186"/>
      <c r="IJ23" s="186"/>
      <c r="IK23" s="186"/>
      <c r="IL23" s="186"/>
      <c r="IM23" s="186"/>
      <c r="IN23" s="186"/>
      <c r="IO23" s="186"/>
      <c r="IP23" s="186"/>
      <c r="IQ23" s="186"/>
      <c r="IR23" s="186"/>
      <c r="IS23" s="186"/>
    </row>
    <row r="24" spans="1:253" s="154" customFormat="1" ht="21" customHeight="1">
      <c r="A24" s="116" t="s">
        <v>156</v>
      </c>
      <c r="B24" s="116" t="s">
        <v>82</v>
      </c>
      <c r="C24" s="110">
        <v>208247</v>
      </c>
      <c r="D24" s="116" t="s">
        <v>159</v>
      </c>
      <c r="E24" s="125">
        <v>12000</v>
      </c>
      <c r="F24" s="125">
        <v>12000</v>
      </c>
      <c r="G24" s="125">
        <v>12000</v>
      </c>
      <c r="H24" s="125">
        <v>12000</v>
      </c>
      <c r="I24" s="80"/>
      <c r="J24" s="81"/>
      <c r="K24" s="110"/>
      <c r="L24" s="113"/>
      <c r="M24" s="174"/>
      <c r="N24" s="110"/>
      <c r="O24" s="113"/>
      <c r="P24" s="174"/>
      <c r="Q24" s="110"/>
      <c r="R24" s="110"/>
      <c r="S24" s="113"/>
      <c r="T24" s="174"/>
      <c r="U24" s="110"/>
      <c r="V24" s="110"/>
      <c r="W24" s="113"/>
      <c r="X24" s="174"/>
      <c r="Y24" s="113"/>
      <c r="Z24" s="174"/>
      <c r="AA24" s="110"/>
      <c r="AB24" s="110"/>
      <c r="AC24" s="113"/>
      <c r="AD24" s="174"/>
      <c r="AE24" s="110"/>
      <c r="AF24" s="113"/>
      <c r="AG24" s="174"/>
      <c r="AH24" s="110"/>
      <c r="AI24" s="113"/>
      <c r="AJ24" s="174"/>
      <c r="AK24" s="110"/>
      <c r="AL24" s="113"/>
      <c r="AM24" s="174"/>
      <c r="AN24" s="110"/>
      <c r="AO24" s="113"/>
      <c r="AP24" s="186"/>
      <c r="AQ24" s="186"/>
      <c r="AR24" s="186"/>
      <c r="AS24" s="186"/>
      <c r="AT24" s="186"/>
      <c r="AU24" s="186"/>
      <c r="AV24" s="186"/>
      <c r="AW24" s="186"/>
      <c r="AX24" s="186"/>
      <c r="AY24" s="186"/>
      <c r="AZ24" s="186"/>
      <c r="BA24" s="186"/>
      <c r="BB24" s="186"/>
      <c r="BC24" s="186"/>
      <c r="BD24" s="186"/>
      <c r="BE24" s="186"/>
      <c r="BF24" s="186"/>
      <c r="BG24" s="186"/>
      <c r="BH24" s="186"/>
      <c r="BI24" s="186"/>
      <c r="BJ24" s="186"/>
      <c r="BK24" s="186"/>
      <c r="BL24" s="186"/>
      <c r="BM24" s="186"/>
      <c r="BN24" s="186"/>
      <c r="BO24" s="186"/>
      <c r="BP24" s="186"/>
      <c r="BQ24" s="186"/>
      <c r="BR24" s="186"/>
      <c r="BS24" s="186"/>
      <c r="BT24" s="186"/>
      <c r="BU24" s="186"/>
      <c r="BV24" s="186"/>
      <c r="BW24" s="186"/>
      <c r="BX24" s="186"/>
      <c r="BY24" s="186"/>
      <c r="BZ24" s="186"/>
      <c r="CA24" s="186"/>
      <c r="CB24" s="186"/>
      <c r="CC24" s="186"/>
      <c r="CD24" s="186"/>
      <c r="CE24" s="186"/>
      <c r="CF24" s="186"/>
      <c r="CG24" s="186"/>
      <c r="CH24" s="186"/>
      <c r="CI24" s="186"/>
      <c r="CJ24" s="186"/>
      <c r="CK24" s="186"/>
      <c r="CL24" s="186"/>
      <c r="CM24" s="186"/>
      <c r="CN24" s="186"/>
      <c r="CO24" s="186"/>
      <c r="CP24" s="186"/>
      <c r="CQ24" s="186"/>
      <c r="CR24" s="186"/>
      <c r="CS24" s="186"/>
      <c r="CT24" s="186"/>
      <c r="CU24" s="186"/>
      <c r="CV24" s="186"/>
      <c r="CW24" s="186"/>
      <c r="CX24" s="186"/>
      <c r="CY24" s="186"/>
      <c r="CZ24" s="186"/>
      <c r="DA24" s="186"/>
      <c r="DB24" s="186"/>
      <c r="DC24" s="186"/>
      <c r="DD24" s="186"/>
      <c r="DE24" s="186"/>
      <c r="DF24" s="186"/>
      <c r="DG24" s="186"/>
      <c r="DH24" s="186"/>
      <c r="DI24" s="186"/>
      <c r="DJ24" s="186"/>
      <c r="DK24" s="186"/>
      <c r="DL24" s="186"/>
      <c r="DM24" s="186"/>
      <c r="DN24" s="186"/>
      <c r="DO24" s="186"/>
      <c r="DP24" s="186"/>
      <c r="DQ24" s="186"/>
      <c r="DR24" s="186"/>
      <c r="DS24" s="186"/>
      <c r="DT24" s="186"/>
      <c r="DU24" s="186"/>
      <c r="DV24" s="186"/>
      <c r="DW24" s="186"/>
      <c r="DX24" s="186"/>
      <c r="DY24" s="186"/>
      <c r="DZ24" s="186"/>
      <c r="EA24" s="186"/>
      <c r="EB24" s="186"/>
      <c r="EC24" s="186"/>
      <c r="ED24" s="186"/>
      <c r="EE24" s="186"/>
      <c r="EF24" s="186"/>
      <c r="EG24" s="186"/>
      <c r="EH24" s="186"/>
      <c r="EI24" s="186"/>
      <c r="EJ24" s="186"/>
      <c r="EK24" s="186"/>
      <c r="EL24" s="186"/>
      <c r="EM24" s="186"/>
      <c r="EN24" s="186"/>
      <c r="EO24" s="186"/>
      <c r="EP24" s="186"/>
      <c r="EQ24" s="186"/>
      <c r="ER24" s="186"/>
      <c r="ES24" s="186"/>
      <c r="ET24" s="186"/>
      <c r="EU24" s="186"/>
      <c r="EV24" s="186"/>
      <c r="EW24" s="186"/>
      <c r="EX24" s="186"/>
      <c r="EY24" s="186"/>
      <c r="EZ24" s="186"/>
      <c r="FA24" s="186"/>
      <c r="FB24" s="186"/>
      <c r="FC24" s="186"/>
      <c r="FD24" s="186"/>
      <c r="FE24" s="186"/>
      <c r="FF24" s="186"/>
      <c r="FG24" s="186"/>
      <c r="FH24" s="186"/>
      <c r="FI24" s="186"/>
      <c r="FJ24" s="186"/>
      <c r="FK24" s="186"/>
      <c r="FL24" s="186"/>
      <c r="FM24" s="186"/>
      <c r="FN24" s="186"/>
      <c r="FO24" s="186"/>
      <c r="FP24" s="186"/>
      <c r="FQ24" s="186"/>
      <c r="FR24" s="186"/>
      <c r="FS24" s="186"/>
      <c r="FT24" s="186"/>
      <c r="FU24" s="186"/>
      <c r="FV24" s="186"/>
      <c r="FW24" s="186"/>
      <c r="FX24" s="186"/>
      <c r="FY24" s="186"/>
      <c r="FZ24" s="186"/>
      <c r="GA24" s="186"/>
      <c r="GB24" s="186"/>
      <c r="GC24" s="186"/>
      <c r="GD24" s="186"/>
      <c r="GE24" s="186"/>
      <c r="GF24" s="186"/>
      <c r="GG24" s="186"/>
      <c r="GH24" s="186"/>
      <c r="GI24" s="186"/>
      <c r="GJ24" s="186"/>
      <c r="GK24" s="186"/>
      <c r="GL24" s="186"/>
      <c r="GM24" s="186"/>
      <c r="GN24" s="186"/>
      <c r="GO24" s="186"/>
      <c r="GP24" s="186"/>
      <c r="GQ24" s="186"/>
      <c r="GR24" s="186"/>
      <c r="GS24" s="186"/>
      <c r="GT24" s="186"/>
      <c r="GU24" s="186"/>
      <c r="GV24" s="186"/>
      <c r="GW24" s="186"/>
      <c r="GX24" s="186"/>
      <c r="GY24" s="186"/>
      <c r="GZ24" s="186"/>
      <c r="HA24" s="186"/>
      <c r="HB24" s="186"/>
      <c r="HC24" s="186"/>
      <c r="HD24" s="186"/>
      <c r="HE24" s="186"/>
      <c r="HF24" s="186"/>
      <c r="HG24" s="186"/>
      <c r="HH24" s="186"/>
      <c r="HI24" s="186"/>
      <c r="HJ24" s="186"/>
      <c r="HK24" s="186"/>
      <c r="HL24" s="186"/>
      <c r="HM24" s="186"/>
      <c r="HN24" s="186"/>
      <c r="HO24" s="186"/>
      <c r="HP24" s="186"/>
      <c r="HQ24" s="186"/>
      <c r="HR24" s="186"/>
      <c r="HS24" s="186"/>
      <c r="HT24" s="186"/>
      <c r="HU24" s="186"/>
      <c r="HV24" s="186"/>
      <c r="HW24" s="186"/>
      <c r="HX24" s="186"/>
      <c r="HY24" s="186"/>
      <c r="HZ24" s="186"/>
      <c r="IA24" s="186"/>
      <c r="IB24" s="186"/>
      <c r="IC24" s="186"/>
      <c r="ID24" s="186"/>
      <c r="IE24" s="186"/>
      <c r="IF24" s="186"/>
      <c r="IG24" s="186"/>
      <c r="IH24" s="186"/>
      <c r="II24" s="186"/>
      <c r="IJ24" s="186"/>
      <c r="IK24" s="186"/>
      <c r="IL24" s="186"/>
      <c r="IM24" s="186"/>
      <c r="IN24" s="186"/>
      <c r="IO24" s="186"/>
      <c r="IP24" s="186"/>
      <c r="IQ24" s="186"/>
      <c r="IR24" s="186"/>
      <c r="IS24" s="186"/>
    </row>
    <row r="25" spans="1:41" ht="21" customHeight="1">
      <c r="A25" s="116" t="s">
        <v>156</v>
      </c>
      <c r="B25" s="116" t="s">
        <v>82</v>
      </c>
      <c r="C25" s="110">
        <v>208247</v>
      </c>
      <c r="D25" s="116" t="s">
        <v>159</v>
      </c>
      <c r="E25" s="125">
        <v>70000</v>
      </c>
      <c r="F25" s="125">
        <v>70000</v>
      </c>
      <c r="G25" s="125">
        <v>70000</v>
      </c>
      <c r="H25" s="125">
        <v>70000</v>
      </c>
      <c r="I25" s="175"/>
      <c r="J25" s="175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</row>
    <row r="26" spans="1:41" ht="21" customHeight="1">
      <c r="A26" s="116" t="s">
        <v>156</v>
      </c>
      <c r="B26" s="116" t="s">
        <v>82</v>
      </c>
      <c r="C26" s="110">
        <v>208247</v>
      </c>
      <c r="D26" s="116" t="s">
        <v>159</v>
      </c>
      <c r="E26" s="125">
        <v>110500</v>
      </c>
      <c r="F26" s="125">
        <v>110500</v>
      </c>
      <c r="G26" s="125">
        <v>110500</v>
      </c>
      <c r="H26" s="125">
        <v>110500</v>
      </c>
      <c r="I26" s="175"/>
      <c r="J26" s="175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</row>
    <row r="27" spans="1:41" ht="21" customHeight="1">
      <c r="A27" s="116" t="s">
        <v>156</v>
      </c>
      <c r="B27" s="116" t="s">
        <v>82</v>
      </c>
      <c r="C27" s="110">
        <v>208247</v>
      </c>
      <c r="D27" s="116" t="s">
        <v>159</v>
      </c>
      <c r="E27" s="125">
        <v>20000</v>
      </c>
      <c r="F27" s="125">
        <v>20000</v>
      </c>
      <c r="G27" s="125">
        <v>20000</v>
      </c>
      <c r="H27" s="125">
        <v>20000</v>
      </c>
      <c r="I27" s="175"/>
      <c r="J27" s="175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</row>
    <row r="28" spans="1:41" ht="21" customHeight="1">
      <c r="A28" s="116" t="s">
        <v>156</v>
      </c>
      <c r="B28" s="116" t="s">
        <v>82</v>
      </c>
      <c r="C28" s="110">
        <v>208247</v>
      </c>
      <c r="D28" s="116" t="s">
        <v>159</v>
      </c>
      <c r="E28" s="125">
        <v>20000</v>
      </c>
      <c r="F28" s="125">
        <v>20000</v>
      </c>
      <c r="G28" s="125">
        <v>20000</v>
      </c>
      <c r="H28" s="125">
        <v>20000</v>
      </c>
      <c r="I28" s="175"/>
      <c r="J28" s="175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</row>
    <row r="29" spans="1:41" ht="21" customHeight="1">
      <c r="A29" s="116" t="s">
        <v>156</v>
      </c>
      <c r="B29" s="116" t="s">
        <v>82</v>
      </c>
      <c r="C29" s="110">
        <v>208247</v>
      </c>
      <c r="D29" s="116" t="s">
        <v>159</v>
      </c>
      <c r="E29" s="125">
        <v>10000</v>
      </c>
      <c r="F29" s="125">
        <v>10000</v>
      </c>
      <c r="G29" s="125">
        <v>10000</v>
      </c>
      <c r="H29" s="125">
        <v>10000</v>
      </c>
      <c r="I29" s="175"/>
      <c r="J29" s="175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</row>
    <row r="30" spans="1:41" ht="21" customHeight="1">
      <c r="A30" s="116" t="s">
        <v>156</v>
      </c>
      <c r="B30" s="116" t="s">
        <v>82</v>
      </c>
      <c r="C30" s="110">
        <v>208247</v>
      </c>
      <c r="D30" s="116" t="s">
        <v>159</v>
      </c>
      <c r="E30" s="125">
        <v>30000</v>
      </c>
      <c r="F30" s="125">
        <v>30000</v>
      </c>
      <c r="G30" s="125">
        <v>30000</v>
      </c>
      <c r="H30" s="125">
        <v>30000</v>
      </c>
      <c r="I30" s="175"/>
      <c r="J30" s="175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</row>
    <row r="31" spans="1:41" ht="21" customHeight="1">
      <c r="A31" s="116" t="s">
        <v>156</v>
      </c>
      <c r="B31" s="116" t="s">
        <v>82</v>
      </c>
      <c r="C31" s="110">
        <v>208247</v>
      </c>
      <c r="D31" s="116" t="s">
        <v>159</v>
      </c>
      <c r="E31" s="125">
        <v>109466</v>
      </c>
      <c r="F31" s="125">
        <v>109466</v>
      </c>
      <c r="G31" s="125">
        <v>109466</v>
      </c>
      <c r="H31" s="125">
        <v>109466</v>
      </c>
      <c r="I31" s="175"/>
      <c r="J31" s="175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</row>
    <row r="32" spans="1:41" ht="21" customHeight="1">
      <c r="A32" s="116" t="s">
        <v>156</v>
      </c>
      <c r="B32" s="116" t="s">
        <v>82</v>
      </c>
      <c r="C32" s="110">
        <v>208247</v>
      </c>
      <c r="D32" s="116" t="s">
        <v>159</v>
      </c>
      <c r="E32" s="125">
        <v>109069</v>
      </c>
      <c r="F32" s="125">
        <v>109069</v>
      </c>
      <c r="G32" s="125">
        <v>109069</v>
      </c>
      <c r="H32" s="125">
        <v>109069</v>
      </c>
      <c r="I32" s="175"/>
      <c r="J32" s="175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</row>
    <row r="33" spans="1:41" ht="21" customHeight="1">
      <c r="A33" s="116" t="s">
        <v>156</v>
      </c>
      <c r="B33" s="116" t="s">
        <v>82</v>
      </c>
      <c r="C33" s="110">
        <v>208247</v>
      </c>
      <c r="D33" s="116" t="s">
        <v>159</v>
      </c>
      <c r="E33" s="125">
        <v>15000</v>
      </c>
      <c r="F33" s="125">
        <v>15000</v>
      </c>
      <c r="G33" s="125">
        <v>15000</v>
      </c>
      <c r="H33" s="125">
        <v>15000</v>
      </c>
      <c r="I33" s="175"/>
      <c r="J33" s="175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</row>
    <row r="34" spans="1:41" ht="21" customHeight="1">
      <c r="A34" s="79"/>
      <c r="B34" s="79"/>
      <c r="D34" s="113" t="s">
        <v>160</v>
      </c>
      <c r="E34" s="168">
        <f aca="true" t="shared" si="2" ref="E34:H34">SUM(E35:E37)</f>
        <v>443120</v>
      </c>
      <c r="F34" s="168">
        <f t="shared" si="2"/>
        <v>443120</v>
      </c>
      <c r="G34" s="168">
        <f t="shared" si="2"/>
        <v>443120</v>
      </c>
      <c r="H34" s="168">
        <f t="shared" si="2"/>
        <v>443120</v>
      </c>
      <c r="I34" s="175"/>
      <c r="J34" s="175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</row>
    <row r="35" spans="1:41" ht="21" customHeight="1">
      <c r="A35" s="116" t="s">
        <v>161</v>
      </c>
      <c r="B35" s="116" t="s">
        <v>93</v>
      </c>
      <c r="C35" s="110">
        <v>208247</v>
      </c>
      <c r="D35" s="116" t="s">
        <v>162</v>
      </c>
      <c r="E35" s="125">
        <v>65520</v>
      </c>
      <c r="F35" s="125">
        <v>65520</v>
      </c>
      <c r="G35" s="125">
        <v>65520</v>
      </c>
      <c r="H35" s="125">
        <v>65520</v>
      </c>
      <c r="I35" s="175"/>
      <c r="J35" s="175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</row>
    <row r="36" spans="1:41" ht="21" customHeight="1">
      <c r="A36" s="116" t="s">
        <v>161</v>
      </c>
      <c r="B36" s="116" t="s">
        <v>93</v>
      </c>
      <c r="C36" s="110">
        <v>208247</v>
      </c>
      <c r="D36" s="116" t="s">
        <v>162</v>
      </c>
      <c r="E36" s="125">
        <v>600</v>
      </c>
      <c r="F36" s="125">
        <v>600</v>
      </c>
      <c r="G36" s="125">
        <v>600</v>
      </c>
      <c r="H36" s="125">
        <v>600</v>
      </c>
      <c r="I36" s="175"/>
      <c r="J36" s="175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</row>
    <row r="37" spans="1:37" ht="21" customHeight="1">
      <c r="A37" s="116" t="s">
        <v>161</v>
      </c>
      <c r="B37" s="116" t="s">
        <v>163</v>
      </c>
      <c r="C37" s="110">
        <v>208247</v>
      </c>
      <c r="D37" s="79" t="s">
        <v>164</v>
      </c>
      <c r="E37" s="125">
        <v>377000</v>
      </c>
      <c r="F37" s="125">
        <v>377000</v>
      </c>
      <c r="G37" s="125">
        <v>377000</v>
      </c>
      <c r="H37" s="125">
        <v>377000</v>
      </c>
      <c r="I37" s="175"/>
      <c r="J37" s="175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</row>
  </sheetData>
  <sheetProtection/>
  <mergeCells count="16">
    <mergeCell ref="A2:AO2"/>
    <mergeCell ref="A3:D3"/>
    <mergeCell ref="F4:O4"/>
    <mergeCell ref="P4:Y4"/>
    <mergeCell ref="G5:I5"/>
    <mergeCell ref="J5:L5"/>
    <mergeCell ref="M5:O5"/>
    <mergeCell ref="Q5:S5"/>
    <mergeCell ref="T5:V5"/>
    <mergeCell ref="W5:Y5"/>
    <mergeCell ref="C5:C6"/>
    <mergeCell ref="D5:D6"/>
    <mergeCell ref="E4:E6"/>
    <mergeCell ref="F5:F6"/>
    <mergeCell ref="P5:P6"/>
    <mergeCell ref="Z5:Z6"/>
  </mergeCells>
  <printOptions horizontalCentered="1"/>
  <pageMargins left="0" right="0" top="0" bottom="0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I12"/>
  <sheetViews>
    <sheetView showGridLines="0" showZeros="0" workbookViewId="0" topLeftCell="A1">
      <pane xSplit="5" ySplit="6" topLeftCell="F7" activePane="bottomRight" state="frozen"/>
      <selection pane="bottomRight" activeCell="H15" sqref="H15"/>
    </sheetView>
  </sheetViews>
  <sheetFormatPr defaultColWidth="9.16015625" defaultRowHeight="12.75" customHeight="1"/>
  <cols>
    <col min="1" max="1" width="4.83203125" style="0" customWidth="1"/>
    <col min="2" max="2" width="5.33203125" style="0" customWidth="1"/>
    <col min="3" max="3" width="4.83203125" style="0" customWidth="1"/>
    <col min="4" max="4" width="33.83203125" style="0" customWidth="1"/>
    <col min="5" max="5" width="13.83203125" style="84" customWidth="1"/>
    <col min="6" max="12" width="12" style="84" customWidth="1"/>
    <col min="13" max="13" width="10.5" style="84" customWidth="1"/>
    <col min="14" max="19" width="12" style="84" customWidth="1"/>
    <col min="20" max="45" width="10.83203125" style="84" customWidth="1"/>
    <col min="46" max="46" width="9.5" style="84" customWidth="1"/>
    <col min="47" max="47" width="10.83203125" style="84" customWidth="1"/>
    <col min="48" max="57" width="11" style="84" customWidth="1"/>
    <col min="58" max="58" width="10.33203125" style="84" customWidth="1"/>
    <col min="59" max="59" width="10" style="84" customWidth="1"/>
    <col min="60" max="60" width="11" style="84" customWidth="1"/>
    <col min="61" max="78" width="7.66015625" style="84" customWidth="1"/>
    <col min="79" max="89" width="10" style="84" customWidth="1"/>
    <col min="90" max="90" width="10" style="118" customWidth="1"/>
    <col min="91" max="98" width="10" style="84" customWidth="1"/>
    <col min="99" max="110" width="9" style="84" customWidth="1"/>
    <col min="111" max="111" width="10.16015625" style="84" customWidth="1"/>
    <col min="112" max="112" width="9" style="84" customWidth="1"/>
    <col min="113" max="113" width="10.66015625" style="0" customWidth="1"/>
  </cols>
  <sheetData>
    <row r="1" spans="1:112" ht="13.5" customHeight="1">
      <c r="A1" s="2"/>
      <c r="B1" s="3"/>
      <c r="C1" s="3"/>
      <c r="D1" s="3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133"/>
      <c r="AH1" s="133"/>
      <c r="DH1" s="147" t="s">
        <v>165</v>
      </c>
    </row>
    <row r="2" spans="1:112" ht="19.5" customHeight="1">
      <c r="A2" s="5" t="s">
        <v>166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</row>
    <row r="3" spans="1:113" ht="15.75" customHeight="1">
      <c r="A3" s="7" t="s">
        <v>5</v>
      </c>
      <c r="B3" s="7"/>
      <c r="C3" s="7"/>
      <c r="D3" s="7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85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48" t="s">
        <v>6</v>
      </c>
      <c r="DI3" s="38"/>
    </row>
    <row r="4" spans="1:113" ht="19.5" customHeight="1">
      <c r="A4" s="12" t="s">
        <v>57</v>
      </c>
      <c r="B4" s="12"/>
      <c r="C4" s="12"/>
      <c r="D4" s="12"/>
      <c r="E4" s="119" t="s">
        <v>58</v>
      </c>
      <c r="F4" s="120" t="s">
        <v>157</v>
      </c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7" t="s">
        <v>167</v>
      </c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36" t="s">
        <v>168</v>
      </c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8" t="s">
        <v>169</v>
      </c>
      <c r="BJ4" s="139"/>
      <c r="BK4" s="139"/>
      <c r="BL4" s="139"/>
      <c r="BM4" s="136"/>
      <c r="BN4" s="140" t="s">
        <v>170</v>
      </c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3"/>
      <c r="CA4" s="137" t="s">
        <v>171</v>
      </c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45" t="s">
        <v>172</v>
      </c>
      <c r="CS4" s="139"/>
      <c r="CT4" s="136"/>
      <c r="CU4" s="145" t="s">
        <v>173</v>
      </c>
      <c r="CV4" s="139"/>
      <c r="CW4" s="139"/>
      <c r="CX4" s="139"/>
      <c r="CY4" s="139"/>
      <c r="CZ4" s="136"/>
      <c r="DA4" s="149" t="s">
        <v>174</v>
      </c>
      <c r="DB4" s="150"/>
      <c r="DC4" s="151"/>
      <c r="DD4" s="149" t="s">
        <v>175</v>
      </c>
      <c r="DE4" s="150"/>
      <c r="DF4" s="150"/>
      <c r="DG4" s="150"/>
      <c r="DH4" s="151"/>
      <c r="DI4" s="38"/>
    </row>
    <row r="5" spans="1:113" ht="19.5" customHeight="1">
      <c r="A5" s="9" t="s">
        <v>68</v>
      </c>
      <c r="B5" s="9"/>
      <c r="C5" s="122"/>
      <c r="D5" s="52" t="s">
        <v>176</v>
      </c>
      <c r="E5" s="18"/>
      <c r="F5" s="123" t="s">
        <v>73</v>
      </c>
      <c r="G5" s="123" t="s">
        <v>177</v>
      </c>
      <c r="H5" s="123" t="s">
        <v>178</v>
      </c>
      <c r="I5" s="123" t="s">
        <v>179</v>
      </c>
      <c r="J5" s="24" t="s">
        <v>180</v>
      </c>
      <c r="K5" s="123" t="s">
        <v>181</v>
      </c>
      <c r="L5" s="123" t="s">
        <v>182</v>
      </c>
      <c r="M5" s="24" t="s">
        <v>183</v>
      </c>
      <c r="N5" s="24" t="s">
        <v>184</v>
      </c>
      <c r="O5" s="24" t="s">
        <v>185</v>
      </c>
      <c r="P5" s="24" t="s">
        <v>186</v>
      </c>
      <c r="Q5" s="24" t="s">
        <v>94</v>
      </c>
      <c r="R5" s="24" t="s">
        <v>187</v>
      </c>
      <c r="S5" s="128" t="s">
        <v>188</v>
      </c>
      <c r="T5" s="123" t="s">
        <v>73</v>
      </c>
      <c r="U5" s="123" t="s">
        <v>189</v>
      </c>
      <c r="V5" s="123" t="s">
        <v>190</v>
      </c>
      <c r="W5" s="123" t="s">
        <v>191</v>
      </c>
      <c r="X5" s="123" t="s">
        <v>192</v>
      </c>
      <c r="Y5" s="123" t="s">
        <v>193</v>
      </c>
      <c r="Z5" s="123" t="s">
        <v>194</v>
      </c>
      <c r="AA5" s="123" t="s">
        <v>195</v>
      </c>
      <c r="AB5" s="24" t="s">
        <v>196</v>
      </c>
      <c r="AC5" s="123" t="s">
        <v>197</v>
      </c>
      <c r="AD5" s="123" t="s">
        <v>198</v>
      </c>
      <c r="AE5" s="131" t="s">
        <v>199</v>
      </c>
      <c r="AF5" s="123" t="s">
        <v>200</v>
      </c>
      <c r="AG5" s="123" t="s">
        <v>201</v>
      </c>
      <c r="AH5" s="123" t="s">
        <v>202</v>
      </c>
      <c r="AI5" s="123" t="s">
        <v>203</v>
      </c>
      <c r="AJ5" s="131" t="s">
        <v>204</v>
      </c>
      <c r="AK5" s="123" t="s">
        <v>205</v>
      </c>
      <c r="AL5" s="123" t="s">
        <v>206</v>
      </c>
      <c r="AM5" s="123" t="s">
        <v>207</v>
      </c>
      <c r="AN5" s="123" t="s">
        <v>208</v>
      </c>
      <c r="AO5" s="123" t="s">
        <v>209</v>
      </c>
      <c r="AP5" s="123" t="s">
        <v>210</v>
      </c>
      <c r="AQ5" s="123" t="s">
        <v>211</v>
      </c>
      <c r="AR5" s="131" t="s">
        <v>212</v>
      </c>
      <c r="AS5" s="123" t="s">
        <v>213</v>
      </c>
      <c r="AT5" s="24" t="s">
        <v>214</v>
      </c>
      <c r="AU5" s="123" t="s">
        <v>215</v>
      </c>
      <c r="AV5" s="18" t="s">
        <v>73</v>
      </c>
      <c r="AW5" s="18" t="s">
        <v>216</v>
      </c>
      <c r="AX5" s="24" t="s">
        <v>217</v>
      </c>
      <c r="AY5" s="24" t="s">
        <v>218</v>
      </c>
      <c r="AZ5" s="18" t="s">
        <v>219</v>
      </c>
      <c r="BA5" s="24" t="s">
        <v>220</v>
      </c>
      <c r="BB5" s="18" t="s">
        <v>221</v>
      </c>
      <c r="BC5" s="18" t="s">
        <v>222</v>
      </c>
      <c r="BD5" s="18" t="s">
        <v>223</v>
      </c>
      <c r="BE5" s="24" t="s">
        <v>224</v>
      </c>
      <c r="BF5" s="24" t="s">
        <v>225</v>
      </c>
      <c r="BG5" s="24" t="s">
        <v>226</v>
      </c>
      <c r="BH5" s="18" t="s">
        <v>164</v>
      </c>
      <c r="BI5" s="18" t="s">
        <v>73</v>
      </c>
      <c r="BJ5" s="18" t="s">
        <v>227</v>
      </c>
      <c r="BK5" s="18" t="s">
        <v>228</v>
      </c>
      <c r="BL5" s="24" t="s">
        <v>229</v>
      </c>
      <c r="BM5" s="24" t="s">
        <v>230</v>
      </c>
      <c r="BN5" s="142" t="s">
        <v>73</v>
      </c>
      <c r="BO5" s="142" t="s">
        <v>231</v>
      </c>
      <c r="BP5" s="142" t="s">
        <v>232</v>
      </c>
      <c r="BQ5" s="142" t="s">
        <v>233</v>
      </c>
      <c r="BR5" s="142" t="s">
        <v>234</v>
      </c>
      <c r="BS5" s="142" t="s">
        <v>235</v>
      </c>
      <c r="BT5" s="142" t="s">
        <v>236</v>
      </c>
      <c r="BU5" s="142" t="s">
        <v>237</v>
      </c>
      <c r="BV5" s="142" t="s">
        <v>238</v>
      </c>
      <c r="BW5" s="142" t="s">
        <v>239</v>
      </c>
      <c r="BX5" s="144" t="s">
        <v>240</v>
      </c>
      <c r="BY5" s="144" t="s">
        <v>241</v>
      </c>
      <c r="BZ5" s="142" t="s">
        <v>242</v>
      </c>
      <c r="CA5" s="18" t="s">
        <v>73</v>
      </c>
      <c r="CB5" s="18" t="s">
        <v>231</v>
      </c>
      <c r="CC5" s="18" t="s">
        <v>232</v>
      </c>
      <c r="CD5" s="18" t="s">
        <v>233</v>
      </c>
      <c r="CE5" s="18" t="s">
        <v>234</v>
      </c>
      <c r="CF5" s="18" t="s">
        <v>235</v>
      </c>
      <c r="CG5" s="18" t="s">
        <v>236</v>
      </c>
      <c r="CH5" s="18" t="s">
        <v>237</v>
      </c>
      <c r="CI5" s="18" t="s">
        <v>243</v>
      </c>
      <c r="CJ5" s="18" t="s">
        <v>244</v>
      </c>
      <c r="CK5" s="18" t="s">
        <v>245</v>
      </c>
      <c r="CL5" s="18" t="s">
        <v>246</v>
      </c>
      <c r="CM5" s="132" t="s">
        <v>238</v>
      </c>
      <c r="CN5" s="18" t="s">
        <v>239</v>
      </c>
      <c r="CO5" s="24" t="s">
        <v>240</v>
      </c>
      <c r="CP5" s="24" t="s">
        <v>241</v>
      </c>
      <c r="CQ5" s="18" t="s">
        <v>247</v>
      </c>
      <c r="CR5" s="144" t="s">
        <v>73</v>
      </c>
      <c r="CS5" s="144" t="s">
        <v>248</v>
      </c>
      <c r="CT5" s="142" t="s">
        <v>249</v>
      </c>
      <c r="CU5" s="24" t="s">
        <v>73</v>
      </c>
      <c r="CV5" s="24" t="s">
        <v>248</v>
      </c>
      <c r="CW5" s="24" t="s">
        <v>250</v>
      </c>
      <c r="CX5" s="24" t="s">
        <v>251</v>
      </c>
      <c r="CY5" s="24" t="s">
        <v>252</v>
      </c>
      <c r="CZ5" s="24" t="s">
        <v>253</v>
      </c>
      <c r="DA5" s="24" t="s">
        <v>73</v>
      </c>
      <c r="DB5" s="24" t="s">
        <v>174</v>
      </c>
      <c r="DC5" s="24" t="s">
        <v>254</v>
      </c>
      <c r="DD5" s="24" t="s">
        <v>73</v>
      </c>
      <c r="DE5" s="142" t="s">
        <v>255</v>
      </c>
      <c r="DF5" s="142" t="s">
        <v>256</v>
      </c>
      <c r="DG5" s="142" t="s">
        <v>257</v>
      </c>
      <c r="DH5" s="142" t="s">
        <v>175</v>
      </c>
      <c r="DI5" s="38"/>
    </row>
    <row r="6" spans="1:113" ht="16.5" customHeight="1">
      <c r="A6" s="20" t="s">
        <v>78</v>
      </c>
      <c r="B6" s="19" t="s">
        <v>79</v>
      </c>
      <c r="C6" s="21" t="s">
        <v>80</v>
      </c>
      <c r="D6" s="23"/>
      <c r="E6" s="24"/>
      <c r="F6" s="18"/>
      <c r="G6" s="18"/>
      <c r="H6" s="18"/>
      <c r="I6" s="18"/>
      <c r="J6" s="123"/>
      <c r="K6" s="18"/>
      <c r="L6" s="18"/>
      <c r="M6" s="123"/>
      <c r="N6" s="123"/>
      <c r="O6" s="123"/>
      <c r="P6" s="123"/>
      <c r="Q6" s="123"/>
      <c r="R6" s="123"/>
      <c r="S6" s="129"/>
      <c r="T6" s="18"/>
      <c r="U6" s="18"/>
      <c r="V6" s="18"/>
      <c r="W6" s="18"/>
      <c r="X6" s="18"/>
      <c r="Y6" s="18"/>
      <c r="Z6" s="18"/>
      <c r="AA6" s="18"/>
      <c r="AB6" s="123"/>
      <c r="AC6" s="18"/>
      <c r="AD6" s="18"/>
      <c r="AE6" s="132"/>
      <c r="AF6" s="18"/>
      <c r="AG6" s="18"/>
      <c r="AH6" s="18"/>
      <c r="AI6" s="18"/>
      <c r="AJ6" s="132"/>
      <c r="AK6" s="18"/>
      <c r="AL6" s="18"/>
      <c r="AM6" s="18"/>
      <c r="AN6" s="18"/>
      <c r="AO6" s="18"/>
      <c r="AP6" s="18"/>
      <c r="AQ6" s="18"/>
      <c r="AR6" s="132"/>
      <c r="AS6" s="18"/>
      <c r="AT6" s="123"/>
      <c r="AU6" s="18"/>
      <c r="AV6" s="18"/>
      <c r="AW6" s="18"/>
      <c r="AX6" s="123"/>
      <c r="AY6" s="123"/>
      <c r="AZ6" s="18"/>
      <c r="BA6" s="123"/>
      <c r="BB6" s="18"/>
      <c r="BC6" s="18"/>
      <c r="BD6" s="18"/>
      <c r="BE6" s="123"/>
      <c r="BF6" s="123"/>
      <c r="BG6" s="123"/>
      <c r="BH6" s="18"/>
      <c r="BI6" s="18"/>
      <c r="BJ6" s="18"/>
      <c r="BK6" s="18"/>
      <c r="BL6" s="123"/>
      <c r="BM6" s="123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60"/>
      <c r="BY6" s="60"/>
      <c r="BZ6" s="24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32"/>
      <c r="CN6" s="18"/>
      <c r="CO6" s="123"/>
      <c r="CP6" s="123"/>
      <c r="CQ6" s="18"/>
      <c r="CR6" s="60"/>
      <c r="CS6" s="60"/>
      <c r="CT6" s="24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24"/>
      <c r="DF6" s="24"/>
      <c r="DG6" s="24"/>
      <c r="DH6" s="24"/>
      <c r="DI6" s="38"/>
    </row>
    <row r="7" spans="1:113" s="1" customFormat="1" ht="24" customHeight="1">
      <c r="A7" s="79"/>
      <c r="B7" s="79"/>
      <c r="C7" s="79"/>
      <c r="D7" s="79" t="s">
        <v>58</v>
      </c>
      <c r="E7" s="80">
        <f aca="true" t="shared" si="0" ref="E7:BP7">SUM(E8:E12)</f>
        <v>7708910</v>
      </c>
      <c r="F7" s="80">
        <f t="shared" si="0"/>
        <v>6642255</v>
      </c>
      <c r="G7" s="80">
        <f t="shared" si="0"/>
        <v>2113104</v>
      </c>
      <c r="H7" s="80">
        <f t="shared" si="0"/>
        <v>482868</v>
      </c>
      <c r="I7" s="80">
        <f t="shared" si="0"/>
        <v>0</v>
      </c>
      <c r="J7" s="80">
        <f t="shared" si="0"/>
        <v>0</v>
      </c>
      <c r="K7" s="80">
        <f t="shared" si="0"/>
        <v>1743012</v>
      </c>
      <c r="L7" s="80">
        <f t="shared" si="0"/>
        <v>694237</v>
      </c>
      <c r="M7" s="80">
        <f t="shared" si="0"/>
        <v>0</v>
      </c>
      <c r="N7" s="80">
        <f t="shared" si="0"/>
        <v>303756</v>
      </c>
      <c r="O7" s="80">
        <f t="shared" si="0"/>
        <v>0</v>
      </c>
      <c r="P7" s="80">
        <f t="shared" si="0"/>
        <v>17600</v>
      </c>
      <c r="Q7" s="80">
        <f t="shared" si="0"/>
        <v>520678</v>
      </c>
      <c r="R7" s="80">
        <f t="shared" si="0"/>
        <v>0</v>
      </c>
      <c r="S7" s="80">
        <f t="shared" si="0"/>
        <v>767000</v>
      </c>
      <c r="T7" s="80">
        <f t="shared" si="0"/>
        <v>623535</v>
      </c>
      <c r="U7" s="80">
        <f t="shared" si="0"/>
        <v>40000</v>
      </c>
      <c r="V7" s="80">
        <f t="shared" si="0"/>
        <v>20000</v>
      </c>
      <c r="W7" s="80">
        <f t="shared" si="0"/>
        <v>2000</v>
      </c>
      <c r="X7" s="80">
        <f t="shared" si="0"/>
        <v>500</v>
      </c>
      <c r="Y7" s="80">
        <f t="shared" si="0"/>
        <v>25000</v>
      </c>
      <c r="Z7" s="80">
        <f t="shared" si="0"/>
        <v>30000</v>
      </c>
      <c r="AA7" s="80">
        <f t="shared" si="0"/>
        <v>12000</v>
      </c>
      <c r="AB7" s="80">
        <f t="shared" si="0"/>
        <v>0</v>
      </c>
      <c r="AC7" s="80">
        <f t="shared" si="0"/>
        <v>0</v>
      </c>
      <c r="AD7" s="80">
        <f t="shared" si="0"/>
        <v>70000</v>
      </c>
      <c r="AE7" s="80">
        <f t="shared" si="0"/>
        <v>0</v>
      </c>
      <c r="AF7" s="80">
        <f t="shared" si="0"/>
        <v>110500</v>
      </c>
      <c r="AG7" s="80">
        <f t="shared" si="0"/>
        <v>0</v>
      </c>
      <c r="AH7" s="80">
        <f t="shared" si="0"/>
        <v>20000</v>
      </c>
      <c r="AI7" s="80">
        <f t="shared" si="0"/>
        <v>20000</v>
      </c>
      <c r="AJ7" s="80">
        <f t="shared" si="0"/>
        <v>10000</v>
      </c>
      <c r="AK7" s="80">
        <f t="shared" si="0"/>
        <v>0</v>
      </c>
      <c r="AL7" s="80">
        <f t="shared" si="0"/>
        <v>0</v>
      </c>
      <c r="AM7" s="80">
        <f t="shared" si="0"/>
        <v>0</v>
      </c>
      <c r="AN7" s="80">
        <f t="shared" si="0"/>
        <v>30000</v>
      </c>
      <c r="AO7" s="80">
        <f t="shared" si="0"/>
        <v>0</v>
      </c>
      <c r="AP7" s="80">
        <f t="shared" si="0"/>
        <v>109466</v>
      </c>
      <c r="AQ7" s="80">
        <f t="shared" si="0"/>
        <v>109069</v>
      </c>
      <c r="AR7" s="80">
        <f t="shared" si="0"/>
        <v>0</v>
      </c>
      <c r="AS7" s="80">
        <f t="shared" si="0"/>
        <v>0</v>
      </c>
      <c r="AT7" s="80">
        <f t="shared" si="0"/>
        <v>0</v>
      </c>
      <c r="AU7" s="80">
        <f t="shared" si="0"/>
        <v>15000</v>
      </c>
      <c r="AV7" s="80">
        <f t="shared" si="0"/>
        <v>443120</v>
      </c>
      <c r="AW7" s="80">
        <f t="shared" si="0"/>
        <v>0</v>
      </c>
      <c r="AX7" s="80">
        <f t="shared" si="0"/>
        <v>0</v>
      </c>
      <c r="AY7" s="80">
        <f t="shared" si="0"/>
        <v>0</v>
      </c>
      <c r="AZ7" s="80">
        <f t="shared" si="0"/>
        <v>0</v>
      </c>
      <c r="BA7" s="80">
        <f t="shared" si="0"/>
        <v>65520</v>
      </c>
      <c r="BB7" s="80">
        <f t="shared" si="0"/>
        <v>0</v>
      </c>
      <c r="BC7" s="80">
        <f t="shared" si="0"/>
        <v>0</v>
      </c>
      <c r="BD7" s="80">
        <f t="shared" si="0"/>
        <v>0</v>
      </c>
      <c r="BE7" s="80">
        <f t="shared" si="0"/>
        <v>600</v>
      </c>
      <c r="BF7" s="80">
        <f t="shared" si="0"/>
        <v>0</v>
      </c>
      <c r="BG7" s="80">
        <f t="shared" si="0"/>
        <v>0</v>
      </c>
      <c r="BH7" s="80">
        <f t="shared" si="0"/>
        <v>377000</v>
      </c>
      <c r="BI7" s="80">
        <f t="shared" si="0"/>
        <v>0</v>
      </c>
      <c r="BJ7" s="80">
        <f t="shared" si="0"/>
        <v>0</v>
      </c>
      <c r="BK7" s="80">
        <f t="shared" si="0"/>
        <v>0</v>
      </c>
      <c r="BL7" s="80">
        <f t="shared" si="0"/>
        <v>0</v>
      </c>
      <c r="BM7" s="80">
        <f t="shared" si="0"/>
        <v>0</v>
      </c>
      <c r="BN7" s="80">
        <f t="shared" si="0"/>
        <v>0</v>
      </c>
      <c r="BO7" s="80">
        <f t="shared" si="0"/>
        <v>0</v>
      </c>
      <c r="BP7" s="80">
        <f t="shared" si="0"/>
        <v>0</v>
      </c>
      <c r="BQ7" s="80">
        <f aca="true" t="shared" si="1" ref="BQ7:DH7">SUM(BQ8:BQ12)</f>
        <v>0</v>
      </c>
      <c r="BR7" s="80">
        <f t="shared" si="1"/>
        <v>0</v>
      </c>
      <c r="BS7" s="80">
        <f t="shared" si="1"/>
        <v>0</v>
      </c>
      <c r="BT7" s="80">
        <f t="shared" si="1"/>
        <v>0</v>
      </c>
      <c r="BU7" s="80">
        <f t="shared" si="1"/>
        <v>0</v>
      </c>
      <c r="BV7" s="80">
        <f t="shared" si="1"/>
        <v>0</v>
      </c>
      <c r="BW7" s="80">
        <f t="shared" si="1"/>
        <v>0</v>
      </c>
      <c r="BX7" s="80">
        <f t="shared" si="1"/>
        <v>0</v>
      </c>
      <c r="BY7" s="80">
        <f t="shared" si="1"/>
        <v>0</v>
      </c>
      <c r="BZ7" s="80">
        <f t="shared" si="1"/>
        <v>0</v>
      </c>
      <c r="CA7" s="80">
        <f t="shared" si="1"/>
        <v>0</v>
      </c>
      <c r="CB7" s="80">
        <f t="shared" si="1"/>
        <v>0</v>
      </c>
      <c r="CC7" s="80">
        <f t="shared" si="1"/>
        <v>0</v>
      </c>
      <c r="CD7" s="80">
        <f t="shared" si="1"/>
        <v>0</v>
      </c>
      <c r="CE7" s="80">
        <f t="shared" si="1"/>
        <v>0</v>
      </c>
      <c r="CF7" s="80">
        <f t="shared" si="1"/>
        <v>0</v>
      </c>
      <c r="CG7" s="80">
        <f t="shared" si="1"/>
        <v>0</v>
      </c>
      <c r="CH7" s="80">
        <f t="shared" si="1"/>
        <v>0</v>
      </c>
      <c r="CI7" s="80">
        <f t="shared" si="1"/>
        <v>0</v>
      </c>
      <c r="CJ7" s="80">
        <f t="shared" si="1"/>
        <v>0</v>
      </c>
      <c r="CK7" s="80">
        <f t="shared" si="1"/>
        <v>0</v>
      </c>
      <c r="CL7" s="80">
        <f t="shared" si="1"/>
        <v>0</v>
      </c>
      <c r="CM7" s="80">
        <f t="shared" si="1"/>
        <v>0</v>
      </c>
      <c r="CN7" s="80">
        <f t="shared" si="1"/>
        <v>0</v>
      </c>
      <c r="CO7" s="80">
        <f t="shared" si="1"/>
        <v>0</v>
      </c>
      <c r="CP7" s="80">
        <f t="shared" si="1"/>
        <v>0</v>
      </c>
      <c r="CQ7" s="80">
        <f t="shared" si="1"/>
        <v>0</v>
      </c>
      <c r="CR7" s="80">
        <f t="shared" si="1"/>
        <v>0</v>
      </c>
      <c r="CS7" s="80">
        <f t="shared" si="1"/>
        <v>0</v>
      </c>
      <c r="CT7" s="80">
        <f t="shared" si="1"/>
        <v>0</v>
      </c>
      <c r="CU7" s="80">
        <f t="shared" si="1"/>
        <v>0</v>
      </c>
      <c r="CV7" s="80">
        <f t="shared" si="1"/>
        <v>0</v>
      </c>
      <c r="CW7" s="80">
        <f t="shared" si="1"/>
        <v>0</v>
      </c>
      <c r="CX7" s="80">
        <f t="shared" si="1"/>
        <v>0</v>
      </c>
      <c r="CY7" s="80">
        <f t="shared" si="1"/>
        <v>0</v>
      </c>
      <c r="CZ7" s="80">
        <f t="shared" si="1"/>
        <v>0</v>
      </c>
      <c r="DA7" s="80">
        <f t="shared" si="1"/>
        <v>0</v>
      </c>
      <c r="DB7" s="80">
        <f t="shared" si="1"/>
        <v>0</v>
      </c>
      <c r="DC7" s="80">
        <f t="shared" si="1"/>
        <v>0</v>
      </c>
      <c r="DD7" s="80">
        <f t="shared" si="1"/>
        <v>0</v>
      </c>
      <c r="DE7" s="80">
        <f t="shared" si="1"/>
        <v>0</v>
      </c>
      <c r="DF7" s="80">
        <f t="shared" si="1"/>
        <v>0</v>
      </c>
      <c r="DG7" s="80">
        <f t="shared" si="1"/>
        <v>0</v>
      </c>
      <c r="DH7" s="80">
        <f t="shared" si="1"/>
        <v>0</v>
      </c>
      <c r="DI7" s="153"/>
    </row>
    <row r="8" spans="1:113" s="1" customFormat="1" ht="27" customHeight="1">
      <c r="A8" s="29" t="s">
        <v>81</v>
      </c>
      <c r="B8" s="29" t="s">
        <v>82</v>
      </c>
      <c r="C8" s="29" t="s">
        <v>82</v>
      </c>
      <c r="D8" s="124" t="s">
        <v>84</v>
      </c>
      <c r="E8" s="80">
        <f>F8+T8+AV8+BI8+BN8+CA8+CR8+CU8+DA8+DD8</f>
        <v>5795639</v>
      </c>
      <c r="F8" s="80">
        <f>SUM(G8:S8)</f>
        <v>5105984</v>
      </c>
      <c r="G8" s="125">
        <v>2113104</v>
      </c>
      <c r="H8" s="125">
        <v>482868</v>
      </c>
      <c r="I8" s="80"/>
      <c r="J8" s="80"/>
      <c r="K8" s="125">
        <v>1743012</v>
      </c>
      <c r="L8" s="126"/>
      <c r="M8" s="126"/>
      <c r="N8" s="126"/>
      <c r="O8" s="126"/>
      <c r="P8" s="126"/>
      <c r="Q8" s="80"/>
      <c r="R8" s="80"/>
      <c r="S8" s="125">
        <v>767000</v>
      </c>
      <c r="T8" s="80">
        <f>SUM(U8:AU8)</f>
        <v>623535</v>
      </c>
      <c r="U8" s="125">
        <v>40000</v>
      </c>
      <c r="V8" s="125">
        <v>20000</v>
      </c>
      <c r="W8" s="125">
        <v>2000</v>
      </c>
      <c r="X8" s="125">
        <v>500</v>
      </c>
      <c r="Y8" s="125">
        <v>25000</v>
      </c>
      <c r="Z8" s="125">
        <v>30000</v>
      </c>
      <c r="AA8" s="125">
        <v>12000</v>
      </c>
      <c r="AB8" s="80"/>
      <c r="AC8" s="80"/>
      <c r="AD8" s="125">
        <v>70000</v>
      </c>
      <c r="AE8" s="80"/>
      <c r="AF8" s="125">
        <v>110500</v>
      </c>
      <c r="AG8" s="80"/>
      <c r="AH8" s="125">
        <v>20000</v>
      </c>
      <c r="AI8" s="125">
        <v>20000</v>
      </c>
      <c r="AJ8" s="125">
        <v>10000</v>
      </c>
      <c r="AK8" s="80"/>
      <c r="AL8" s="80"/>
      <c r="AM8" s="135"/>
      <c r="AN8" s="125">
        <v>30000</v>
      </c>
      <c r="AO8" s="80"/>
      <c r="AP8" s="125">
        <v>109466</v>
      </c>
      <c r="AQ8" s="125">
        <v>109069</v>
      </c>
      <c r="AR8" s="80"/>
      <c r="AS8" s="80"/>
      <c r="AT8" s="80"/>
      <c r="AU8" s="125">
        <v>15000</v>
      </c>
      <c r="AV8" s="80">
        <f>SUM(AW8:BH8)</f>
        <v>66120</v>
      </c>
      <c r="AW8" s="80"/>
      <c r="AX8" s="80"/>
      <c r="AY8" s="80"/>
      <c r="AZ8" s="80"/>
      <c r="BA8" s="125">
        <v>65520</v>
      </c>
      <c r="BB8" s="80"/>
      <c r="BC8" s="80"/>
      <c r="BD8" s="80"/>
      <c r="BE8" s="125">
        <v>600</v>
      </c>
      <c r="BF8" s="80"/>
      <c r="BG8" s="80"/>
      <c r="BH8" s="80"/>
      <c r="BI8" s="80"/>
      <c r="BJ8" s="80"/>
      <c r="BK8" s="80"/>
      <c r="BL8" s="80"/>
      <c r="BM8" s="80"/>
      <c r="BN8" s="13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78"/>
      <c r="DB8" s="78"/>
      <c r="DC8" s="78"/>
      <c r="DD8" s="78"/>
      <c r="DE8" s="78"/>
      <c r="DF8" s="78"/>
      <c r="DG8" s="78"/>
      <c r="DH8" s="78">
        <v>0</v>
      </c>
      <c r="DI8" s="45"/>
    </row>
    <row r="9" spans="1:112" s="1" customFormat="1" ht="27" customHeight="1">
      <c r="A9" s="29" t="s">
        <v>85</v>
      </c>
      <c r="B9" s="29" t="s">
        <v>86</v>
      </c>
      <c r="C9" s="29" t="s">
        <v>82</v>
      </c>
      <c r="D9" s="124" t="s">
        <v>87</v>
      </c>
      <c r="E9" s="80">
        <f>F9+T9+AV9+BI9+BN9+CA9+CR9+CU9+DA9+DD9</f>
        <v>377000</v>
      </c>
      <c r="F9" s="80">
        <f>SUM(G9:S9)</f>
        <v>0</v>
      </c>
      <c r="G9" s="80"/>
      <c r="H9" s="80"/>
      <c r="I9" s="80"/>
      <c r="J9" s="80"/>
      <c r="K9" s="80"/>
      <c r="L9" s="125"/>
      <c r="M9" s="126"/>
      <c r="N9" s="126"/>
      <c r="O9" s="126"/>
      <c r="P9" s="126"/>
      <c r="Q9" s="126"/>
      <c r="R9" s="126"/>
      <c r="S9" s="126"/>
      <c r="T9" s="80">
        <f>SUM(U9:AU9)</f>
        <v>0</v>
      </c>
      <c r="U9" s="126"/>
      <c r="V9" s="126"/>
      <c r="W9" s="126"/>
      <c r="X9" s="130"/>
      <c r="Y9" s="126"/>
      <c r="Z9" s="126"/>
      <c r="AA9" s="126"/>
      <c r="AB9" s="126"/>
      <c r="AC9" s="126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26"/>
      <c r="AO9" s="126"/>
      <c r="AP9" s="126"/>
      <c r="AQ9" s="126"/>
      <c r="AR9" s="126"/>
      <c r="AS9" s="126"/>
      <c r="AT9" s="126"/>
      <c r="AU9" s="126"/>
      <c r="AV9" s="80">
        <f>SUM(AW9:BH9)</f>
        <v>377000</v>
      </c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5">
        <v>377000</v>
      </c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46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52"/>
      <c r="DB9" s="152"/>
      <c r="DC9" s="152"/>
      <c r="DD9" s="152"/>
      <c r="DE9" s="152"/>
      <c r="DF9" s="152"/>
      <c r="DG9" s="152"/>
      <c r="DH9" s="152"/>
    </row>
    <row r="10" spans="1:112" s="1" customFormat="1" ht="27" customHeight="1">
      <c r="A10" s="29" t="s">
        <v>85</v>
      </c>
      <c r="B10" s="29" t="s">
        <v>86</v>
      </c>
      <c r="C10" s="29" t="s">
        <v>86</v>
      </c>
      <c r="D10" s="124" t="s">
        <v>88</v>
      </c>
      <c r="E10" s="80">
        <f>F10+T10+AV10+BI10+BN10+CA10+CR10+CU10+DA10+DD10</f>
        <v>711837</v>
      </c>
      <c r="F10" s="80">
        <f>SUM(G10:S10)</f>
        <v>711837</v>
      </c>
      <c r="G10" s="80"/>
      <c r="H10" s="80"/>
      <c r="I10" s="80"/>
      <c r="J10" s="80"/>
      <c r="K10" s="80"/>
      <c r="L10" s="125">
        <v>694237</v>
      </c>
      <c r="M10" s="126"/>
      <c r="N10" s="126"/>
      <c r="O10" s="126"/>
      <c r="P10" s="125">
        <v>17600</v>
      </c>
      <c r="Q10" s="126"/>
      <c r="R10" s="126"/>
      <c r="S10" s="126"/>
      <c r="T10" s="80">
        <f>SUM(U10:AU10)</f>
        <v>0</v>
      </c>
      <c r="U10" s="126"/>
      <c r="V10" s="126"/>
      <c r="W10" s="126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26"/>
      <c r="AO10" s="126"/>
      <c r="AP10" s="126"/>
      <c r="AQ10" s="126"/>
      <c r="AR10" s="126"/>
      <c r="AS10" s="126"/>
      <c r="AT10" s="126"/>
      <c r="AU10" s="126"/>
      <c r="AV10" s="80">
        <f>SUM(AW10:BH10)</f>
        <v>0</v>
      </c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46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52"/>
      <c r="DB10" s="152"/>
      <c r="DC10" s="152"/>
      <c r="DD10" s="152"/>
      <c r="DE10" s="152"/>
      <c r="DF10" s="152"/>
      <c r="DG10" s="152"/>
      <c r="DH10" s="152"/>
    </row>
    <row r="11" spans="1:112" s="1" customFormat="1" ht="21" customHeight="1">
      <c r="A11" s="29" t="s">
        <v>89</v>
      </c>
      <c r="B11" s="29" t="s">
        <v>90</v>
      </c>
      <c r="C11" s="29" t="s">
        <v>82</v>
      </c>
      <c r="D11" s="124" t="s">
        <v>91</v>
      </c>
      <c r="E11" s="80">
        <f>F11+T11+AV11+BI11+BN11+CA11+CR11+CU11+DA11+DD11</f>
        <v>303756</v>
      </c>
      <c r="F11" s="80">
        <f>SUM(G11:S11)</f>
        <v>303756</v>
      </c>
      <c r="G11" s="80"/>
      <c r="H11" s="80"/>
      <c r="I11" s="80"/>
      <c r="J11" s="80"/>
      <c r="K11" s="80"/>
      <c r="L11" s="126"/>
      <c r="M11" s="126"/>
      <c r="N11" s="125">
        <v>303756</v>
      </c>
      <c r="O11" s="126"/>
      <c r="P11" s="126"/>
      <c r="Q11" s="126"/>
      <c r="R11" s="126"/>
      <c r="S11" s="126"/>
      <c r="T11" s="80">
        <f>SUM(U11:AU11)</f>
        <v>0</v>
      </c>
      <c r="U11" s="126"/>
      <c r="V11" s="126"/>
      <c r="W11" s="126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26"/>
      <c r="AO11" s="126"/>
      <c r="AP11" s="126"/>
      <c r="AQ11" s="126"/>
      <c r="AR11" s="126"/>
      <c r="AS11" s="126"/>
      <c r="AT11" s="126"/>
      <c r="AU11" s="126"/>
      <c r="AV11" s="80">
        <f>SUM(AW11:BH11)</f>
        <v>0</v>
      </c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46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52"/>
      <c r="DB11" s="152"/>
      <c r="DC11" s="152"/>
      <c r="DD11" s="152"/>
      <c r="DE11" s="152"/>
      <c r="DF11" s="152"/>
      <c r="DG11" s="152"/>
      <c r="DH11" s="152"/>
    </row>
    <row r="12" spans="1:112" s="1" customFormat="1" ht="21" customHeight="1">
      <c r="A12" s="29" t="s">
        <v>92</v>
      </c>
      <c r="B12" s="29" t="s">
        <v>82</v>
      </c>
      <c r="C12" s="29" t="s">
        <v>93</v>
      </c>
      <c r="D12" s="124" t="s">
        <v>94</v>
      </c>
      <c r="E12" s="80">
        <f>F12+T12+AV12+BI12+BN12+CA12+CR12+CU12+DA12+DD12</f>
        <v>520678</v>
      </c>
      <c r="F12" s="80">
        <f>SUM(G12:S12)</f>
        <v>520678</v>
      </c>
      <c r="G12" s="80"/>
      <c r="H12" s="80"/>
      <c r="I12" s="80"/>
      <c r="J12" s="80"/>
      <c r="K12" s="80"/>
      <c r="L12" s="126"/>
      <c r="M12" s="126"/>
      <c r="N12" s="126"/>
      <c r="O12" s="126"/>
      <c r="P12" s="126"/>
      <c r="Q12" s="125">
        <v>520678</v>
      </c>
      <c r="R12" s="126"/>
      <c r="S12" s="126"/>
      <c r="T12" s="80">
        <f>SUM(U12:AU12)</f>
        <v>0</v>
      </c>
      <c r="U12" s="126"/>
      <c r="V12" s="126"/>
      <c r="W12" s="126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26"/>
      <c r="AO12" s="126"/>
      <c r="AP12" s="126"/>
      <c r="AQ12" s="126"/>
      <c r="AR12" s="126"/>
      <c r="AS12" s="126"/>
      <c r="AT12" s="126"/>
      <c r="AU12" s="126"/>
      <c r="AV12" s="80">
        <f>SUM(AW12:BH12)</f>
        <v>0</v>
      </c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46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52"/>
      <c r="DB12" s="152"/>
      <c r="DC12" s="152"/>
      <c r="DD12" s="152"/>
      <c r="DE12" s="152"/>
      <c r="DF12" s="152"/>
      <c r="DG12" s="152"/>
      <c r="DH12" s="152"/>
    </row>
  </sheetData>
  <sheetProtection/>
  <mergeCells count="122">
    <mergeCell ref="A2:DH2"/>
    <mergeCell ref="A3:D3"/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D4:DH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16" right="0.16" top="0.59" bottom="0.59" header="0.59" footer="0.39"/>
  <pageSetup fitToHeight="100" horizontalDpi="600" verticalDpi="600" orientation="landscape" paperSize="8" scale="54"/>
  <headerFooter scaleWithDoc="0"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showGridLines="0" showZeros="0" workbookViewId="0" topLeftCell="A1">
      <selection activeCell="G13" sqref="G13"/>
    </sheetView>
  </sheetViews>
  <sheetFormatPr defaultColWidth="9.16015625" defaultRowHeight="12.75" customHeight="1"/>
  <cols>
    <col min="1" max="2" width="6" style="0" customWidth="1"/>
    <col min="3" max="3" width="8.66015625" style="0" customWidth="1"/>
    <col min="4" max="4" width="31.83203125" style="0" customWidth="1"/>
    <col min="5" max="7" width="20.16015625" style="94" customWidth="1"/>
    <col min="8" max="8" width="8.66015625" style="0" customWidth="1"/>
  </cols>
  <sheetData>
    <row r="1" spans="1:8" ht="19.5" customHeight="1">
      <c r="A1" s="46"/>
      <c r="B1" s="46"/>
      <c r="C1" s="46"/>
      <c r="D1" s="47"/>
      <c r="E1" s="95"/>
      <c r="F1" s="95"/>
      <c r="G1" s="96" t="s">
        <v>258</v>
      </c>
      <c r="H1" s="69"/>
    </row>
    <row r="2" spans="1:8" ht="25.5" customHeight="1">
      <c r="A2" s="5" t="s">
        <v>259</v>
      </c>
      <c r="B2" s="5"/>
      <c r="C2" s="5"/>
      <c r="D2" s="5"/>
      <c r="E2" s="5"/>
      <c r="F2" s="5"/>
      <c r="G2" s="5"/>
      <c r="H2" s="69"/>
    </row>
    <row r="3" spans="1:8" ht="19.5" customHeight="1">
      <c r="A3" s="49" t="s">
        <v>5</v>
      </c>
      <c r="B3" s="49"/>
      <c r="C3" s="49"/>
      <c r="D3" s="49"/>
      <c r="E3" s="97"/>
      <c r="F3" s="97"/>
      <c r="G3" s="98" t="s">
        <v>6</v>
      </c>
      <c r="H3" s="69"/>
    </row>
    <row r="4" spans="1:8" ht="22.5" customHeight="1">
      <c r="A4" s="99" t="s">
        <v>260</v>
      </c>
      <c r="B4" s="99"/>
      <c r="C4" s="99"/>
      <c r="D4" s="99"/>
      <c r="E4" s="80" t="s">
        <v>97</v>
      </c>
      <c r="F4" s="80"/>
      <c r="G4" s="80"/>
      <c r="H4" s="69"/>
    </row>
    <row r="5" spans="1:8" ht="19.5" customHeight="1">
      <c r="A5" s="100" t="s">
        <v>68</v>
      </c>
      <c r="B5" s="101"/>
      <c r="C5" s="21" t="s">
        <v>261</v>
      </c>
      <c r="D5" s="20" t="s">
        <v>176</v>
      </c>
      <c r="E5" s="102" t="s">
        <v>58</v>
      </c>
      <c r="F5" s="103" t="s">
        <v>262</v>
      </c>
      <c r="G5" s="102" t="s">
        <v>263</v>
      </c>
      <c r="H5" s="69"/>
    </row>
    <row r="6" spans="1:8" ht="27" customHeight="1">
      <c r="A6" s="20" t="s">
        <v>78</v>
      </c>
      <c r="B6" s="21" t="s">
        <v>79</v>
      </c>
      <c r="C6" s="104"/>
      <c r="D6" s="105"/>
      <c r="E6" s="106"/>
      <c r="F6" s="107"/>
      <c r="G6" s="106"/>
      <c r="H6" s="69"/>
    </row>
    <row r="7" spans="1:8" ht="19.5" customHeight="1">
      <c r="A7" s="108" t="s">
        <v>58</v>
      </c>
      <c r="B7" s="109"/>
      <c r="C7" s="109"/>
      <c r="D7" s="109"/>
      <c r="E7" s="80">
        <f>E8+E17+E34</f>
        <v>7708910</v>
      </c>
      <c r="F7" s="80">
        <f>F8+F34</f>
        <v>7085375</v>
      </c>
      <c r="G7" s="80">
        <f>G17</f>
        <v>623535</v>
      </c>
      <c r="H7" s="70"/>
    </row>
    <row r="8" spans="1:8" ht="19.5" customHeight="1">
      <c r="A8" s="82"/>
      <c r="B8" s="82"/>
      <c r="C8" s="110"/>
      <c r="D8" s="110" t="s">
        <v>264</v>
      </c>
      <c r="E8" s="111">
        <f>SUM(E9:E16)</f>
        <v>6642255</v>
      </c>
      <c r="F8" s="111">
        <f>SUM(F9:F18)</f>
        <v>6642255</v>
      </c>
      <c r="G8" s="80">
        <f>SUM(G9:G16)</f>
        <v>0</v>
      </c>
      <c r="H8" s="70"/>
    </row>
    <row r="9" spans="1:8" ht="19.5" customHeight="1">
      <c r="A9" s="79" t="s">
        <v>265</v>
      </c>
      <c r="B9" s="79" t="s">
        <v>93</v>
      </c>
      <c r="C9" s="110">
        <v>208247</v>
      </c>
      <c r="D9" s="79" t="s">
        <v>177</v>
      </c>
      <c r="E9" s="112">
        <f>F9+G9</f>
        <v>2113104</v>
      </c>
      <c r="F9" s="112">
        <v>2113104</v>
      </c>
      <c r="G9" s="80">
        <v>0</v>
      </c>
      <c r="H9" s="69"/>
    </row>
    <row r="10" spans="1:8" ht="19.5" customHeight="1">
      <c r="A10" s="79" t="s">
        <v>265</v>
      </c>
      <c r="B10" s="79" t="s">
        <v>82</v>
      </c>
      <c r="C10" s="110">
        <v>208247</v>
      </c>
      <c r="D10" s="79" t="s">
        <v>178</v>
      </c>
      <c r="E10" s="112">
        <f aca="true" t="shared" si="0" ref="E10:E16">F10+G10</f>
        <v>482868</v>
      </c>
      <c r="F10" s="112">
        <v>482868</v>
      </c>
      <c r="G10" s="80">
        <v>0</v>
      </c>
      <c r="H10" s="65"/>
    </row>
    <row r="11" spans="1:8" ht="19.5" customHeight="1">
      <c r="A11" s="79" t="s">
        <v>265</v>
      </c>
      <c r="B11" s="79" t="s">
        <v>266</v>
      </c>
      <c r="C11" s="110">
        <v>208247</v>
      </c>
      <c r="D11" s="79" t="s">
        <v>181</v>
      </c>
      <c r="E11" s="112">
        <f t="shared" si="0"/>
        <v>1743012</v>
      </c>
      <c r="F11" s="112">
        <v>1743012</v>
      </c>
      <c r="G11" s="80">
        <v>0</v>
      </c>
      <c r="H11" s="65"/>
    </row>
    <row r="12" spans="1:8" ht="19.5" customHeight="1">
      <c r="A12" s="79" t="s">
        <v>265</v>
      </c>
      <c r="B12" s="79" t="s">
        <v>267</v>
      </c>
      <c r="C12" s="110">
        <v>208247</v>
      </c>
      <c r="D12" s="79" t="s">
        <v>182</v>
      </c>
      <c r="E12" s="112">
        <f t="shared" si="0"/>
        <v>694237</v>
      </c>
      <c r="F12" s="112">
        <v>694237</v>
      </c>
      <c r="G12" s="80">
        <v>0</v>
      </c>
      <c r="H12" s="65"/>
    </row>
    <row r="13" spans="1:8" ht="19.5" customHeight="1">
      <c r="A13" s="79" t="s">
        <v>265</v>
      </c>
      <c r="B13" s="79" t="s">
        <v>268</v>
      </c>
      <c r="C13" s="110">
        <v>208247</v>
      </c>
      <c r="D13" s="79" t="s">
        <v>184</v>
      </c>
      <c r="E13" s="112">
        <f t="shared" si="0"/>
        <v>303756</v>
      </c>
      <c r="F13" s="112">
        <v>303756</v>
      </c>
      <c r="G13" s="80">
        <v>0</v>
      </c>
      <c r="H13" s="65"/>
    </row>
    <row r="14" spans="1:8" ht="19.5" customHeight="1">
      <c r="A14" s="79" t="s">
        <v>265</v>
      </c>
      <c r="B14" s="79" t="s">
        <v>269</v>
      </c>
      <c r="C14" s="110">
        <v>208247</v>
      </c>
      <c r="D14" s="79" t="s">
        <v>186</v>
      </c>
      <c r="E14" s="112">
        <f t="shared" si="0"/>
        <v>17600</v>
      </c>
      <c r="F14" s="112">
        <v>17600</v>
      </c>
      <c r="G14" s="80">
        <v>0</v>
      </c>
      <c r="H14" s="65"/>
    </row>
    <row r="15" spans="1:8" ht="19.5" customHeight="1">
      <c r="A15" s="79" t="s">
        <v>265</v>
      </c>
      <c r="B15" s="79" t="s">
        <v>270</v>
      </c>
      <c r="C15" s="110">
        <v>208247</v>
      </c>
      <c r="D15" s="79" t="s">
        <v>94</v>
      </c>
      <c r="E15" s="112">
        <f t="shared" si="0"/>
        <v>520678</v>
      </c>
      <c r="F15" s="112">
        <v>520678</v>
      </c>
      <c r="G15" s="80">
        <v>0</v>
      </c>
      <c r="H15" s="65"/>
    </row>
    <row r="16" spans="1:8" ht="19.5" customHeight="1">
      <c r="A16" s="79" t="s">
        <v>265</v>
      </c>
      <c r="B16" s="79" t="s">
        <v>163</v>
      </c>
      <c r="C16" s="110">
        <v>208247</v>
      </c>
      <c r="D16" s="79" t="s">
        <v>188</v>
      </c>
      <c r="E16" s="112">
        <f t="shared" si="0"/>
        <v>767000</v>
      </c>
      <c r="F16" s="112">
        <v>767000</v>
      </c>
      <c r="G16" s="80">
        <v>0</v>
      </c>
      <c r="H16" s="65"/>
    </row>
    <row r="17" spans="1:8" ht="19.5" customHeight="1">
      <c r="A17" s="79"/>
      <c r="B17" s="79"/>
      <c r="C17" s="110"/>
      <c r="D17" s="113" t="s">
        <v>271</v>
      </c>
      <c r="E17" s="114">
        <f aca="true" t="shared" si="1" ref="E17:E37">F17+G17</f>
        <v>623535</v>
      </c>
      <c r="F17" s="115"/>
      <c r="G17" s="111">
        <f>SUM(G18:G33)</f>
        <v>623535</v>
      </c>
      <c r="H17" s="65"/>
    </row>
    <row r="18" spans="1:8" ht="19.5" customHeight="1">
      <c r="A18" s="79" t="s">
        <v>272</v>
      </c>
      <c r="B18" s="79" t="s">
        <v>93</v>
      </c>
      <c r="C18" s="110">
        <v>208247</v>
      </c>
      <c r="D18" s="79" t="s">
        <v>189</v>
      </c>
      <c r="E18" s="112">
        <f t="shared" si="1"/>
        <v>40000</v>
      </c>
      <c r="F18" s="115"/>
      <c r="G18" s="112">
        <v>40000</v>
      </c>
      <c r="H18" s="65"/>
    </row>
    <row r="19" spans="1:8" ht="19.5" customHeight="1">
      <c r="A19" s="79" t="s">
        <v>272</v>
      </c>
      <c r="B19" s="79" t="s">
        <v>82</v>
      </c>
      <c r="C19" s="110">
        <v>208247</v>
      </c>
      <c r="D19" s="79" t="s">
        <v>190</v>
      </c>
      <c r="E19" s="112">
        <f t="shared" si="1"/>
        <v>20000</v>
      </c>
      <c r="F19" s="115"/>
      <c r="G19" s="112">
        <v>20000</v>
      </c>
      <c r="H19" s="65"/>
    </row>
    <row r="20" spans="1:8" ht="19.5" customHeight="1">
      <c r="A20" s="79" t="s">
        <v>272</v>
      </c>
      <c r="B20" s="79" t="s">
        <v>273</v>
      </c>
      <c r="C20" s="110">
        <v>208247</v>
      </c>
      <c r="D20" s="79" t="s">
        <v>191</v>
      </c>
      <c r="E20" s="112">
        <f t="shared" si="1"/>
        <v>2000</v>
      </c>
      <c r="F20" s="115"/>
      <c r="G20" s="112">
        <v>2000</v>
      </c>
      <c r="H20" s="65"/>
    </row>
    <row r="21" spans="1:8" ht="19.5" customHeight="1">
      <c r="A21" s="79" t="s">
        <v>272</v>
      </c>
      <c r="B21" s="79" t="s">
        <v>274</v>
      </c>
      <c r="C21" s="110">
        <v>208247</v>
      </c>
      <c r="D21" s="79" t="s">
        <v>192</v>
      </c>
      <c r="E21" s="112">
        <f t="shared" si="1"/>
        <v>500</v>
      </c>
      <c r="F21" s="115"/>
      <c r="G21" s="112">
        <v>500</v>
      </c>
      <c r="H21" s="65"/>
    </row>
    <row r="22" spans="1:8" ht="19.5" customHeight="1">
      <c r="A22" s="79" t="s">
        <v>272</v>
      </c>
      <c r="B22" s="79" t="s">
        <v>86</v>
      </c>
      <c r="C22" s="110">
        <v>208247</v>
      </c>
      <c r="D22" s="79" t="s">
        <v>193</v>
      </c>
      <c r="E22" s="112">
        <f t="shared" si="1"/>
        <v>25000</v>
      </c>
      <c r="F22" s="115"/>
      <c r="G22" s="112">
        <v>25000</v>
      </c>
      <c r="H22" s="65"/>
    </row>
    <row r="23" spans="1:8" ht="19.5" customHeight="1">
      <c r="A23" s="79" t="s">
        <v>272</v>
      </c>
      <c r="B23" s="79" t="s">
        <v>275</v>
      </c>
      <c r="C23" s="110">
        <v>208247</v>
      </c>
      <c r="D23" s="79" t="s">
        <v>194</v>
      </c>
      <c r="E23" s="112">
        <f t="shared" si="1"/>
        <v>30000</v>
      </c>
      <c r="F23" s="115"/>
      <c r="G23" s="112">
        <v>30000</v>
      </c>
      <c r="H23" s="65"/>
    </row>
    <row r="24" spans="1:8" ht="19.5" customHeight="1">
      <c r="A24" s="79" t="s">
        <v>272</v>
      </c>
      <c r="B24" s="79" t="s">
        <v>266</v>
      </c>
      <c r="C24" s="110">
        <v>208247</v>
      </c>
      <c r="D24" s="79" t="s">
        <v>195</v>
      </c>
      <c r="E24" s="112">
        <f t="shared" si="1"/>
        <v>12000</v>
      </c>
      <c r="F24" s="115"/>
      <c r="G24" s="112">
        <v>12000</v>
      </c>
      <c r="H24" s="65"/>
    </row>
    <row r="25" spans="1:8" ht="19.5" customHeight="1">
      <c r="A25" s="79" t="s">
        <v>272</v>
      </c>
      <c r="B25" s="79" t="s">
        <v>90</v>
      </c>
      <c r="C25" s="110">
        <v>208247</v>
      </c>
      <c r="D25" s="79" t="s">
        <v>198</v>
      </c>
      <c r="E25" s="112">
        <f t="shared" si="1"/>
        <v>70000</v>
      </c>
      <c r="F25" s="115"/>
      <c r="G25" s="112">
        <v>70000</v>
      </c>
      <c r="H25" s="65"/>
    </row>
    <row r="26" spans="1:8" ht="19.5" customHeight="1">
      <c r="A26" s="79" t="s">
        <v>272</v>
      </c>
      <c r="B26" s="79" t="s">
        <v>270</v>
      </c>
      <c r="C26" s="110">
        <v>208247</v>
      </c>
      <c r="D26" s="79" t="s">
        <v>276</v>
      </c>
      <c r="E26" s="112">
        <f t="shared" si="1"/>
        <v>110500</v>
      </c>
      <c r="F26" s="115"/>
      <c r="G26" s="112">
        <v>110500</v>
      </c>
      <c r="H26" s="65"/>
    </row>
    <row r="27" spans="1:8" ht="19.5" customHeight="1">
      <c r="A27" s="79" t="s">
        <v>272</v>
      </c>
      <c r="B27" s="79" t="s">
        <v>277</v>
      </c>
      <c r="C27" s="110">
        <v>208247</v>
      </c>
      <c r="D27" s="79" t="s">
        <v>202</v>
      </c>
      <c r="E27" s="112">
        <f t="shared" si="1"/>
        <v>20000</v>
      </c>
      <c r="F27" s="115"/>
      <c r="G27" s="112">
        <v>20000</v>
      </c>
      <c r="H27" s="65"/>
    </row>
    <row r="28" spans="1:7" ht="19.5" customHeight="1">
      <c r="A28" s="79" t="s">
        <v>272</v>
      </c>
      <c r="B28" s="79" t="s">
        <v>278</v>
      </c>
      <c r="C28" s="110">
        <v>208247</v>
      </c>
      <c r="D28" s="79" t="s">
        <v>203</v>
      </c>
      <c r="E28" s="112">
        <f t="shared" si="1"/>
        <v>20000</v>
      </c>
      <c r="F28" s="115"/>
      <c r="G28" s="112">
        <v>20000</v>
      </c>
    </row>
    <row r="29" spans="1:7" ht="19.5" customHeight="1">
      <c r="A29" s="79" t="s">
        <v>272</v>
      </c>
      <c r="B29" s="79" t="s">
        <v>279</v>
      </c>
      <c r="C29" s="110">
        <v>208247</v>
      </c>
      <c r="D29" s="79" t="s">
        <v>204</v>
      </c>
      <c r="E29" s="112">
        <f t="shared" si="1"/>
        <v>10000</v>
      </c>
      <c r="F29" s="115"/>
      <c r="G29" s="112">
        <v>10000</v>
      </c>
    </row>
    <row r="30" spans="1:7" ht="19.5" customHeight="1">
      <c r="A30" s="79" t="s">
        <v>272</v>
      </c>
      <c r="B30" s="79" t="s">
        <v>280</v>
      </c>
      <c r="C30" s="110">
        <v>208247</v>
      </c>
      <c r="D30" s="79" t="s">
        <v>208</v>
      </c>
      <c r="E30" s="112">
        <f t="shared" si="1"/>
        <v>30000</v>
      </c>
      <c r="F30" s="115"/>
      <c r="G30" s="112">
        <v>30000</v>
      </c>
    </row>
    <row r="31" spans="1:7" ht="19.5" customHeight="1">
      <c r="A31" s="79" t="s">
        <v>272</v>
      </c>
      <c r="B31" s="79" t="s">
        <v>281</v>
      </c>
      <c r="C31" s="110">
        <v>208247</v>
      </c>
      <c r="D31" s="79" t="s">
        <v>210</v>
      </c>
      <c r="E31" s="112">
        <f t="shared" si="1"/>
        <v>109466</v>
      </c>
      <c r="F31" s="115"/>
      <c r="G31" s="112">
        <v>109466</v>
      </c>
    </row>
    <row r="32" spans="1:7" ht="19.5" customHeight="1">
      <c r="A32" s="79" t="s">
        <v>272</v>
      </c>
      <c r="B32" s="79" t="s">
        <v>282</v>
      </c>
      <c r="C32" s="110">
        <v>208247</v>
      </c>
      <c r="D32" s="79" t="s">
        <v>211</v>
      </c>
      <c r="E32" s="112">
        <f t="shared" si="1"/>
        <v>109069</v>
      </c>
      <c r="F32" s="115"/>
      <c r="G32" s="112">
        <v>109069</v>
      </c>
    </row>
    <row r="33" spans="1:7" ht="19.5" customHeight="1">
      <c r="A33" s="79" t="s">
        <v>272</v>
      </c>
      <c r="B33" s="79" t="s">
        <v>163</v>
      </c>
      <c r="C33" s="110">
        <v>208247</v>
      </c>
      <c r="D33" s="79" t="s">
        <v>215</v>
      </c>
      <c r="E33" s="112">
        <f t="shared" si="1"/>
        <v>15000</v>
      </c>
      <c r="F33" s="115"/>
      <c r="G33" s="112">
        <v>15000</v>
      </c>
    </row>
    <row r="34" spans="1:7" ht="19.5" customHeight="1">
      <c r="A34" s="79"/>
      <c r="B34" s="79"/>
      <c r="D34" s="116" t="s">
        <v>283</v>
      </c>
      <c r="E34" s="114">
        <f t="shared" si="1"/>
        <v>443120</v>
      </c>
      <c r="F34" s="117">
        <f>SUM(F35:F37)</f>
        <v>443120</v>
      </c>
      <c r="G34" s="80">
        <v>0</v>
      </c>
    </row>
    <row r="35" spans="1:7" ht="19.5" customHeight="1">
      <c r="A35" s="79" t="s">
        <v>284</v>
      </c>
      <c r="B35" s="79" t="s">
        <v>86</v>
      </c>
      <c r="C35" s="110">
        <v>208247</v>
      </c>
      <c r="D35" s="79" t="s">
        <v>220</v>
      </c>
      <c r="E35" s="112">
        <f t="shared" si="1"/>
        <v>65520</v>
      </c>
      <c r="F35" s="112">
        <v>65520</v>
      </c>
      <c r="G35" s="80">
        <v>0</v>
      </c>
    </row>
    <row r="36" spans="1:7" ht="12.75" customHeight="1">
      <c r="A36" s="79" t="s">
        <v>284</v>
      </c>
      <c r="B36" s="79" t="s">
        <v>285</v>
      </c>
      <c r="C36" s="110">
        <v>208247</v>
      </c>
      <c r="D36" s="79" t="s">
        <v>224</v>
      </c>
      <c r="E36" s="112">
        <f t="shared" si="1"/>
        <v>600</v>
      </c>
      <c r="F36" s="112">
        <v>600</v>
      </c>
      <c r="G36" s="115"/>
    </row>
    <row r="37" spans="1:7" ht="12.75" customHeight="1">
      <c r="A37" s="79" t="s">
        <v>284</v>
      </c>
      <c r="B37" s="79" t="s">
        <v>163</v>
      </c>
      <c r="C37" s="110">
        <v>208247</v>
      </c>
      <c r="D37" s="79" t="s">
        <v>164</v>
      </c>
      <c r="E37" s="112">
        <f t="shared" si="1"/>
        <v>377000</v>
      </c>
      <c r="F37" s="112">
        <v>377000</v>
      </c>
      <c r="G37" s="115"/>
    </row>
  </sheetData>
  <sheetProtection/>
  <mergeCells count="10">
    <mergeCell ref="A2:G2"/>
    <mergeCell ref="A3:D3"/>
    <mergeCell ref="E4:G4"/>
    <mergeCell ref="A5:B5"/>
    <mergeCell ref="A7:D7"/>
    <mergeCell ref="C5:C6"/>
    <mergeCell ref="D5:D6"/>
    <mergeCell ref="E5:E6"/>
    <mergeCell ref="F5:F6"/>
    <mergeCell ref="G5:G6"/>
  </mergeCells>
  <printOptions horizontalCentered="1"/>
  <pageMargins left="0.59" right="0.59" top="0.59" bottom="0.59" header="0.59" footer="0.39"/>
  <pageSetup fitToHeight="100" fitToWidth="1" horizontalDpi="600" verticalDpi="600" orientation="portrait" paperSize="9" scale="75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I10"/>
  <sheetViews>
    <sheetView showGridLines="0" showZeros="0" workbookViewId="0" topLeftCell="A4">
      <selection activeCell="A3" sqref="A3:B3"/>
    </sheetView>
  </sheetViews>
  <sheetFormatPr defaultColWidth="9.16015625" defaultRowHeight="12.75" customHeight="1"/>
  <cols>
    <col min="1" max="3" width="8.33203125" style="0" customWidth="1"/>
    <col min="4" max="4" width="12.83203125" style="84" customWidth="1"/>
    <col min="5" max="5" width="83" style="0" customWidth="1"/>
    <col min="6" max="6" width="25" style="0" customWidth="1"/>
    <col min="7" max="243" width="10.66015625" style="0" customWidth="1"/>
  </cols>
  <sheetData>
    <row r="1" spans="1:243" ht="19.5" customHeight="1">
      <c r="A1" s="2"/>
      <c r="B1" s="3"/>
      <c r="C1" s="3"/>
      <c r="D1" s="85"/>
      <c r="E1" s="3"/>
      <c r="F1" s="4" t="s">
        <v>286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</row>
    <row r="2" spans="1:243" ht="19.5" customHeight="1">
      <c r="A2" s="5" t="s">
        <v>287</v>
      </c>
      <c r="B2" s="5"/>
      <c r="C2" s="5"/>
      <c r="D2" s="5"/>
      <c r="E2" s="5"/>
      <c r="F2" s="5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</row>
    <row r="3" spans="1:243" ht="19.5" customHeight="1">
      <c r="A3" s="86" t="s">
        <v>5</v>
      </c>
      <c r="B3" s="86"/>
      <c r="C3" s="6"/>
      <c r="D3" s="87"/>
      <c r="E3" s="6"/>
      <c r="F3" s="8" t="s">
        <v>6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</row>
    <row r="4" spans="1:243" ht="19.5" customHeight="1">
      <c r="A4" s="13" t="s">
        <v>68</v>
      </c>
      <c r="B4" s="14"/>
      <c r="C4" s="15"/>
      <c r="D4" s="16" t="s">
        <v>69</v>
      </c>
      <c r="E4" s="17" t="s">
        <v>288</v>
      </c>
      <c r="F4" s="12" t="s">
        <v>71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</row>
    <row r="5" spans="1:243" ht="19.5" customHeight="1">
      <c r="A5" s="19" t="s">
        <v>78</v>
      </c>
      <c r="B5" s="20" t="s">
        <v>79</v>
      </c>
      <c r="C5" s="21" t="s">
        <v>80</v>
      </c>
      <c r="D5" s="16"/>
      <c r="E5" s="17"/>
      <c r="F5" s="12"/>
      <c r="G5" s="43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</row>
    <row r="6" spans="1:243" ht="19.5" customHeight="1">
      <c r="A6" s="76"/>
      <c r="B6" s="76"/>
      <c r="C6" s="76"/>
      <c r="D6" s="88"/>
      <c r="E6" s="89" t="s">
        <v>58</v>
      </c>
      <c r="F6" s="90">
        <f>SUM(F7:F10)</f>
        <v>0</v>
      </c>
      <c r="G6" s="43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</row>
    <row r="7" spans="1:243" ht="19.5" customHeight="1">
      <c r="A7" s="91"/>
      <c r="B7" s="91"/>
      <c r="C7" s="91"/>
      <c r="D7" s="92"/>
      <c r="E7" s="93"/>
      <c r="F7" s="80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</row>
    <row r="8" spans="1:243" ht="19.5" customHeight="1">
      <c r="A8" s="91"/>
      <c r="B8" s="91"/>
      <c r="C8" s="91"/>
      <c r="D8" s="92"/>
      <c r="E8" s="93"/>
      <c r="F8" s="80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</row>
    <row r="9" spans="1:243" ht="19.5" customHeight="1">
      <c r="A9" s="91"/>
      <c r="B9" s="91"/>
      <c r="C9" s="91"/>
      <c r="D9" s="92"/>
      <c r="E9" s="93"/>
      <c r="F9" s="80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</row>
    <row r="10" spans="1:243" ht="19.5" customHeight="1">
      <c r="A10" s="91"/>
      <c r="B10" s="91"/>
      <c r="C10" s="91"/>
      <c r="D10" s="92"/>
      <c r="E10" s="93"/>
      <c r="F10" s="80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</row>
  </sheetData>
  <sheetProtection/>
  <mergeCells count="5">
    <mergeCell ref="A2:F2"/>
    <mergeCell ref="A3:B3"/>
    <mergeCell ref="D4:D5"/>
    <mergeCell ref="E4:E5"/>
    <mergeCell ref="F4:F5"/>
  </mergeCells>
  <printOptions horizontalCentered="1"/>
  <pageMargins left="0.8300000000000001" right="0.59" top="0.59" bottom="0.59" header="0.59" footer="0.39"/>
  <pageSetup fitToHeight="1000" horizontalDpi="600" verticalDpi="600" orientation="landscape" paperSize="9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周?伶</dc:creator>
  <cp:keywords/>
  <dc:description/>
  <cp:lastModifiedBy>李歌</cp:lastModifiedBy>
  <cp:lastPrinted>2019-02-13T03:43:45Z</cp:lastPrinted>
  <dcterms:created xsi:type="dcterms:W3CDTF">2017-02-22T01:19:27Z</dcterms:created>
  <dcterms:modified xsi:type="dcterms:W3CDTF">2021-01-29T02:22:07Z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