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<sst xmlns="http://schemas.openxmlformats.org/spreadsheetml/2006/main" count="632" uniqueCount="298">
  <si>
    <t xml:space="preserve">     大竹县中和乡中心小学      </t>
  </si>
  <si>
    <t>2020年部门预算</t>
  </si>
  <si>
    <t>报送日期：  2020 年 4 月  日</t>
  </si>
  <si>
    <t>表1</t>
  </si>
  <si>
    <t>部门收支总表</t>
  </si>
  <si>
    <t>大竹县中和乡中心小学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</si>
  <si>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</si>
  <si>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</si>
  <si>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</si>
  <si>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</si>
  <si>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</si>
  <si>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</si>
  <si>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</si>
  <si>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</si>
  <si>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</si>
  <si>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</si>
  <si>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</si>
  <si>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</si>
  <si>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</si>
  <si>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</si>
  <si>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</si>
  <si>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</si>
  <si>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</si>
  <si>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</si>
  <si>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</si>
  <si>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</si>
  <si>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</si>
  <si>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</si>
  <si>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</si>
  <si>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</si>
  <si>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</si>
  <si>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</si>
  <si>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</si>
  <si>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</si>
  <si>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</si>
  <si>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</si>
  <si>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</si>
  <si>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</si>
  <si>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</si>
  <si>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</si>
  <si>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</si>
  <si>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</si>
  <si>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</si>
  <si>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</si>
  <si>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</si>
  <si>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</si>
  <si>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</si>
  <si>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</si>
  <si>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</si>
  <si>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</si>
  <si>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</si>
  <si>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</si>
  <si>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</si>
  <si>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</si>
  <si>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</si>
  <si>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</si>
  <si>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</si>
  <si>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</si>
  <si>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</si>
  <si>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</si>
  <si>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</si>
  <si>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</si>
  <si>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</si>
  <si>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</si>
  <si>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</si>
  <si>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</si>
  <si>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</si>
  <si>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</si>
  <si>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</si>
  <si>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</si>
  <si>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</si>
  <si>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</si>
  <si>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</si>
  <si>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</si>
  <si>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</si>
  <si>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</si>
  <si>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</si>
  <si>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</si>
  <si>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</si>
  <si>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</si>
  <si>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</si>
  <si>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</si>
  <si>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</si>
  <si>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208249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</si>
  <si>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</si>
  <si>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</si>
  <si>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</si>
  <si>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</si>
  <si>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</si>
  <si>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</si>
  <si>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</si>
  <si>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</si>
  <si>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</si>
  <si>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</si>
  <si>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</si>
  <si>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</si>
  <si>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</si>
  <si>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</si>
  <si>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</si>
  <si>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</si>
  <si>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</si>
  <si>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</si>
  <si>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</si>
  <si>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</si>
  <si>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</si>
  <si>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</si>
  <si>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</si>
  <si>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</si>
  <si>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</si>
  <si>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</si>
  <si>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</si>
  <si>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</si>
  <si>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</si>
  <si>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</si>
  <si>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</si>
  <si>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</si>
  <si>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</si>
  <si>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</si>
  <si>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</si>
  <si>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</si>
  <si>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</si>
  <si>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</si>
  <si>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</si>
  <si>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</si>
  <si>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</si>
  <si>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</si>
  <si>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</si>
  <si>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</si>
  <si>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</si>
  <si>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</si>
  <si>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</si>
  <si>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</si>
  <si>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</si>
  <si>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</si>
  <si>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</si>
  <si>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</si>
  <si>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</si>
  <si>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</si>
  <si>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</si>
  <si>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</si>
  <si>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</si>
  <si>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</si>
  <si>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</si>
  <si>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</si>
  <si>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</si>
  <si>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</si>
  <si>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</si>
  <si>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</si>
  <si>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</si>
  <si>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</si>
  <si>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</si>
  <si>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</si>
  <si>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</si>
  <si>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</si>
  <si>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</si>
  <si>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</si>
  <si>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</si>
  <si>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 xml:space="preserve">    工资福利支出</t>
  </si>
  <si>
    <t xml:space="preserve">  商品服务支出</t>
  </si>
  <si>
    <t xml:space="preserve">  对个人和家庭的补助</t>
  </si>
  <si>
    <t>509</t>
  </si>
  <si>
    <t>退休费</t>
  </si>
  <si>
    <t>生活补助</t>
  </si>
  <si>
    <t>奖励金</t>
  </si>
  <si>
    <t>303</t>
  </si>
  <si>
    <t>99</t>
  </si>
  <si>
    <t>其他对个人和家庭的补助支出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</si>
  <si>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</si>
  <si>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</si>
  <si>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</si>
  <si>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</si>
  <si>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</si>
  <si>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</si>
  <si>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</si>
  <si>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</si>
  <si>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</si>
  <si>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</si>
  <si>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</si>
  <si>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</si>
  <si>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</si>
  <si>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</si>
  <si>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</si>
  <si>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</si>
  <si>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</si>
  <si>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</si>
  <si>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</si>
  <si>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</si>
  <si>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</si>
  <si>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</si>
  <si>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</si>
  <si>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</si>
  <si>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</si>
  <si>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</si>
  <si>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</si>
  <si>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</si>
  <si>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</si>
  <si>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</si>
  <si>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</si>
  <si>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</si>
  <si>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</si>
  <si>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</si>
  <si>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</si>
  <si>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</si>
  <si>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</si>
  <si>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</si>
  <si>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</si>
  <si>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</si>
  <si>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</si>
  <si>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</si>
  <si>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</si>
  <si>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</si>
  <si>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</si>
  <si>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</si>
  <si>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</si>
  <si>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</si>
  <si>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</si>
  <si>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</si>
  <si>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</si>
  <si>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</si>
  <si>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</si>
  <si>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</si>
  <si>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</si>
  <si>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救济费</t>
  </si>
  <si>
    <t>医疗费补助</t>
  </si>
  <si>
    <t>助学金</t>
  </si>
  <si>
    <t>个人农业生产补贴</t>
  </si>
  <si>
    <t>代缴社会保险费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</si>
  <si>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</si>
  <si>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</si>
  <si>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</si>
  <si>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</si>
  <si>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</si>
  <si>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</si>
  <si>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</si>
  <si>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</si>
  <si>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</si>
  <si>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</si>
  <si>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</si>
  <si>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</si>
  <si>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</si>
  <si>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</si>
  <si>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</si>
  <si>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</si>
  <si>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</si>
  <si>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</si>
  <si>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</si>
  <si>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</si>
  <si>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</si>
  <si>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</si>
  <si>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</si>
  <si>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</si>
  <si>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</si>
  <si>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</si>
  <si>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</si>
  <si>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</si>
  <si>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</si>
  <si>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</si>
  <si>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</si>
  <si>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</si>
  <si>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</si>
  <si>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</si>
  <si>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</si>
  <si>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</si>
  <si>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</si>
  <si>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</si>
  <si>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</si>
  <si>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</si>
  <si>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</si>
  <si>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</si>
  <si>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</si>
  <si>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</si>
  <si>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</si>
  <si>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15</t>
  </si>
  <si>
    <t>16</t>
  </si>
  <si>
    <t>17</t>
  </si>
  <si>
    <t>26</t>
  </si>
  <si>
    <t>28</t>
  </si>
  <si>
    <t>29</t>
  </si>
  <si>
    <t>09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</si>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</sst>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  <numFmt numFmtId="178" formatCode="0_ "/>
    <numFmt numFmtId="179" formatCode="###0.00"/>
    <numFmt numFmtId="180" formatCode="0.0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10" borderId="0" applyNumberFormat="0" applyBorder="0" applyAlignment="0" applyProtection="0"/>
    <xf numFmtId="1" fontId="0" fillId="0" borderId="0">
      <alignment/>
      <protection/>
    </xf>
    <xf numFmtId="0" fontId="2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1" fillId="0" borderId="4" applyNumberFormat="0" applyFill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28" fillId="12" borderId="5" applyNumberFormat="0" applyAlignment="0" applyProtection="0"/>
    <xf numFmtId="0" fontId="27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2" borderId="8" applyNumberFormat="0" applyAlignment="0" applyProtection="0"/>
    <xf numFmtId="0" fontId="2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>
      <alignment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6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 applyProtection="1">
      <alignment horizontal="right" vertical="center" wrapText="1"/>
      <protection/>
    </xf>
    <xf numFmtId="17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right" vertical="center" wrapText="1"/>
      <protection/>
    </xf>
    <xf numFmtId="179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9" fontId="2" fillId="0" borderId="17" xfId="0" applyNumberFormat="1" applyFont="1" applyFill="1" applyBorder="1" applyAlignment="1" applyProtection="1">
      <alignment horizontal="right" vertical="center" wrapText="1"/>
      <protection/>
    </xf>
    <xf numFmtId="179" fontId="2" fillId="0" borderId="17" xfId="0" applyNumberFormat="1" applyFont="1" applyFill="1" applyBorder="1" applyAlignment="1" applyProtection="1">
      <alignment vertical="center" wrapText="1"/>
      <protection/>
    </xf>
    <xf numFmtId="179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right" vertical="center" wrapText="1"/>
    </xf>
    <xf numFmtId="179" fontId="2" fillId="0" borderId="23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right" vertical="center" wrapText="1"/>
    </xf>
    <xf numFmtId="179" fontId="2" fillId="0" borderId="20" xfId="0" applyNumberFormat="1" applyFont="1" applyFill="1" applyBorder="1" applyAlignment="1">
      <alignment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2" fillId="12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9" fontId="1" fillId="0" borderId="18" xfId="0" applyNumberFormat="1" applyFont="1" applyFill="1" applyBorder="1" applyAlignment="1" applyProtection="1">
      <alignment vertical="center" wrapText="1"/>
      <protection/>
    </xf>
    <xf numFmtId="179" fontId="1" fillId="0" borderId="17" xfId="0" applyNumberFormat="1" applyFont="1" applyFill="1" applyBorder="1" applyAlignment="1" applyProtection="1">
      <alignment vertical="center" wrapText="1"/>
      <protection/>
    </xf>
    <xf numFmtId="179" fontId="1" fillId="0" borderId="19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Continuous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0" fontId="0" fillId="12" borderId="17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19" xfId="0" applyNumberFormat="1" applyFont="1" applyFill="1" applyBorder="1" applyAlignment="1">
      <alignment horizontal="center" vertical="center" wrapText="1"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1" fillId="12" borderId="2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151"/>
    </row>
    <row r="2" ht="34.5" customHeight="1"/>
    <row r="3" ht="63.75" customHeight="1">
      <c r="A3" s="152" t="s">
        <v>0</v>
      </c>
    </row>
    <row r="4" ht="107.25" customHeight="1">
      <c r="A4" s="153" t="s">
        <v>1</v>
      </c>
    </row>
    <row r="5" ht="409.5" customHeight="1" hidden="1">
      <c r="A5" s="154">
        <v>3.637978807091713E-12</v>
      </c>
    </row>
    <row r="6" ht="22.5">
      <c r="A6" s="155"/>
    </row>
    <row r="7" ht="30.75" customHeight="1">
      <c r="A7" s="155"/>
    </row>
    <row r="8" ht="78" customHeight="1"/>
    <row r="9" ht="63" customHeight="1">
      <c r="A9" s="156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279</v>
      </c>
      <c r="I1" s="22"/>
    </row>
    <row r="2" spans="1:9" ht="25.5" customHeight="1">
      <c r="A2" s="209" t="s">
        <v>280</v>
      </c>
      <c r="B2" s="209"/>
      <c r="C2" s="209"/>
      <c r="D2" s="209"/>
      <c r="E2" s="209"/>
      <c r="F2" s="209"/>
      <c r="G2" s="209"/>
      <c r="H2" s="209"/>
      <c r="I2" s="22"/>
    </row>
    <row r="3" spans="1:9" ht="19.5" customHeight="1">
      <c r="A3" s="4" t="s">
        <v>5</v>
      </c>
      <c r="B3" s="5"/>
      <c r="C3" s="5"/>
      <c r="D3" s="5"/>
      <c r="E3" s="5"/>
      <c r="F3" s="5"/>
      <c r="G3" s="5"/>
      <c r="H3" s="6" t="s">
        <v>6</v>
      </c>
      <c r="I3" s="22"/>
    </row>
    <row r="4" spans="1:9" ht="19.5" customHeight="1">
      <c r="A4" s="229" t="s">
        <v>281</v>
      </c>
      <c r="B4" s="229" t="s">
        <v>282</v>
      </c>
      <c r="C4" s="214" t="s">
        <v>283</v>
      </c>
      <c r="D4" s="214"/>
      <c r="E4" s="214"/>
      <c r="F4" s="214"/>
      <c r="G4" s="214"/>
      <c r="H4" s="214"/>
      <c r="I4" s="22"/>
    </row>
    <row r="5" spans="1:9" ht="19.5" customHeight="1">
      <c r="A5" s="229"/>
      <c r="B5" s="229"/>
      <c r="C5" s="262" t="s">
        <v>58</v>
      </c>
      <c r="D5" s="236" t="s">
        <v>202</v>
      </c>
      <c r="E5" s="9" t="s">
        <v>284</v>
      </c>
      <c r="F5" s="10"/>
      <c r="G5" s="10"/>
      <c r="H5" s="264" t="s">
        <v>207</v>
      </c>
      <c r="I5" s="22"/>
    </row>
    <row r="6" spans="1:9" ht="33.75" customHeight="1">
      <c r="A6" s="230"/>
      <c r="B6" s="230"/>
      <c r="C6" s="263"/>
      <c r="D6" s="238"/>
      <c r="E6" s="13" t="s">
        <v>73</v>
      </c>
      <c r="F6" s="14" t="s">
        <v>285</v>
      </c>
      <c r="G6" s="15" t="s">
        <v>286</v>
      </c>
      <c r="H6" s="246"/>
      <c r="I6" s="22"/>
    </row>
    <row r="7" spans="1:9" ht="19.5" customHeight="1">
      <c r="A7" s="16"/>
      <c r="B7" s="17" t="s">
        <v>58</v>
      </c>
      <c r="C7" s="18">
        <f aca="true" t="shared" si="0" ref="C7:H7">SUM(C8)</f>
        <v>5000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5000</v>
      </c>
      <c r="I7" s="23"/>
    </row>
    <row r="8" spans="1:9" ht="19.5" customHeight="1">
      <c r="A8" s="17" t="s">
        <v>83</v>
      </c>
      <c r="B8" s="17" t="s">
        <v>5</v>
      </c>
      <c r="C8" s="19">
        <v>5000</v>
      </c>
      <c r="D8" s="20">
        <v>0</v>
      </c>
      <c r="E8" s="20">
        <f>SUM(F8:G8)</f>
        <v>0</v>
      </c>
      <c r="F8" s="20">
        <v>0</v>
      </c>
      <c r="G8" s="18"/>
      <c r="H8" s="21">
        <v>5000</v>
      </c>
      <c r="I8" s="2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9"/>
      <c r="B1" s="40"/>
      <c r="C1" s="40"/>
      <c r="D1" s="40"/>
      <c r="E1" s="40"/>
      <c r="F1" s="40"/>
      <c r="G1" s="40"/>
      <c r="H1" s="157" t="s">
        <v>290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209" t="s">
        <v>291</v>
      </c>
      <c r="B2" s="209"/>
      <c r="C2" s="209"/>
      <c r="D2" s="209"/>
      <c r="E2" s="209"/>
      <c r="F2" s="209"/>
      <c r="G2" s="209"/>
      <c r="H2" s="20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247" t="s">
        <v>5</v>
      </c>
      <c r="B3" s="247"/>
      <c r="C3" s="247"/>
      <c r="D3" s="247"/>
      <c r="E3" s="62"/>
      <c r="F3" s="42"/>
      <c r="G3" s="42"/>
      <c r="H3" s="6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43" t="s">
        <v>57</v>
      </c>
      <c r="B4" s="43"/>
      <c r="C4" s="43"/>
      <c r="D4" s="168"/>
      <c r="E4" s="169"/>
      <c r="F4" s="214" t="s">
        <v>292</v>
      </c>
      <c r="G4" s="214"/>
      <c r="H4" s="214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63" t="s">
        <v>68</v>
      </c>
      <c r="B5" s="158"/>
      <c r="C5" s="159"/>
      <c r="D5" s="261" t="s">
        <v>69</v>
      </c>
      <c r="E5" s="213" t="s">
        <v>101</v>
      </c>
      <c r="F5" s="213" t="s">
        <v>58</v>
      </c>
      <c r="G5" s="213" t="s">
        <v>97</v>
      </c>
      <c r="H5" s="214" t="s">
        <v>98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46" t="s">
        <v>78</v>
      </c>
      <c r="B6" s="31" t="s">
        <v>79</v>
      </c>
      <c r="C6" s="30" t="s">
        <v>80</v>
      </c>
      <c r="D6" s="265"/>
      <c r="E6" s="213"/>
      <c r="F6" s="213"/>
      <c r="G6" s="213"/>
      <c r="H6" s="214"/>
      <c r="I6" s="1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ht="19.5" customHeight="1">
      <c r="A7" s="171"/>
      <c r="B7" s="30"/>
      <c r="C7" s="30"/>
      <c r="D7" s="170"/>
      <c r="E7" s="8"/>
      <c r="F7" s="7"/>
      <c r="G7" s="45"/>
      <c r="H7" s="172"/>
      <c r="I7" s="1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spans="1:245" ht="19.5" customHeight="1">
      <c r="A8" s="140"/>
      <c r="B8" s="173"/>
      <c r="C8" s="173"/>
      <c r="D8" s="174"/>
      <c r="E8" s="45"/>
      <c r="F8" s="175"/>
      <c r="G8" s="45"/>
      <c r="H8" s="175"/>
      <c r="I8" s="1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19.5" customHeight="1">
      <c r="A9" s="140"/>
      <c r="B9" s="173"/>
      <c r="C9" s="173"/>
      <c r="D9" s="174"/>
      <c r="E9" s="45"/>
      <c r="F9" s="175"/>
      <c r="G9" s="45"/>
      <c r="H9" s="175"/>
      <c r="I9" s="16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19.5" customHeight="1">
      <c r="A10" s="140"/>
      <c r="B10" s="173"/>
      <c r="C10" s="173"/>
      <c r="D10" s="141"/>
      <c r="E10" s="176"/>
      <c r="F10" s="177"/>
      <c r="G10" s="177"/>
      <c r="H10" s="177"/>
      <c r="I10" s="160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</row>
    <row r="11" spans="1:245" ht="19.5" customHeight="1">
      <c r="A11" s="167"/>
      <c r="B11" s="167"/>
      <c r="C11" s="167"/>
      <c r="D11" s="178"/>
      <c r="E11" s="178"/>
      <c r="F11" s="178"/>
      <c r="G11" s="178"/>
      <c r="H11" s="178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</row>
    <row r="12" spans="1:245" ht="19.5" customHeight="1">
      <c r="A12" s="167"/>
      <c r="B12" s="167"/>
      <c r="C12" s="167"/>
      <c r="D12" s="167"/>
      <c r="E12" s="167"/>
      <c r="F12" s="167"/>
      <c r="G12" s="167"/>
      <c r="H12" s="178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</row>
    <row r="13" spans="1:245" ht="19.5" customHeight="1">
      <c r="A13" s="167"/>
      <c r="B13" s="167"/>
      <c r="C13" s="167"/>
      <c r="D13" s="178"/>
      <c r="E13" s="178"/>
      <c r="F13" s="178"/>
      <c r="G13" s="178"/>
      <c r="H13" s="178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</row>
    <row r="14" spans="1:245" ht="19.5" customHeight="1">
      <c r="A14" s="167"/>
      <c r="B14" s="167"/>
      <c r="C14" s="167"/>
      <c r="D14" s="178"/>
      <c r="E14" s="178"/>
      <c r="F14" s="178"/>
      <c r="G14" s="178"/>
      <c r="H14" s="178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</row>
    <row r="15" spans="1:245" ht="19.5" customHeight="1">
      <c r="A15" s="167"/>
      <c r="B15" s="167"/>
      <c r="C15" s="167"/>
      <c r="D15" s="167"/>
      <c r="E15" s="167"/>
      <c r="F15" s="167"/>
      <c r="G15" s="167"/>
      <c r="H15" s="178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</row>
    <row r="16" spans="1:245" ht="19.5" customHeight="1">
      <c r="A16" s="167"/>
      <c r="B16" s="167"/>
      <c r="C16" s="167"/>
      <c r="D16" s="167"/>
      <c r="E16" s="179"/>
      <c r="F16" s="179"/>
      <c r="G16" s="179"/>
      <c r="H16" s="178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</row>
    <row r="17" spans="1:245" ht="19.5" customHeight="1">
      <c r="A17" s="167"/>
      <c r="B17" s="167"/>
      <c r="C17" s="167"/>
      <c r="D17" s="167"/>
      <c r="E17" s="179"/>
      <c r="F17" s="179"/>
      <c r="G17" s="179"/>
      <c r="H17" s="178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</row>
    <row r="18" spans="1:245" ht="19.5" customHeight="1">
      <c r="A18" s="167"/>
      <c r="B18" s="167"/>
      <c r="C18" s="167"/>
      <c r="D18" s="167"/>
      <c r="E18" s="167"/>
      <c r="F18" s="167"/>
      <c r="G18" s="167"/>
      <c r="H18" s="178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</row>
    <row r="19" spans="1:245" ht="19.5" customHeight="1">
      <c r="A19" s="167"/>
      <c r="B19" s="167"/>
      <c r="C19" s="167"/>
      <c r="D19" s="167"/>
      <c r="E19" s="180"/>
      <c r="F19" s="180"/>
      <c r="G19" s="180"/>
      <c r="H19" s="178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</row>
    <row r="20" spans="1:245" ht="19.5" customHeight="1">
      <c r="A20" s="59"/>
      <c r="B20" s="59"/>
      <c r="C20" s="59"/>
      <c r="D20" s="59"/>
      <c r="E20" s="181"/>
      <c r="F20" s="181"/>
      <c r="G20" s="181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</row>
    <row r="21" spans="1:245" ht="19.5" customHeight="1">
      <c r="A21" s="182"/>
      <c r="B21" s="182"/>
      <c r="C21" s="182"/>
      <c r="D21" s="182"/>
      <c r="E21" s="182"/>
      <c r="F21" s="182"/>
      <c r="G21" s="182"/>
      <c r="H21" s="78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</row>
    <row r="22" spans="1:245" ht="19.5" customHeight="1">
      <c r="A22" s="59"/>
      <c r="B22" s="59"/>
      <c r="C22" s="59"/>
      <c r="D22" s="59"/>
      <c r="E22" s="59"/>
      <c r="F22" s="59"/>
      <c r="G22" s="59"/>
      <c r="H22" s="78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</row>
    <row r="23" spans="1:245" ht="19.5" customHeight="1">
      <c r="A23" s="164"/>
      <c r="B23" s="164"/>
      <c r="C23" s="164"/>
      <c r="D23" s="164"/>
      <c r="E23" s="164"/>
      <c r="F23" s="59"/>
      <c r="G23" s="59"/>
      <c r="H23" s="78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</row>
    <row r="24" spans="1:245" ht="19.5" customHeight="1">
      <c r="A24" s="164"/>
      <c r="B24" s="164"/>
      <c r="C24" s="164"/>
      <c r="D24" s="164"/>
      <c r="E24" s="164"/>
      <c r="F24" s="59"/>
      <c r="G24" s="59"/>
      <c r="H24" s="78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</row>
    <row r="25" spans="1:245" ht="19.5" customHeight="1">
      <c r="A25" s="164"/>
      <c r="B25" s="164"/>
      <c r="C25" s="164"/>
      <c r="D25" s="164"/>
      <c r="E25" s="164"/>
      <c r="F25" s="59"/>
      <c r="G25" s="59"/>
      <c r="H25" s="78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</row>
    <row r="26" spans="1:245" ht="19.5" customHeight="1">
      <c r="A26" s="164"/>
      <c r="B26" s="164"/>
      <c r="C26" s="164"/>
      <c r="D26" s="164"/>
      <c r="E26" s="164"/>
      <c r="F26" s="59"/>
      <c r="G26" s="59"/>
      <c r="H26" s="78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</row>
    <row r="27" spans="1:245" ht="19.5" customHeight="1">
      <c r="A27" s="164"/>
      <c r="B27" s="164"/>
      <c r="C27" s="164"/>
      <c r="D27" s="164"/>
      <c r="E27" s="164"/>
      <c r="F27" s="59"/>
      <c r="G27" s="59"/>
      <c r="H27" s="78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</row>
    <row r="28" spans="1:245" ht="19.5" customHeight="1">
      <c r="A28" s="164"/>
      <c r="B28" s="164"/>
      <c r="C28" s="164"/>
      <c r="D28" s="164"/>
      <c r="E28" s="164"/>
      <c r="F28" s="59"/>
      <c r="G28" s="59"/>
      <c r="H28" s="78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</row>
    <row r="29" spans="1:245" ht="19.5" customHeight="1">
      <c r="A29" s="164"/>
      <c r="B29" s="164"/>
      <c r="C29" s="164"/>
      <c r="D29" s="164"/>
      <c r="E29" s="164"/>
      <c r="F29" s="59"/>
      <c r="G29" s="59"/>
      <c r="H29" s="78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</row>
    <row r="30" spans="1:245" ht="19.5" customHeight="1">
      <c r="A30" s="164"/>
      <c r="B30" s="164"/>
      <c r="C30" s="164"/>
      <c r="D30" s="164"/>
      <c r="E30" s="164"/>
      <c r="F30" s="59"/>
      <c r="G30" s="59"/>
      <c r="H30" s="78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</row>
    <row r="31" spans="1:245" ht="19.5" customHeight="1">
      <c r="A31" s="164"/>
      <c r="B31" s="164"/>
      <c r="C31" s="164"/>
      <c r="D31" s="164"/>
      <c r="E31" s="164"/>
      <c r="F31" s="59"/>
      <c r="G31" s="59"/>
      <c r="H31" s="78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</row>
    <row r="32" spans="1:245" ht="19.5" customHeight="1">
      <c r="A32" s="164"/>
      <c r="B32" s="164"/>
      <c r="C32" s="164"/>
      <c r="D32" s="164"/>
      <c r="E32" s="164"/>
      <c r="F32" s="59"/>
      <c r="G32" s="59"/>
      <c r="H32" s="78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293</v>
      </c>
      <c r="I1" s="22"/>
    </row>
    <row r="2" spans="1:9" ht="25.5" customHeight="1">
      <c r="A2" s="209" t="s">
        <v>294</v>
      </c>
      <c r="B2" s="209"/>
      <c r="C2" s="209"/>
      <c r="D2" s="209"/>
      <c r="E2" s="209"/>
      <c r="F2" s="209"/>
      <c r="G2" s="209"/>
      <c r="H2" s="209"/>
      <c r="I2" s="22"/>
    </row>
    <row r="3" spans="1:9" ht="19.5" customHeight="1">
      <c r="A3" s="247" t="s">
        <v>5</v>
      </c>
      <c r="B3" s="247"/>
      <c r="C3" s="247"/>
      <c r="D3" s="247"/>
      <c r="E3" s="5"/>
      <c r="F3" s="5"/>
      <c r="G3" s="5"/>
      <c r="H3" s="6" t="s">
        <v>6</v>
      </c>
      <c r="I3" s="22"/>
    </row>
    <row r="4" spans="1:9" ht="19.5" customHeight="1">
      <c r="A4" s="229" t="s">
        <v>281</v>
      </c>
      <c r="B4" s="229" t="s">
        <v>282</v>
      </c>
      <c r="C4" s="214" t="s">
        <v>283</v>
      </c>
      <c r="D4" s="214"/>
      <c r="E4" s="214"/>
      <c r="F4" s="214"/>
      <c r="G4" s="214"/>
      <c r="H4" s="214"/>
      <c r="I4" s="22"/>
    </row>
    <row r="5" spans="1:9" ht="19.5" customHeight="1">
      <c r="A5" s="229"/>
      <c r="B5" s="229"/>
      <c r="C5" s="262" t="s">
        <v>58</v>
      </c>
      <c r="D5" s="236" t="s">
        <v>202</v>
      </c>
      <c r="E5" s="9" t="s">
        <v>284</v>
      </c>
      <c r="F5" s="10"/>
      <c r="G5" s="10"/>
      <c r="H5" s="264" t="s">
        <v>207</v>
      </c>
      <c r="I5" s="22"/>
    </row>
    <row r="6" spans="1:9" ht="33.75" customHeight="1">
      <c r="A6" s="230"/>
      <c r="B6" s="230"/>
      <c r="C6" s="263"/>
      <c r="D6" s="238"/>
      <c r="E6" s="13" t="s">
        <v>73</v>
      </c>
      <c r="F6" s="14" t="s">
        <v>285</v>
      </c>
      <c r="G6" s="15" t="s">
        <v>286</v>
      </c>
      <c r="H6" s="246"/>
      <c r="I6" s="22"/>
    </row>
    <row r="7" spans="1:9" ht="19.5" customHeight="1">
      <c r="A7" s="16"/>
      <c r="B7" s="183"/>
      <c r="C7" s="184"/>
      <c r="D7" s="185"/>
      <c r="E7" s="185"/>
      <c r="F7" s="185"/>
      <c r="G7" s="136"/>
      <c r="H7" s="186"/>
      <c r="I7" s="23"/>
    </row>
    <row r="8" spans="1:9" ht="19.5" customHeight="1">
      <c r="A8" s="16"/>
      <c r="B8" s="183"/>
      <c r="C8" s="184"/>
      <c r="D8" s="185"/>
      <c r="E8" s="185"/>
      <c r="F8" s="185"/>
      <c r="G8" s="136"/>
      <c r="H8" s="186"/>
      <c r="I8" s="23"/>
    </row>
    <row r="9" spans="1:9" ht="19.5" customHeight="1">
      <c r="A9" s="16"/>
      <c r="B9" s="183"/>
      <c r="C9" s="184"/>
      <c r="D9" s="185"/>
      <c r="E9" s="185"/>
      <c r="F9" s="185"/>
      <c r="G9" s="136"/>
      <c r="H9" s="186"/>
      <c r="I9" s="23"/>
    </row>
    <row r="10" spans="1:9" ht="19.5" customHeight="1">
      <c r="A10" s="16"/>
      <c r="B10" s="183"/>
      <c r="C10" s="184"/>
      <c r="D10" s="185"/>
      <c r="E10" s="185"/>
      <c r="F10" s="185"/>
      <c r="G10" s="136"/>
      <c r="H10" s="186"/>
      <c r="I10" s="23"/>
    </row>
    <row r="11" spans="1:9" ht="19.5" customHeight="1">
      <c r="A11" s="187"/>
      <c r="B11" s="187"/>
      <c r="C11" s="187"/>
      <c r="D11" s="187"/>
      <c r="E11" s="188"/>
      <c r="F11" s="187"/>
      <c r="G11" s="187"/>
      <c r="H11" s="34"/>
      <c r="I11" s="34"/>
    </row>
    <row r="12" spans="1:9" ht="19.5" customHeight="1">
      <c r="A12" s="187"/>
      <c r="B12" s="187"/>
      <c r="C12" s="187"/>
      <c r="D12" s="187"/>
      <c r="E12" s="188"/>
      <c r="F12" s="187"/>
      <c r="G12" s="187"/>
      <c r="H12" s="34"/>
      <c r="I12" s="34"/>
    </row>
    <row r="13" spans="1:9" ht="19.5" customHeight="1">
      <c r="A13" s="187"/>
      <c r="B13" s="187"/>
      <c r="C13" s="187"/>
      <c r="D13" s="187"/>
      <c r="E13" s="189"/>
      <c r="F13" s="187"/>
      <c r="G13" s="187"/>
      <c r="H13" s="34"/>
      <c r="I13" s="34"/>
    </row>
    <row r="14" spans="1:9" ht="19.5" customHeight="1">
      <c r="A14" s="187"/>
      <c r="B14" s="187"/>
      <c r="C14" s="187"/>
      <c r="D14" s="187"/>
      <c r="E14" s="189"/>
      <c r="F14" s="187"/>
      <c r="G14" s="187"/>
      <c r="H14" s="34"/>
      <c r="I14" s="34"/>
    </row>
    <row r="15" spans="1:9" ht="19.5" customHeight="1">
      <c r="A15" s="187"/>
      <c r="B15" s="187"/>
      <c r="C15" s="187"/>
      <c r="D15" s="187"/>
      <c r="E15" s="188"/>
      <c r="F15" s="187"/>
      <c r="G15" s="187"/>
      <c r="H15" s="34"/>
      <c r="I15" s="34"/>
    </row>
    <row r="16" spans="1:9" ht="19.5" customHeight="1">
      <c r="A16" s="187"/>
      <c r="B16" s="187"/>
      <c r="C16" s="187"/>
      <c r="D16" s="187"/>
      <c r="E16" s="188"/>
      <c r="F16" s="187"/>
      <c r="G16" s="187"/>
      <c r="H16" s="34"/>
      <c r="I16" s="34"/>
    </row>
    <row r="17" spans="1:9" ht="19.5" customHeight="1">
      <c r="A17" s="187"/>
      <c r="B17" s="187"/>
      <c r="C17" s="187"/>
      <c r="D17" s="187"/>
      <c r="E17" s="189"/>
      <c r="F17" s="187"/>
      <c r="G17" s="187"/>
      <c r="H17" s="34"/>
      <c r="I17" s="34"/>
    </row>
    <row r="18" spans="1:9" ht="19.5" customHeight="1">
      <c r="A18" s="187"/>
      <c r="B18" s="187"/>
      <c r="C18" s="187"/>
      <c r="D18" s="187"/>
      <c r="E18" s="189"/>
      <c r="F18" s="187"/>
      <c r="G18" s="187"/>
      <c r="H18" s="34"/>
      <c r="I18" s="34"/>
    </row>
    <row r="19" spans="1:9" ht="19.5" customHeight="1">
      <c r="A19" s="187"/>
      <c r="B19" s="187"/>
      <c r="C19" s="187"/>
      <c r="D19" s="187"/>
      <c r="E19" s="190"/>
      <c r="F19" s="187"/>
      <c r="G19" s="187"/>
      <c r="H19" s="34"/>
      <c r="I19" s="34"/>
    </row>
    <row r="20" spans="1:9" ht="19.5" customHeight="1">
      <c r="A20" s="187"/>
      <c r="B20" s="187"/>
      <c r="C20" s="187"/>
      <c r="D20" s="187"/>
      <c r="E20" s="188"/>
      <c r="F20" s="187"/>
      <c r="G20" s="187"/>
      <c r="H20" s="34"/>
      <c r="I20" s="34"/>
    </row>
    <row r="21" spans="1:9" ht="19.5" customHeight="1">
      <c r="A21" s="188"/>
      <c r="B21" s="188"/>
      <c r="C21" s="188"/>
      <c r="D21" s="188"/>
      <c r="E21" s="188"/>
      <c r="F21" s="187"/>
      <c r="G21" s="187"/>
      <c r="H21" s="34"/>
      <c r="I21" s="34"/>
    </row>
    <row r="22" spans="1:9" ht="19.5" customHeight="1">
      <c r="A22" s="34"/>
      <c r="B22" s="34"/>
      <c r="C22" s="34"/>
      <c r="D22" s="34"/>
      <c r="E22" s="191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191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191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191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191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191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191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191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191"/>
      <c r="F30" s="34"/>
      <c r="G30" s="34"/>
      <c r="H30" s="34"/>
      <c r="I30" s="34"/>
    </row>
    <row r="31" spans="1:9" ht="19.5" customHeight="1">
      <c r="A31" s="34"/>
      <c r="B31" s="34"/>
      <c r="C31" s="34"/>
      <c r="D31" s="34"/>
      <c r="E31" s="191"/>
      <c r="F31" s="34"/>
      <c r="G31" s="34"/>
      <c r="H31" s="34"/>
      <c r="I31" s="3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K16" sqref="K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9"/>
      <c r="B1" s="40"/>
      <c r="C1" s="40"/>
      <c r="D1" s="40"/>
      <c r="E1" s="40"/>
      <c r="F1" s="40"/>
      <c r="G1" s="40"/>
      <c r="H1" s="157" t="s">
        <v>295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209" t="s">
        <v>296</v>
      </c>
      <c r="B2" s="209"/>
      <c r="C2" s="209"/>
      <c r="D2" s="209"/>
      <c r="E2" s="209"/>
      <c r="F2" s="209"/>
      <c r="G2" s="209"/>
      <c r="H2" s="20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247" t="s">
        <v>5</v>
      </c>
      <c r="B3" s="247"/>
      <c r="C3" s="247"/>
      <c r="D3" s="247"/>
      <c r="E3" s="62"/>
      <c r="F3" s="42"/>
      <c r="G3" s="42"/>
      <c r="H3" s="6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43" t="s">
        <v>57</v>
      </c>
      <c r="B4" s="43"/>
      <c r="C4" s="43"/>
      <c r="D4" s="168"/>
      <c r="E4" s="169"/>
      <c r="F4" s="214" t="s">
        <v>297</v>
      </c>
      <c r="G4" s="214"/>
      <c r="H4" s="214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63" t="s">
        <v>68</v>
      </c>
      <c r="B5" s="158"/>
      <c r="C5" s="159"/>
      <c r="D5" s="261" t="s">
        <v>69</v>
      </c>
      <c r="E5" s="229" t="s">
        <v>101</v>
      </c>
      <c r="F5" s="213" t="s">
        <v>58</v>
      </c>
      <c r="G5" s="213" t="s">
        <v>97</v>
      </c>
      <c r="H5" s="214" t="s">
        <v>98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46" t="s">
        <v>78</v>
      </c>
      <c r="B6" s="31" t="s">
        <v>79</v>
      </c>
      <c r="C6" s="30" t="s">
        <v>80</v>
      </c>
      <c r="D6" s="265"/>
      <c r="E6" s="230"/>
      <c r="F6" s="238"/>
      <c r="G6" s="238"/>
      <c r="H6" s="266"/>
      <c r="I6" s="1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ht="19.5" customHeight="1">
      <c r="A7" s="171"/>
      <c r="B7" s="30"/>
      <c r="C7" s="30"/>
      <c r="D7" s="170"/>
      <c r="E7" s="193"/>
      <c r="F7" s="12"/>
      <c r="G7" s="194"/>
      <c r="H7" s="192"/>
      <c r="I7" s="1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</row>
    <row r="8" spans="1:245" s="36" customFormat="1" ht="19.5" customHeight="1">
      <c r="A8" s="16"/>
      <c r="B8" s="16"/>
      <c r="C8" s="16"/>
      <c r="D8" s="16"/>
      <c r="E8" s="183"/>
      <c r="F8" s="136"/>
      <c r="G8" s="184"/>
      <c r="H8" s="136"/>
      <c r="I8" s="195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</row>
    <row r="9" spans="1:245" s="36" customFormat="1" ht="19.5" customHeight="1">
      <c r="A9" s="16"/>
      <c r="B9" s="16"/>
      <c r="C9" s="16"/>
      <c r="D9" s="16"/>
      <c r="E9" s="183"/>
      <c r="F9" s="136"/>
      <c r="G9" s="184"/>
      <c r="H9" s="136"/>
      <c r="I9" s="195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</row>
    <row r="10" spans="1:245" s="36" customFormat="1" ht="19.5" customHeight="1">
      <c r="A10" s="16"/>
      <c r="B10" s="16"/>
      <c r="C10" s="16"/>
      <c r="D10" s="16"/>
      <c r="E10" s="183"/>
      <c r="F10" s="136"/>
      <c r="G10" s="184"/>
      <c r="H10" s="136"/>
      <c r="I10" s="195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</row>
    <row r="11" spans="1:245" ht="19.5" customHeight="1">
      <c r="A11" s="197"/>
      <c r="B11" s="197"/>
      <c r="C11" s="197"/>
      <c r="D11" s="197"/>
      <c r="E11" s="197"/>
      <c r="F11" s="197"/>
      <c r="G11" s="197"/>
      <c r="H11" s="178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</row>
    <row r="12" spans="1:245" ht="19.5" customHeight="1">
      <c r="A12" s="197"/>
      <c r="B12" s="197"/>
      <c r="C12" s="197"/>
      <c r="D12" s="178"/>
      <c r="E12" s="178"/>
      <c r="F12" s="178"/>
      <c r="G12" s="178"/>
      <c r="H12" s="178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</row>
    <row r="13" spans="1:245" ht="19.5" customHeight="1">
      <c r="A13" s="197"/>
      <c r="B13" s="197"/>
      <c r="C13" s="197"/>
      <c r="D13" s="178"/>
      <c r="E13" s="178"/>
      <c r="F13" s="178"/>
      <c r="G13" s="178"/>
      <c r="H13" s="178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</row>
    <row r="14" spans="1:245" ht="19.5" customHeight="1">
      <c r="A14" s="197"/>
      <c r="B14" s="197"/>
      <c r="C14" s="197"/>
      <c r="D14" s="197"/>
      <c r="E14" s="197"/>
      <c r="F14" s="197"/>
      <c r="G14" s="197"/>
      <c r="H14" s="178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</row>
    <row r="15" spans="1:245" ht="19.5" customHeight="1">
      <c r="A15" s="197"/>
      <c r="B15" s="197"/>
      <c r="C15" s="197"/>
      <c r="D15" s="178"/>
      <c r="E15" s="178"/>
      <c r="F15" s="178"/>
      <c r="G15" s="178"/>
      <c r="H15" s="178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</row>
    <row r="16" spans="1:245" ht="19.5" customHeight="1">
      <c r="A16" s="167"/>
      <c r="B16" s="197"/>
      <c r="C16" s="197"/>
      <c r="D16" s="178"/>
      <c r="E16" s="178"/>
      <c r="F16" s="178"/>
      <c r="G16" s="178"/>
      <c r="H16" s="178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</row>
    <row r="17" spans="1:245" ht="19.5" customHeight="1">
      <c r="A17" s="167"/>
      <c r="B17" s="167"/>
      <c r="C17" s="197"/>
      <c r="D17" s="197"/>
      <c r="E17" s="167"/>
      <c r="F17" s="167"/>
      <c r="G17" s="167"/>
      <c r="H17" s="178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</row>
    <row r="18" spans="1:245" ht="19.5" customHeight="1">
      <c r="A18" s="167"/>
      <c r="B18" s="167"/>
      <c r="C18" s="197"/>
      <c r="D18" s="178"/>
      <c r="E18" s="178"/>
      <c r="F18" s="178"/>
      <c r="G18" s="178"/>
      <c r="H18" s="178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</row>
    <row r="19" spans="1:245" ht="19.5" customHeight="1">
      <c r="A19" s="197"/>
      <c r="B19" s="167"/>
      <c r="C19" s="197"/>
      <c r="D19" s="178"/>
      <c r="E19" s="178"/>
      <c r="F19" s="178"/>
      <c r="G19" s="178"/>
      <c r="H19" s="178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</row>
    <row r="20" spans="1:245" ht="19.5" customHeight="1">
      <c r="A20" s="197"/>
      <c r="B20" s="167"/>
      <c r="C20" s="167"/>
      <c r="D20" s="167"/>
      <c r="E20" s="167"/>
      <c r="F20" s="167"/>
      <c r="G20" s="167"/>
      <c r="H20" s="178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</row>
    <row r="21" spans="1:245" ht="19.5" customHeight="1">
      <c r="A21" s="167"/>
      <c r="B21" s="167"/>
      <c r="C21" s="167"/>
      <c r="D21" s="178"/>
      <c r="E21" s="178"/>
      <c r="F21" s="178"/>
      <c r="G21" s="178"/>
      <c r="H21" s="178"/>
      <c r="I21" s="167"/>
      <c r="J21" s="19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</row>
    <row r="22" spans="1:245" ht="19.5" customHeight="1">
      <c r="A22" s="167"/>
      <c r="B22" s="167"/>
      <c r="C22" s="167"/>
      <c r="D22" s="178"/>
      <c r="E22" s="178"/>
      <c r="F22" s="178"/>
      <c r="G22" s="178"/>
      <c r="H22" s="178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</row>
    <row r="23" spans="1:245" ht="19.5" customHeight="1">
      <c r="A23" s="167"/>
      <c r="B23" s="167"/>
      <c r="C23" s="167"/>
      <c r="D23" s="167"/>
      <c r="E23" s="167"/>
      <c r="F23" s="167"/>
      <c r="G23" s="167"/>
      <c r="H23" s="178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</row>
    <row r="24" spans="1:245" ht="19.5" customHeight="1">
      <c r="A24" s="167"/>
      <c r="B24" s="167"/>
      <c r="C24" s="167"/>
      <c r="D24" s="178"/>
      <c r="E24" s="178"/>
      <c r="F24" s="178"/>
      <c r="G24" s="178"/>
      <c r="H24" s="178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</row>
    <row r="25" spans="1:245" ht="19.5" customHeight="1">
      <c r="A25" s="167"/>
      <c r="B25" s="167"/>
      <c r="C25" s="167"/>
      <c r="D25" s="178"/>
      <c r="E25" s="178"/>
      <c r="F25" s="178"/>
      <c r="G25" s="178"/>
      <c r="H25" s="178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</row>
    <row r="26" spans="1:245" ht="19.5" customHeight="1">
      <c r="A26" s="167"/>
      <c r="B26" s="167"/>
      <c r="C26" s="167"/>
      <c r="D26" s="167"/>
      <c r="E26" s="167"/>
      <c r="F26" s="167"/>
      <c r="G26" s="167"/>
      <c r="H26" s="178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</row>
    <row r="27" spans="1:245" ht="19.5" customHeight="1">
      <c r="A27" s="167"/>
      <c r="B27" s="167"/>
      <c r="C27" s="167"/>
      <c r="D27" s="178"/>
      <c r="E27" s="178"/>
      <c r="F27" s="178"/>
      <c r="G27" s="178"/>
      <c r="H27" s="178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</row>
    <row r="28" spans="1:245" ht="19.5" customHeight="1">
      <c r="A28" s="167"/>
      <c r="B28" s="167"/>
      <c r="C28" s="167"/>
      <c r="D28" s="178"/>
      <c r="E28" s="178"/>
      <c r="F28" s="178"/>
      <c r="G28" s="178"/>
      <c r="H28" s="178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</row>
    <row r="29" spans="1:245" ht="19.5" customHeight="1">
      <c r="A29" s="167"/>
      <c r="B29" s="167"/>
      <c r="C29" s="167"/>
      <c r="D29" s="167"/>
      <c r="E29" s="167"/>
      <c r="F29" s="167"/>
      <c r="G29" s="167"/>
      <c r="H29" s="178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</row>
    <row r="30" spans="1:245" ht="19.5" customHeight="1">
      <c r="A30" s="167"/>
      <c r="B30" s="167"/>
      <c r="C30" s="167"/>
      <c r="D30" s="178"/>
      <c r="E30" s="178"/>
      <c r="F30" s="178"/>
      <c r="G30" s="178"/>
      <c r="H30" s="178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</row>
    <row r="31" spans="1:245" ht="19.5" customHeight="1">
      <c r="A31" s="167"/>
      <c r="B31" s="167"/>
      <c r="C31" s="167"/>
      <c r="D31" s="178"/>
      <c r="E31" s="178"/>
      <c r="F31" s="178"/>
      <c r="G31" s="178"/>
      <c r="H31" s="178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</row>
    <row r="32" spans="1:245" ht="19.5" customHeight="1">
      <c r="A32" s="167"/>
      <c r="B32" s="167"/>
      <c r="C32" s="167"/>
      <c r="D32" s="167"/>
      <c r="E32" s="167"/>
      <c r="F32" s="167"/>
      <c r="G32" s="167"/>
      <c r="H32" s="178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</row>
    <row r="33" spans="1:245" ht="19.5" customHeight="1">
      <c r="A33" s="167"/>
      <c r="B33" s="167"/>
      <c r="C33" s="167"/>
      <c r="D33" s="167"/>
      <c r="E33" s="179"/>
      <c r="F33" s="179"/>
      <c r="G33" s="179"/>
      <c r="H33" s="178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</row>
    <row r="34" spans="1:245" ht="19.5" customHeight="1">
      <c r="A34" s="167"/>
      <c r="B34" s="167"/>
      <c r="C34" s="167"/>
      <c r="D34" s="167"/>
      <c r="E34" s="179"/>
      <c r="F34" s="179"/>
      <c r="G34" s="179"/>
      <c r="H34" s="178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</row>
    <row r="35" spans="1:245" ht="19.5" customHeight="1">
      <c r="A35" s="167"/>
      <c r="B35" s="167"/>
      <c r="C35" s="167"/>
      <c r="D35" s="167"/>
      <c r="E35" s="167"/>
      <c r="F35" s="167"/>
      <c r="G35" s="167"/>
      <c r="H35" s="178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</row>
    <row r="36" spans="1:245" ht="19.5" customHeight="1">
      <c r="A36" s="167"/>
      <c r="B36" s="167"/>
      <c r="C36" s="167"/>
      <c r="D36" s="167"/>
      <c r="E36" s="180"/>
      <c r="F36" s="180"/>
      <c r="G36" s="180"/>
      <c r="H36" s="178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</row>
    <row r="37" spans="1:245" ht="19.5" customHeight="1">
      <c r="A37" s="59"/>
      <c r="B37" s="59"/>
      <c r="C37" s="59"/>
      <c r="D37" s="59"/>
      <c r="E37" s="181"/>
      <c r="F37" s="181"/>
      <c r="G37" s="181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</row>
    <row r="38" spans="1:245" ht="19.5" customHeight="1">
      <c r="A38" s="182"/>
      <c r="B38" s="182"/>
      <c r="C38" s="182"/>
      <c r="D38" s="182"/>
      <c r="E38" s="182"/>
      <c r="F38" s="182"/>
      <c r="G38" s="182"/>
      <c r="H38" s="78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</row>
    <row r="39" spans="1:245" ht="19.5" customHeight="1">
      <c r="A39" s="59"/>
      <c r="B39" s="59"/>
      <c r="C39" s="59"/>
      <c r="D39" s="59"/>
      <c r="E39" s="59"/>
      <c r="F39" s="59"/>
      <c r="G39" s="59"/>
      <c r="H39" s="78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</row>
    <row r="40" spans="1:245" ht="19.5" customHeight="1">
      <c r="A40" s="164"/>
      <c r="B40" s="164"/>
      <c r="C40" s="164"/>
      <c r="D40" s="164"/>
      <c r="E40" s="164"/>
      <c r="F40" s="59"/>
      <c r="G40" s="59"/>
      <c r="H40" s="78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</row>
    <row r="41" spans="1:245" ht="19.5" customHeight="1">
      <c r="A41" s="164"/>
      <c r="B41" s="164"/>
      <c r="C41" s="164"/>
      <c r="D41" s="164"/>
      <c r="E41" s="164"/>
      <c r="F41" s="59"/>
      <c r="G41" s="59"/>
      <c r="H41" s="78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</row>
    <row r="42" spans="1:245" ht="19.5" customHeight="1">
      <c r="A42" s="164"/>
      <c r="B42" s="164"/>
      <c r="C42" s="164"/>
      <c r="D42" s="164"/>
      <c r="E42" s="164"/>
      <c r="F42" s="59"/>
      <c r="G42" s="59"/>
      <c r="H42" s="78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</row>
    <row r="43" spans="1:245" ht="19.5" customHeight="1">
      <c r="A43" s="164"/>
      <c r="B43" s="164"/>
      <c r="C43" s="164"/>
      <c r="D43" s="164"/>
      <c r="E43" s="164"/>
      <c r="F43" s="59"/>
      <c r="G43" s="59"/>
      <c r="H43" s="78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</row>
    <row r="44" spans="1:245" ht="19.5" customHeight="1">
      <c r="A44" s="164"/>
      <c r="B44" s="164"/>
      <c r="C44" s="164"/>
      <c r="D44" s="164"/>
      <c r="E44" s="164"/>
      <c r="F44" s="59"/>
      <c r="G44" s="59"/>
      <c r="H44" s="78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</row>
    <row r="45" spans="1:245" ht="19.5" customHeight="1">
      <c r="A45" s="164"/>
      <c r="B45" s="164"/>
      <c r="C45" s="164"/>
      <c r="D45" s="164"/>
      <c r="E45" s="164"/>
      <c r="F45" s="59"/>
      <c r="G45" s="59"/>
      <c r="H45" s="78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</row>
    <row r="46" spans="1:245" ht="19.5" customHeight="1">
      <c r="A46" s="164"/>
      <c r="B46" s="164"/>
      <c r="C46" s="164"/>
      <c r="D46" s="164"/>
      <c r="E46" s="164"/>
      <c r="F46" s="59"/>
      <c r="G46" s="59"/>
      <c r="H46" s="78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</row>
    <row r="47" spans="1:245" ht="19.5" customHeight="1">
      <c r="A47" s="164"/>
      <c r="B47" s="164"/>
      <c r="C47" s="164"/>
      <c r="D47" s="164"/>
      <c r="E47" s="164"/>
      <c r="F47" s="59"/>
      <c r="G47" s="59"/>
      <c r="H47" s="78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</row>
    <row r="48" spans="1:245" ht="19.5" customHeight="1">
      <c r="A48" s="164"/>
      <c r="B48" s="164"/>
      <c r="C48" s="164"/>
      <c r="D48" s="164"/>
      <c r="E48" s="164"/>
      <c r="F48" s="59"/>
      <c r="G48" s="59"/>
      <c r="H48" s="78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</row>
    <row r="49" spans="1:245" ht="19.5" customHeight="1">
      <c r="A49" s="164"/>
      <c r="B49" s="164"/>
      <c r="C49" s="164"/>
      <c r="D49" s="164"/>
      <c r="E49" s="164"/>
      <c r="F49" s="59"/>
      <c r="G49" s="59"/>
      <c r="H49" s="78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5" sqref="I45"/>
    </sheetView>
  </sheetViews>
  <sheetFormatPr defaultColWidth="8.66015625" defaultRowHeight="20.25" customHeight="1"/>
  <cols>
    <col min="1" max="1" width="60" style="0" customWidth="1"/>
    <col min="2" max="2" width="42.66015625" style="24" customWidth="1"/>
    <col min="3" max="3" width="52.66015625" style="0" customWidth="1"/>
    <col min="4" max="4" width="38.5" style="85" customWidth="1"/>
  </cols>
  <sheetData>
    <row r="1" spans="1:28" ht="20.25" customHeight="1">
      <c r="A1" s="86"/>
      <c r="B1" s="147"/>
      <c r="C1" s="86"/>
      <c r="D1" s="26" t="s">
        <v>3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0.25" customHeight="1">
      <c r="A2" s="209" t="s">
        <v>4</v>
      </c>
      <c r="B2" s="209"/>
      <c r="C2" s="209"/>
      <c r="D2" s="209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ht="20.25" customHeight="1">
      <c r="A3" s="4" t="s">
        <v>5</v>
      </c>
      <c r="B3" s="148"/>
      <c r="C3" s="1"/>
      <c r="D3" s="28" t="s">
        <v>6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1:28" ht="20.25" customHeight="1">
      <c r="A4" s="210" t="s">
        <v>7</v>
      </c>
      <c r="B4" s="211"/>
      <c r="C4" s="212" t="s">
        <v>8</v>
      </c>
      <c r="D4" s="21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ht="24.75" customHeight="1">
      <c r="A5" s="90" t="s">
        <v>9</v>
      </c>
      <c r="B5" s="92" t="s">
        <v>10</v>
      </c>
      <c r="C5" s="90" t="s">
        <v>9</v>
      </c>
      <c r="D5" s="92" t="s">
        <v>10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20.25" customHeight="1">
      <c r="A6" s="106" t="s">
        <v>11</v>
      </c>
      <c r="B6" s="149">
        <v>5398933</v>
      </c>
      <c r="C6" s="106" t="s">
        <v>12</v>
      </c>
      <c r="D6" s="99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20.25" customHeight="1">
      <c r="A7" s="106" t="s">
        <v>13</v>
      </c>
      <c r="B7" s="99"/>
      <c r="C7" s="106" t="s">
        <v>14</v>
      </c>
      <c r="D7" s="99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</row>
    <row r="8" spans="1:28" ht="20.25" customHeight="1">
      <c r="A8" s="106" t="s">
        <v>15</v>
      </c>
      <c r="B8" s="99">
        <v>0</v>
      </c>
      <c r="C8" s="106" t="s">
        <v>16</v>
      </c>
      <c r="D8" s="9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20.25" customHeight="1">
      <c r="A9" s="106" t="s">
        <v>17</v>
      </c>
      <c r="B9" s="99">
        <v>0</v>
      </c>
      <c r="C9" s="106" t="s">
        <v>18</v>
      </c>
      <c r="D9" s="9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ht="20.25" customHeight="1">
      <c r="A10" s="106" t="s">
        <v>19</v>
      </c>
      <c r="B10" s="99">
        <v>0</v>
      </c>
      <c r="C10" s="106" t="s">
        <v>20</v>
      </c>
      <c r="D10" s="99">
        <v>4295731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20.25" customHeight="1">
      <c r="A11" s="106" t="s">
        <v>21</v>
      </c>
      <c r="B11" s="99">
        <v>0</v>
      </c>
      <c r="C11" s="106" t="s">
        <v>22</v>
      </c>
      <c r="D11" s="99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20.25" customHeight="1">
      <c r="A12" s="106"/>
      <c r="B12" s="99"/>
      <c r="C12" s="106" t="s">
        <v>23</v>
      </c>
      <c r="D12" s="99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20.25" customHeight="1">
      <c r="A13" s="104"/>
      <c r="B13" s="99"/>
      <c r="C13" s="106" t="s">
        <v>24</v>
      </c>
      <c r="D13" s="99">
        <v>723942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20.25" customHeight="1">
      <c r="A14" s="104"/>
      <c r="B14" s="99"/>
      <c r="C14" s="106" t="s">
        <v>25</v>
      </c>
      <c r="D14" s="99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20.25" customHeight="1">
      <c r="A15" s="104"/>
      <c r="B15" s="99"/>
      <c r="C15" s="106" t="s">
        <v>26</v>
      </c>
      <c r="D15" s="99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20.25" customHeight="1">
      <c r="A16" s="104"/>
      <c r="B16" s="99"/>
      <c r="C16" s="106" t="s">
        <v>27</v>
      </c>
      <c r="D16" s="99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20.25" customHeight="1">
      <c r="A17" s="104"/>
      <c r="B17" s="99"/>
      <c r="C17" s="106" t="s">
        <v>28</v>
      </c>
      <c r="D17" s="18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20.25" customHeight="1">
      <c r="A18" s="104"/>
      <c r="B18" s="99"/>
      <c r="C18" s="106" t="s">
        <v>29</v>
      </c>
      <c r="D18" s="99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20.25" customHeight="1">
      <c r="A19" s="104"/>
      <c r="B19" s="99"/>
      <c r="C19" s="106" t="s">
        <v>30</v>
      </c>
      <c r="D19" s="99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20.25" customHeight="1">
      <c r="A20" s="104"/>
      <c r="B20" s="99"/>
      <c r="C20" s="106" t="s">
        <v>31</v>
      </c>
      <c r="D20" s="99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20.25" customHeight="1">
      <c r="A21" s="104"/>
      <c r="B21" s="99"/>
      <c r="C21" s="106" t="s">
        <v>32</v>
      </c>
      <c r="D21" s="99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20.25" customHeight="1">
      <c r="A22" s="104"/>
      <c r="B22" s="99"/>
      <c r="C22" s="106" t="s">
        <v>33</v>
      </c>
      <c r="D22" s="99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20.25" customHeight="1">
      <c r="A23" s="104"/>
      <c r="B23" s="99"/>
      <c r="C23" s="106" t="s">
        <v>34</v>
      </c>
      <c r="D23" s="9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20.25" customHeight="1">
      <c r="A24" s="104"/>
      <c r="B24" s="99"/>
      <c r="C24" s="106" t="s">
        <v>35</v>
      </c>
      <c r="D24" s="99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20.25" customHeight="1">
      <c r="A25" s="104"/>
      <c r="B25" s="99"/>
      <c r="C25" s="106" t="s">
        <v>36</v>
      </c>
      <c r="D25" s="99">
        <v>379260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 ht="20.25" customHeight="1">
      <c r="A26" s="106"/>
      <c r="B26" s="99"/>
      <c r="C26" s="106" t="s">
        <v>37</v>
      </c>
      <c r="D26" s="99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ht="20.25" customHeight="1">
      <c r="A27" s="106"/>
      <c r="B27" s="99"/>
      <c r="C27" s="106" t="s">
        <v>38</v>
      </c>
      <c r="D27" s="99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20.25" customHeight="1">
      <c r="A28" s="106"/>
      <c r="B28" s="99"/>
      <c r="C28" s="106" t="s">
        <v>39</v>
      </c>
      <c r="D28" s="99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20.25" customHeight="1">
      <c r="A29" s="106"/>
      <c r="B29" s="99"/>
      <c r="C29" s="106" t="s">
        <v>40</v>
      </c>
      <c r="D29" s="99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20.25" customHeight="1">
      <c r="A30" s="106"/>
      <c r="B30" s="99"/>
      <c r="C30" s="106" t="s">
        <v>41</v>
      </c>
      <c r="D30" s="99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ht="20.25" customHeight="1">
      <c r="A31" s="106"/>
      <c r="B31" s="99"/>
      <c r="C31" s="106" t="s">
        <v>42</v>
      </c>
      <c r="D31" s="99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spans="1:28" ht="20.25" customHeight="1">
      <c r="A32" s="106"/>
      <c r="B32" s="99"/>
      <c r="C32" s="106" t="s">
        <v>43</v>
      </c>
      <c r="D32" s="99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 ht="20.25" customHeight="1">
      <c r="A33" s="106"/>
      <c r="B33" s="99"/>
      <c r="C33" s="106" t="s">
        <v>44</v>
      </c>
      <c r="D33" s="99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20.25" customHeight="1">
      <c r="A34" s="106"/>
      <c r="B34" s="99"/>
      <c r="C34" s="106" t="s">
        <v>45</v>
      </c>
      <c r="D34" s="99">
        <v>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</row>
    <row r="35" spans="1:28" ht="20.25" customHeight="1">
      <c r="A35" s="106"/>
      <c r="B35" s="99"/>
      <c r="C35" s="106"/>
      <c r="D35" s="112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20.25" customHeight="1">
      <c r="A36" s="90" t="s">
        <v>46</v>
      </c>
      <c r="B36" s="112">
        <f>SUM(B6:B35)</f>
        <v>5398933</v>
      </c>
      <c r="C36" s="90" t="s">
        <v>47</v>
      </c>
      <c r="D36" s="112">
        <f>D10+D13+D25</f>
        <v>5398933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:28" ht="20.25" customHeight="1">
      <c r="A37" s="106" t="s">
        <v>48</v>
      </c>
      <c r="B37" s="99">
        <v>0</v>
      </c>
      <c r="C37" s="106" t="s">
        <v>49</v>
      </c>
      <c r="D37" s="99">
        <v>0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</row>
    <row r="38" spans="1:28" ht="20.25" customHeight="1">
      <c r="A38" s="106" t="s">
        <v>50</v>
      </c>
      <c r="B38" s="99"/>
      <c r="C38" s="106" t="s">
        <v>51</v>
      </c>
      <c r="D38" s="99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</row>
    <row r="39" spans="1:28" ht="20.25" customHeight="1">
      <c r="A39" s="106"/>
      <c r="B39" s="99"/>
      <c r="C39" s="106" t="s">
        <v>52</v>
      </c>
      <c r="D39" s="99">
        <v>0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</row>
    <row r="40" spans="1:28" ht="20.25" customHeight="1">
      <c r="A40" s="106"/>
      <c r="B40" s="112"/>
      <c r="C40" s="106"/>
      <c r="D40" s="112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28" ht="20.25" customHeight="1">
      <c r="A41" s="90" t="s">
        <v>53</v>
      </c>
      <c r="B41" s="112">
        <f>SUM(B36:B38)</f>
        <v>5398933</v>
      </c>
      <c r="C41" s="90" t="s">
        <v>54</v>
      </c>
      <c r="D41" s="112">
        <f>SUM(D36,D37,D39)</f>
        <v>5398933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1:28" ht="20.25" customHeight="1">
      <c r="A42" s="122"/>
      <c r="B42" s="150"/>
      <c r="C42" s="124"/>
      <c r="D42" s="8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P32" sqref="P3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68"/>
      <c r="T1" s="146" t="s">
        <v>55</v>
      </c>
    </row>
    <row r="2" spans="1:20" ht="19.5" customHeight="1">
      <c r="A2" s="209" t="s">
        <v>56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9.5" customHeight="1">
      <c r="A3" s="128" t="s">
        <v>5</v>
      </c>
      <c r="B3" s="128"/>
      <c r="C3" s="128"/>
      <c r="D3" s="138"/>
      <c r="E3" s="62"/>
      <c r="F3" s="5"/>
      <c r="G3" s="5"/>
      <c r="H3" s="5"/>
      <c r="I3" s="5"/>
      <c r="J3" s="69"/>
      <c r="K3" s="69"/>
      <c r="L3" s="69"/>
      <c r="M3" s="69"/>
      <c r="N3" s="69"/>
      <c r="O3" s="69"/>
      <c r="P3" s="69"/>
      <c r="Q3" s="69"/>
      <c r="R3" s="69"/>
      <c r="S3" s="59"/>
      <c r="T3" s="6" t="s">
        <v>6</v>
      </c>
    </row>
    <row r="4" spans="1:20" ht="19.5" customHeight="1">
      <c r="A4" s="63" t="s">
        <v>57</v>
      </c>
      <c r="B4" s="63"/>
      <c r="C4" s="63"/>
      <c r="D4" s="63"/>
      <c r="E4" s="63"/>
      <c r="F4" s="213" t="s">
        <v>58</v>
      </c>
      <c r="G4" s="214" t="s">
        <v>59</v>
      </c>
      <c r="H4" s="213" t="s">
        <v>60</v>
      </c>
      <c r="I4" s="213" t="s">
        <v>61</v>
      </c>
      <c r="J4" s="213" t="s">
        <v>62</v>
      </c>
      <c r="K4" s="213" t="s">
        <v>63</v>
      </c>
      <c r="L4" s="213"/>
      <c r="M4" s="216" t="s">
        <v>64</v>
      </c>
      <c r="N4" s="145" t="s">
        <v>65</v>
      </c>
      <c r="O4" s="145"/>
      <c r="P4" s="145"/>
      <c r="Q4" s="145"/>
      <c r="R4" s="145"/>
      <c r="S4" s="213" t="s">
        <v>66</v>
      </c>
      <c r="T4" s="213" t="s">
        <v>67</v>
      </c>
    </row>
    <row r="5" spans="1:20" ht="19.5" customHeight="1">
      <c r="A5" s="63" t="s">
        <v>68</v>
      </c>
      <c r="B5" s="63"/>
      <c r="C5" s="63"/>
      <c r="D5" s="213" t="s">
        <v>69</v>
      </c>
      <c r="E5" s="213" t="s">
        <v>70</v>
      </c>
      <c r="F5" s="213"/>
      <c r="G5" s="214"/>
      <c r="H5" s="213"/>
      <c r="I5" s="213"/>
      <c r="J5" s="213"/>
      <c r="K5" s="215" t="s">
        <v>71</v>
      </c>
      <c r="L5" s="213" t="s">
        <v>72</v>
      </c>
      <c r="M5" s="216"/>
      <c r="N5" s="213" t="s">
        <v>73</v>
      </c>
      <c r="O5" s="213" t="s">
        <v>74</v>
      </c>
      <c r="P5" s="213" t="s">
        <v>75</v>
      </c>
      <c r="Q5" s="213" t="s">
        <v>76</v>
      </c>
      <c r="R5" s="213" t="s">
        <v>77</v>
      </c>
      <c r="S5" s="213"/>
      <c r="T5" s="213"/>
    </row>
    <row r="6" spans="1:20" ht="30.75" customHeight="1">
      <c r="A6" s="139" t="s">
        <v>78</v>
      </c>
      <c r="B6" s="140" t="s">
        <v>79</v>
      </c>
      <c r="C6" s="139" t="s">
        <v>80</v>
      </c>
      <c r="D6" s="213"/>
      <c r="E6" s="213"/>
      <c r="F6" s="213"/>
      <c r="G6" s="214"/>
      <c r="H6" s="213"/>
      <c r="I6" s="213"/>
      <c r="J6" s="213"/>
      <c r="K6" s="215"/>
      <c r="L6" s="213"/>
      <c r="M6" s="216"/>
      <c r="N6" s="213"/>
      <c r="O6" s="213"/>
      <c r="P6" s="213"/>
      <c r="Q6" s="213"/>
      <c r="R6" s="213"/>
      <c r="S6" s="213"/>
      <c r="T6" s="213"/>
    </row>
    <row r="7" spans="1:20" ht="24" customHeight="1">
      <c r="A7" s="17"/>
      <c r="B7" s="17"/>
      <c r="C7" s="17"/>
      <c r="D7" s="17"/>
      <c r="E7" s="141" t="s">
        <v>58</v>
      </c>
      <c r="F7" s="142">
        <f>F8+F9+F10+F11+F12</f>
        <v>5398933</v>
      </c>
      <c r="G7" s="136">
        <f aca="true" t="shared" si="0" ref="G7:T7">SUM(G8:G12)</f>
        <v>0</v>
      </c>
      <c r="H7" s="142">
        <f>H8+H9+H10+H11+H12</f>
        <v>5398933</v>
      </c>
      <c r="I7" s="136">
        <f t="shared" si="0"/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  <c r="M7" s="136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  <c r="R7" s="136">
        <f t="shared" si="0"/>
        <v>0</v>
      </c>
      <c r="S7" s="136">
        <f t="shared" si="0"/>
        <v>0</v>
      </c>
      <c r="T7" s="136">
        <f t="shared" si="0"/>
        <v>0</v>
      </c>
    </row>
    <row r="8" spans="1:20" s="137" customFormat="1" ht="24" customHeight="1">
      <c r="A8" s="16" t="s">
        <v>81</v>
      </c>
      <c r="B8" s="16" t="s">
        <v>82</v>
      </c>
      <c r="C8" s="16" t="s">
        <v>82</v>
      </c>
      <c r="D8" s="17" t="s">
        <v>83</v>
      </c>
      <c r="E8" s="47" t="s">
        <v>84</v>
      </c>
      <c r="F8" s="143">
        <v>3947431</v>
      </c>
      <c r="G8" s="136"/>
      <c r="H8" s="144">
        <v>3947431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37" customFormat="1" ht="24" customHeight="1">
      <c r="A9" s="16" t="s">
        <v>85</v>
      </c>
      <c r="B9" s="16" t="s">
        <v>86</v>
      </c>
      <c r="C9" s="16" t="s">
        <v>82</v>
      </c>
      <c r="D9" s="17" t="s">
        <v>83</v>
      </c>
      <c r="E9" s="47" t="s">
        <v>87</v>
      </c>
      <c r="F9" s="143">
        <v>348300</v>
      </c>
      <c r="G9" s="136"/>
      <c r="H9" s="144">
        <v>348300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ht="24" customHeight="1">
      <c r="A10" s="16" t="s">
        <v>85</v>
      </c>
      <c r="B10" s="16" t="s">
        <v>86</v>
      </c>
      <c r="C10" s="16" t="s">
        <v>86</v>
      </c>
      <c r="D10" s="17" t="s">
        <v>83</v>
      </c>
      <c r="E10" s="47" t="s">
        <v>88</v>
      </c>
      <c r="F10" s="143">
        <v>505680</v>
      </c>
      <c r="G10" s="136"/>
      <c r="H10" s="144">
        <v>505680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ht="24" customHeight="1">
      <c r="A11" s="16" t="s">
        <v>89</v>
      </c>
      <c r="B11" s="16" t="s">
        <v>90</v>
      </c>
      <c r="C11" s="16" t="s">
        <v>82</v>
      </c>
      <c r="D11" s="17" t="s">
        <v>83</v>
      </c>
      <c r="E11" s="47" t="s">
        <v>91</v>
      </c>
      <c r="F11" s="143">
        <v>218262</v>
      </c>
      <c r="G11" s="136"/>
      <c r="H11" s="144">
        <v>218262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ht="24" customHeight="1">
      <c r="A12" s="16" t="s">
        <v>92</v>
      </c>
      <c r="B12" s="16" t="s">
        <v>82</v>
      </c>
      <c r="C12" s="16" t="s">
        <v>93</v>
      </c>
      <c r="D12" s="17" t="s">
        <v>83</v>
      </c>
      <c r="E12" s="47" t="s">
        <v>94</v>
      </c>
      <c r="F12" s="143">
        <v>379260</v>
      </c>
      <c r="G12" s="136"/>
      <c r="H12" s="144">
        <v>379260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37" customWidth="1"/>
    <col min="7" max="7" width="18.83203125" style="37" customWidth="1"/>
    <col min="8" max="8" width="19.33203125" style="37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26"/>
      <c r="C1" s="126"/>
      <c r="D1" s="126"/>
      <c r="E1" s="126"/>
      <c r="F1" s="127"/>
      <c r="G1" s="127"/>
      <c r="H1" s="127"/>
      <c r="I1" s="126"/>
      <c r="J1" s="133" t="s">
        <v>95</v>
      </c>
    </row>
    <row r="2" spans="1:10" ht="19.5" customHeight="1">
      <c r="A2" s="209" t="s">
        <v>96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9.5" customHeight="1">
      <c r="A3" s="128" t="s">
        <v>5</v>
      </c>
      <c r="B3" s="128"/>
      <c r="C3" s="128"/>
      <c r="D3" s="4"/>
      <c r="E3" s="4"/>
      <c r="F3" s="127"/>
      <c r="G3" s="127"/>
      <c r="H3" s="127"/>
      <c r="I3" s="134"/>
      <c r="J3" s="6" t="s">
        <v>6</v>
      </c>
    </row>
    <row r="4" spans="1:10" ht="19.5" customHeight="1">
      <c r="A4" s="129" t="s">
        <v>57</v>
      </c>
      <c r="B4" s="129"/>
      <c r="C4" s="129"/>
      <c r="D4" s="129"/>
      <c r="E4" s="129"/>
      <c r="F4" s="218" t="s">
        <v>58</v>
      </c>
      <c r="G4" s="218" t="s">
        <v>97</v>
      </c>
      <c r="H4" s="217" t="s">
        <v>98</v>
      </c>
      <c r="I4" s="217" t="s">
        <v>99</v>
      </c>
      <c r="J4" s="217" t="s">
        <v>100</v>
      </c>
    </row>
    <row r="5" spans="1:10" ht="19.5" customHeight="1">
      <c r="A5" s="129" t="s">
        <v>68</v>
      </c>
      <c r="B5" s="129"/>
      <c r="C5" s="129"/>
      <c r="D5" s="217" t="s">
        <v>69</v>
      </c>
      <c r="E5" s="217" t="s">
        <v>101</v>
      </c>
      <c r="F5" s="218"/>
      <c r="G5" s="218"/>
      <c r="H5" s="217"/>
      <c r="I5" s="217"/>
      <c r="J5" s="217"/>
    </row>
    <row r="6" spans="1:10" ht="20.25" customHeight="1">
      <c r="A6" s="130" t="s">
        <v>78</v>
      </c>
      <c r="B6" s="130" t="s">
        <v>79</v>
      </c>
      <c r="C6" s="131" t="s">
        <v>80</v>
      </c>
      <c r="D6" s="217"/>
      <c r="E6" s="217"/>
      <c r="F6" s="218"/>
      <c r="G6" s="218"/>
      <c r="H6" s="217"/>
      <c r="I6" s="217"/>
      <c r="J6" s="217"/>
    </row>
    <row r="7" spans="1:10" ht="25.5" customHeight="1">
      <c r="A7" s="17"/>
      <c r="B7" s="17"/>
      <c r="C7" s="17"/>
      <c r="D7" s="17"/>
      <c r="E7" s="17" t="s">
        <v>58</v>
      </c>
      <c r="F7" s="132">
        <f>F8+F9+F10+F11+F12</f>
        <v>5398933</v>
      </c>
      <c r="G7" s="132">
        <f>G8+G9+G10+G11+G12</f>
        <v>5398933</v>
      </c>
      <c r="H7" s="132"/>
      <c r="I7" s="135">
        <f>SUM(I8:I12)</f>
        <v>0</v>
      </c>
      <c r="J7" s="135">
        <f>SUM(J8:J12)</f>
        <v>0</v>
      </c>
    </row>
    <row r="8" spans="1:10" ht="25.5" customHeight="1">
      <c r="A8" s="16" t="s">
        <v>81</v>
      </c>
      <c r="B8" s="16" t="s">
        <v>82</v>
      </c>
      <c r="C8" s="16" t="s">
        <v>82</v>
      </c>
      <c r="D8" s="17" t="s">
        <v>83</v>
      </c>
      <c r="E8" s="47" t="s">
        <v>84</v>
      </c>
      <c r="F8" s="132">
        <v>3947431</v>
      </c>
      <c r="G8" s="132">
        <v>3947431</v>
      </c>
      <c r="H8" s="72"/>
      <c r="I8" s="136"/>
      <c r="J8" s="136"/>
    </row>
    <row r="9" spans="1:10" ht="25.5" customHeight="1">
      <c r="A9" s="16" t="s">
        <v>85</v>
      </c>
      <c r="B9" s="16" t="s">
        <v>86</v>
      </c>
      <c r="C9" s="16" t="s">
        <v>82</v>
      </c>
      <c r="D9" s="17" t="s">
        <v>83</v>
      </c>
      <c r="E9" s="47" t="s">
        <v>87</v>
      </c>
      <c r="F9" s="132">
        <v>348300</v>
      </c>
      <c r="G9" s="132">
        <v>348300</v>
      </c>
      <c r="H9" s="72"/>
      <c r="I9" s="136"/>
      <c r="J9" s="136"/>
    </row>
    <row r="10" spans="1:10" ht="25.5" customHeight="1">
      <c r="A10" s="16" t="s">
        <v>85</v>
      </c>
      <c r="B10" s="16" t="s">
        <v>86</v>
      </c>
      <c r="C10" s="16" t="s">
        <v>86</v>
      </c>
      <c r="D10" s="17" t="s">
        <v>83</v>
      </c>
      <c r="E10" s="47" t="s">
        <v>88</v>
      </c>
      <c r="F10" s="132">
        <v>505680</v>
      </c>
      <c r="G10" s="132">
        <v>505680</v>
      </c>
      <c r="H10" s="72"/>
      <c r="I10" s="136"/>
      <c r="J10" s="136"/>
    </row>
    <row r="11" spans="1:10" ht="25.5" customHeight="1">
      <c r="A11" s="16" t="s">
        <v>89</v>
      </c>
      <c r="B11" s="16" t="s">
        <v>90</v>
      </c>
      <c r="C11" s="16" t="s">
        <v>82</v>
      </c>
      <c r="D11" s="17" t="s">
        <v>83</v>
      </c>
      <c r="E11" s="47" t="s">
        <v>91</v>
      </c>
      <c r="F11" s="132">
        <v>218262</v>
      </c>
      <c r="G11" s="132">
        <v>218262</v>
      </c>
      <c r="H11" s="72"/>
      <c r="I11" s="136"/>
      <c r="J11" s="136"/>
    </row>
    <row r="12" spans="1:10" ht="25.5" customHeight="1">
      <c r="A12" s="16" t="s">
        <v>92</v>
      </c>
      <c r="B12" s="16" t="s">
        <v>82</v>
      </c>
      <c r="C12" s="16" t="s">
        <v>93</v>
      </c>
      <c r="D12" s="17" t="s">
        <v>83</v>
      </c>
      <c r="E12" s="47" t="s">
        <v>94</v>
      </c>
      <c r="F12" s="132">
        <v>379260</v>
      </c>
      <c r="G12" s="132">
        <v>379260</v>
      </c>
      <c r="H12" s="72"/>
      <c r="I12" s="136"/>
      <c r="J12" s="13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9" sqref="E39"/>
    </sheetView>
  </sheetViews>
  <sheetFormatPr defaultColWidth="9.16015625" defaultRowHeight="20.25" customHeight="1"/>
  <cols>
    <col min="1" max="1" width="53.5" style="0" customWidth="1"/>
    <col min="2" max="2" width="24.83203125" style="85" customWidth="1"/>
    <col min="3" max="3" width="53.5" style="0" customWidth="1"/>
    <col min="4" max="5" width="24.83203125" style="85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6"/>
      <c r="B1" s="87"/>
      <c r="C1" s="86"/>
      <c r="D1" s="87"/>
      <c r="E1" s="87"/>
      <c r="F1" s="86"/>
      <c r="G1" s="86"/>
      <c r="H1" s="3" t="s">
        <v>102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209" t="s">
        <v>103</v>
      </c>
      <c r="B2" s="209"/>
      <c r="C2" s="209"/>
      <c r="D2" s="209"/>
      <c r="E2" s="209"/>
      <c r="F2" s="209"/>
      <c r="G2" s="209"/>
      <c r="H2" s="209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4" t="s">
        <v>5</v>
      </c>
      <c r="B3" s="88"/>
      <c r="C3" s="1"/>
      <c r="D3" s="89"/>
      <c r="E3" s="89"/>
      <c r="F3" s="1"/>
      <c r="G3" s="1"/>
      <c r="H3" s="6" t="s">
        <v>6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210" t="s">
        <v>7</v>
      </c>
      <c r="B4" s="211"/>
      <c r="C4" s="210" t="s">
        <v>8</v>
      </c>
      <c r="D4" s="219"/>
      <c r="E4" s="219"/>
      <c r="F4" s="219"/>
      <c r="G4" s="219"/>
      <c r="H4" s="211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90" t="s">
        <v>9</v>
      </c>
      <c r="B5" s="91" t="s">
        <v>10</v>
      </c>
      <c r="C5" s="90" t="s">
        <v>9</v>
      </c>
      <c r="D5" s="92" t="s">
        <v>58</v>
      </c>
      <c r="E5" s="91" t="s">
        <v>104</v>
      </c>
      <c r="F5" s="93" t="s">
        <v>105</v>
      </c>
      <c r="G5" s="90" t="s">
        <v>106</v>
      </c>
      <c r="H5" s="93" t="s">
        <v>107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94" t="s">
        <v>108</v>
      </c>
      <c r="B6" s="95">
        <v>5398933</v>
      </c>
      <c r="C6" s="96" t="s">
        <v>109</v>
      </c>
      <c r="D6" s="95">
        <f>D11+D14+D26</f>
        <v>5398933</v>
      </c>
      <c r="E6" s="95">
        <f>E11+E14+E26</f>
        <v>5398933</v>
      </c>
      <c r="F6" s="97">
        <f>SUM(F7:F35)</f>
        <v>0</v>
      </c>
      <c r="G6" s="98">
        <f>SUM(G7:G35)</f>
        <v>0</v>
      </c>
      <c r="H6" s="98">
        <f>SUM(H7:H35)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94" t="s">
        <v>110</v>
      </c>
      <c r="B7" s="99">
        <v>5398933</v>
      </c>
      <c r="C7" s="96" t="s">
        <v>111</v>
      </c>
      <c r="D7" s="95"/>
      <c r="E7" s="100"/>
      <c r="F7" s="101">
        <v>0</v>
      </c>
      <c r="G7" s="102">
        <v>0</v>
      </c>
      <c r="H7" s="98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94" t="s">
        <v>112</v>
      </c>
      <c r="B8" s="99"/>
      <c r="C8" s="96" t="s">
        <v>113</v>
      </c>
      <c r="D8" s="95">
        <f aca="true" t="shared" si="0" ref="D8:D35">SUM(E8:H8)</f>
        <v>0</v>
      </c>
      <c r="E8" s="100"/>
      <c r="F8" s="101">
        <v>0</v>
      </c>
      <c r="G8" s="102">
        <v>0</v>
      </c>
      <c r="H8" s="98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94" t="s">
        <v>114</v>
      </c>
      <c r="B9" s="99"/>
      <c r="C9" s="96" t="s">
        <v>115</v>
      </c>
      <c r="D9" s="95">
        <f t="shared" si="0"/>
        <v>0</v>
      </c>
      <c r="E9" s="100"/>
      <c r="F9" s="101">
        <v>0</v>
      </c>
      <c r="G9" s="102">
        <v>0</v>
      </c>
      <c r="H9" s="98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94" t="s">
        <v>116</v>
      </c>
      <c r="B10" s="103"/>
      <c r="C10" s="96" t="s">
        <v>117</v>
      </c>
      <c r="D10" s="95">
        <f t="shared" si="0"/>
        <v>0</v>
      </c>
      <c r="E10" s="100"/>
      <c r="F10" s="101">
        <v>0</v>
      </c>
      <c r="G10" s="102">
        <v>0</v>
      </c>
      <c r="H10" s="98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94" t="s">
        <v>110</v>
      </c>
      <c r="B11" s="95"/>
      <c r="C11" s="96" t="s">
        <v>118</v>
      </c>
      <c r="D11" s="95">
        <v>4295731</v>
      </c>
      <c r="E11" s="100">
        <v>4295731</v>
      </c>
      <c r="F11" s="101">
        <v>0</v>
      </c>
      <c r="G11" s="102">
        <v>0</v>
      </c>
      <c r="H11" s="98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94" t="s">
        <v>112</v>
      </c>
      <c r="B12" s="95"/>
      <c r="C12" s="96" t="s">
        <v>119</v>
      </c>
      <c r="D12" s="95">
        <f t="shared" si="0"/>
        <v>0</v>
      </c>
      <c r="E12" s="100"/>
      <c r="F12" s="101">
        <v>0</v>
      </c>
      <c r="G12" s="102">
        <v>0</v>
      </c>
      <c r="H12" s="98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94" t="s">
        <v>114</v>
      </c>
      <c r="B13" s="95">
        <v>0</v>
      </c>
      <c r="C13" s="96" t="s">
        <v>120</v>
      </c>
      <c r="D13" s="95">
        <f t="shared" si="0"/>
        <v>0</v>
      </c>
      <c r="E13" s="100"/>
      <c r="F13" s="101">
        <v>0</v>
      </c>
      <c r="G13" s="102">
        <v>0</v>
      </c>
      <c r="H13" s="98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94" t="s">
        <v>121</v>
      </c>
      <c r="B14" s="99">
        <v>0</v>
      </c>
      <c r="C14" s="96" t="s">
        <v>122</v>
      </c>
      <c r="D14" s="95">
        <v>723942</v>
      </c>
      <c r="E14" s="100">
        <v>723942</v>
      </c>
      <c r="F14" s="101">
        <v>0</v>
      </c>
      <c r="G14" s="102">
        <v>0</v>
      </c>
      <c r="H14" s="98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04"/>
      <c r="B15" s="105"/>
      <c r="C15" s="106" t="s">
        <v>123</v>
      </c>
      <c r="D15" s="95">
        <f t="shared" si="0"/>
        <v>0</v>
      </c>
      <c r="E15" s="100"/>
      <c r="F15" s="101">
        <v>0</v>
      </c>
      <c r="G15" s="102">
        <v>0</v>
      </c>
      <c r="H15" s="98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04"/>
      <c r="B16" s="99"/>
      <c r="C16" s="106" t="s">
        <v>124</v>
      </c>
      <c r="D16" s="95"/>
      <c r="E16" s="100"/>
      <c r="F16" s="101">
        <v>0</v>
      </c>
      <c r="G16" s="102">
        <v>0</v>
      </c>
      <c r="H16" s="98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04"/>
      <c r="B17" s="99"/>
      <c r="C17" s="106" t="s">
        <v>125</v>
      </c>
      <c r="D17" s="95">
        <f t="shared" si="0"/>
        <v>0</v>
      </c>
      <c r="E17" s="100">
        <v>0</v>
      </c>
      <c r="F17" s="101">
        <v>0</v>
      </c>
      <c r="G17" s="102">
        <v>0</v>
      </c>
      <c r="H17" s="98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04"/>
      <c r="B18" s="99"/>
      <c r="C18" s="106" t="s">
        <v>126</v>
      </c>
      <c r="D18" s="95">
        <f t="shared" si="0"/>
        <v>0</v>
      </c>
      <c r="E18" s="100">
        <v>0</v>
      </c>
      <c r="F18" s="107"/>
      <c r="G18" s="102">
        <v>0</v>
      </c>
      <c r="H18" s="98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04"/>
      <c r="B19" s="99"/>
      <c r="C19" s="106" t="s">
        <v>127</v>
      </c>
      <c r="D19" s="95"/>
      <c r="E19" s="100"/>
      <c r="F19" s="101">
        <v>0</v>
      </c>
      <c r="G19" s="102">
        <v>0</v>
      </c>
      <c r="H19" s="98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04"/>
      <c r="B20" s="99"/>
      <c r="C20" s="106" t="s">
        <v>128</v>
      </c>
      <c r="D20" s="95">
        <f t="shared" si="0"/>
        <v>0</v>
      </c>
      <c r="E20" s="100">
        <v>0</v>
      </c>
      <c r="F20" s="101">
        <v>0</v>
      </c>
      <c r="G20" s="102">
        <v>0</v>
      </c>
      <c r="H20" s="98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04"/>
      <c r="B21" s="99"/>
      <c r="C21" s="106" t="s">
        <v>129</v>
      </c>
      <c r="D21" s="95">
        <f t="shared" si="0"/>
        <v>0</v>
      </c>
      <c r="E21" s="100">
        <v>0</v>
      </c>
      <c r="F21" s="101">
        <v>0</v>
      </c>
      <c r="G21" s="102">
        <v>0</v>
      </c>
      <c r="H21" s="98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04"/>
      <c r="B22" s="99"/>
      <c r="C22" s="106" t="s">
        <v>130</v>
      </c>
      <c r="D22" s="95">
        <f t="shared" si="0"/>
        <v>0</v>
      </c>
      <c r="E22" s="100">
        <v>0</v>
      </c>
      <c r="F22" s="101">
        <v>0</v>
      </c>
      <c r="G22" s="102">
        <v>0</v>
      </c>
      <c r="H22" s="98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04"/>
      <c r="B23" s="99"/>
      <c r="C23" s="106" t="s">
        <v>131</v>
      </c>
      <c r="D23" s="95">
        <f t="shared" si="0"/>
        <v>0</v>
      </c>
      <c r="E23" s="100">
        <v>0</v>
      </c>
      <c r="F23" s="101">
        <v>0</v>
      </c>
      <c r="G23" s="102">
        <v>0</v>
      </c>
      <c r="H23" s="98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04"/>
      <c r="B24" s="99"/>
      <c r="C24" s="106" t="s">
        <v>132</v>
      </c>
      <c r="D24" s="95">
        <f t="shared" si="0"/>
        <v>0</v>
      </c>
      <c r="E24" s="100"/>
      <c r="F24" s="101">
        <v>0</v>
      </c>
      <c r="G24" s="102">
        <v>0</v>
      </c>
      <c r="H24" s="98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04"/>
      <c r="B25" s="99"/>
      <c r="C25" s="106" t="s">
        <v>133</v>
      </c>
      <c r="D25" s="95">
        <f t="shared" si="0"/>
        <v>0</v>
      </c>
      <c r="E25" s="100"/>
      <c r="F25" s="107"/>
      <c r="G25" s="102">
        <v>0</v>
      </c>
      <c r="H25" s="98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06"/>
      <c r="B26" s="99"/>
      <c r="C26" s="106" t="s">
        <v>134</v>
      </c>
      <c r="D26" s="95">
        <v>379260</v>
      </c>
      <c r="E26" s="100">
        <v>379260</v>
      </c>
      <c r="F26" s="101">
        <v>0</v>
      </c>
      <c r="G26" s="102">
        <v>0</v>
      </c>
      <c r="H26" s="98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06"/>
      <c r="B27" s="99"/>
      <c r="C27" s="106" t="s">
        <v>135</v>
      </c>
      <c r="D27" s="95">
        <f t="shared" si="0"/>
        <v>0</v>
      </c>
      <c r="E27" s="100"/>
      <c r="F27" s="101">
        <v>0</v>
      </c>
      <c r="G27" s="102">
        <v>0</v>
      </c>
      <c r="H27" s="98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06"/>
      <c r="B28" s="99"/>
      <c r="C28" s="106" t="s">
        <v>136</v>
      </c>
      <c r="D28" s="95">
        <f t="shared" si="0"/>
        <v>0</v>
      </c>
      <c r="E28" s="100"/>
      <c r="F28" s="101">
        <v>0</v>
      </c>
      <c r="G28" s="102">
        <v>0</v>
      </c>
      <c r="H28" s="98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06"/>
      <c r="B29" s="99"/>
      <c r="C29" s="106" t="s">
        <v>137</v>
      </c>
      <c r="D29" s="95"/>
      <c r="E29" s="100"/>
      <c r="F29" s="101"/>
      <c r="G29" s="102"/>
      <c r="H29" s="98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06"/>
      <c r="B30" s="99"/>
      <c r="C30" s="106" t="s">
        <v>138</v>
      </c>
      <c r="D30" s="95">
        <f t="shared" si="0"/>
        <v>0</v>
      </c>
      <c r="E30" s="100">
        <v>0</v>
      </c>
      <c r="F30" s="101">
        <v>0</v>
      </c>
      <c r="G30" s="102">
        <v>0</v>
      </c>
      <c r="H30" s="98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06"/>
      <c r="B31" s="99"/>
      <c r="C31" s="106" t="s">
        <v>139</v>
      </c>
      <c r="D31" s="95">
        <f t="shared" si="0"/>
        <v>0</v>
      </c>
      <c r="E31" s="100">
        <v>0</v>
      </c>
      <c r="F31" s="101">
        <v>0</v>
      </c>
      <c r="G31" s="102">
        <v>0</v>
      </c>
      <c r="H31" s="98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06"/>
      <c r="B32" s="99"/>
      <c r="C32" s="106" t="s">
        <v>140</v>
      </c>
      <c r="D32" s="95">
        <f t="shared" si="0"/>
        <v>0</v>
      </c>
      <c r="E32" s="100">
        <v>0</v>
      </c>
      <c r="F32" s="101">
        <v>0</v>
      </c>
      <c r="G32" s="102">
        <v>0</v>
      </c>
      <c r="H32" s="98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06"/>
      <c r="B33" s="99"/>
      <c r="C33" s="106" t="s">
        <v>141</v>
      </c>
      <c r="D33" s="95">
        <f t="shared" si="0"/>
        <v>0</v>
      </c>
      <c r="E33" s="100">
        <v>0</v>
      </c>
      <c r="F33" s="101">
        <v>0</v>
      </c>
      <c r="G33" s="102">
        <v>0</v>
      </c>
      <c r="H33" s="98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06"/>
      <c r="B34" s="99"/>
      <c r="C34" s="106" t="s">
        <v>142</v>
      </c>
      <c r="D34" s="95">
        <f t="shared" si="0"/>
        <v>0</v>
      </c>
      <c r="E34" s="100">
        <v>0</v>
      </c>
      <c r="F34" s="101">
        <v>0</v>
      </c>
      <c r="G34" s="102">
        <v>0</v>
      </c>
      <c r="H34" s="98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106"/>
      <c r="B35" s="99"/>
      <c r="C35" s="106" t="s">
        <v>143</v>
      </c>
      <c r="D35" s="95">
        <f t="shared" si="0"/>
        <v>0</v>
      </c>
      <c r="E35" s="108">
        <v>0</v>
      </c>
      <c r="F35" s="109">
        <v>0</v>
      </c>
      <c r="G35" s="110">
        <v>0</v>
      </c>
      <c r="H35" s="111">
        <v>0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90"/>
      <c r="B36" s="112"/>
      <c r="C36" s="90"/>
      <c r="D36" s="112"/>
      <c r="E36" s="113"/>
      <c r="F36" s="114"/>
      <c r="G36" s="115"/>
      <c r="H36" s="11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06"/>
      <c r="B37" s="99"/>
      <c r="C37" s="106" t="s">
        <v>144</v>
      </c>
      <c r="D37" s="116">
        <f>SUM(E37:H37)</f>
        <v>0</v>
      </c>
      <c r="E37" s="108">
        <v>0</v>
      </c>
      <c r="F37" s="109">
        <v>0</v>
      </c>
      <c r="G37" s="110">
        <v>0</v>
      </c>
      <c r="H37" s="111">
        <v>0</v>
      </c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pans="1:34" ht="20.25" customHeight="1">
      <c r="A38" s="106"/>
      <c r="B38" s="112"/>
      <c r="C38" s="106"/>
      <c r="D38" s="112"/>
      <c r="E38" s="117"/>
      <c r="F38" s="118"/>
      <c r="G38" s="119"/>
      <c r="H38" s="119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1:34" ht="20.25" customHeight="1">
      <c r="A39" s="90" t="s">
        <v>53</v>
      </c>
      <c r="B39" s="112">
        <f>SUM(B6,B10)</f>
        <v>5398933</v>
      </c>
      <c r="C39" s="90" t="s">
        <v>54</v>
      </c>
      <c r="D39" s="116">
        <f>SUM(E39:H39)</f>
        <v>5398933</v>
      </c>
      <c r="E39" s="112">
        <v>5398933</v>
      </c>
      <c r="F39" s="120">
        <f>SUM(F7:F37)</f>
        <v>0</v>
      </c>
      <c r="G39" s="121">
        <f>SUM(G7:G37)</f>
        <v>0</v>
      </c>
      <c r="H39" s="121">
        <f>SUM(H7:H37)</f>
        <v>0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1:34" ht="20.25" customHeight="1">
      <c r="A40" s="122"/>
      <c r="B40" s="123"/>
      <c r="C40" s="124"/>
      <c r="D40" s="87"/>
      <c r="E40" s="87"/>
      <c r="F40" s="124"/>
      <c r="G40" s="124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5"/>
  <sheetViews>
    <sheetView showZeros="0" workbookViewId="0" topLeftCell="A4">
      <selection activeCell="I17" sqref="I17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37" customWidth="1"/>
    <col min="6" max="6" width="13.16015625" style="37" customWidth="1"/>
    <col min="7" max="7" width="12.33203125" style="37" customWidth="1"/>
    <col min="8" max="8" width="12.5" style="37" customWidth="1"/>
    <col min="9" max="10" width="11.66015625" style="37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9"/>
      <c r="B1" s="40"/>
      <c r="C1" s="40"/>
      <c r="D1" s="40"/>
      <c r="E1" s="41"/>
      <c r="F1" s="41"/>
      <c r="G1" s="41"/>
      <c r="H1" s="41"/>
      <c r="I1" s="41"/>
      <c r="J1" s="41"/>
      <c r="K1" s="40"/>
      <c r="L1" s="40"/>
      <c r="M1" s="40"/>
      <c r="N1" s="40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78"/>
      <c r="AN1" s="78"/>
      <c r="AO1" s="79" t="s">
        <v>145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</row>
    <row r="2" spans="1:253" ht="19.5" customHeight="1">
      <c r="A2" s="209" t="s">
        <v>146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</row>
    <row r="3" spans="1:253" ht="19.5" customHeight="1">
      <c r="A3" s="223" t="s">
        <v>5</v>
      </c>
      <c r="B3" s="223"/>
      <c r="C3" s="223"/>
      <c r="D3" s="223"/>
      <c r="E3" s="41"/>
      <c r="F3" s="41"/>
      <c r="G3" s="41"/>
      <c r="H3" s="41"/>
      <c r="I3" s="41"/>
      <c r="J3" s="41"/>
      <c r="K3" s="69"/>
      <c r="L3" s="69"/>
      <c r="M3" s="69"/>
      <c r="N3" s="69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59"/>
      <c r="AJ3" s="59"/>
      <c r="AK3" s="59"/>
      <c r="AL3" s="59"/>
      <c r="AM3" s="78"/>
      <c r="AN3" s="78"/>
      <c r="AO3" s="80" t="s">
        <v>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pans="1:253" ht="19.5" customHeight="1">
      <c r="A4" s="63" t="s">
        <v>57</v>
      </c>
      <c r="B4" s="63"/>
      <c r="C4" s="64"/>
      <c r="D4" s="65"/>
      <c r="E4" s="231" t="s">
        <v>147</v>
      </c>
      <c r="F4" s="224" t="s">
        <v>148</v>
      </c>
      <c r="G4" s="225"/>
      <c r="H4" s="225"/>
      <c r="I4" s="225"/>
      <c r="J4" s="225"/>
      <c r="K4" s="225"/>
      <c r="L4" s="225"/>
      <c r="M4" s="225"/>
      <c r="N4" s="225"/>
      <c r="O4" s="226"/>
      <c r="P4" s="224" t="s">
        <v>149</v>
      </c>
      <c r="Q4" s="225"/>
      <c r="R4" s="225"/>
      <c r="S4" s="225"/>
      <c r="T4" s="225"/>
      <c r="U4" s="225"/>
      <c r="V4" s="225"/>
      <c r="W4" s="225"/>
      <c r="X4" s="225"/>
      <c r="Y4" s="226"/>
      <c r="Z4" s="74" t="s">
        <v>150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</row>
    <row r="5" spans="1:253" ht="19.5" customHeight="1">
      <c r="A5" s="29" t="s">
        <v>68</v>
      </c>
      <c r="B5" s="29"/>
      <c r="C5" s="229" t="s">
        <v>69</v>
      </c>
      <c r="D5" s="229" t="s">
        <v>101</v>
      </c>
      <c r="E5" s="231"/>
      <c r="F5" s="227" t="s">
        <v>58</v>
      </c>
      <c r="G5" s="220" t="s">
        <v>151</v>
      </c>
      <c r="H5" s="221"/>
      <c r="I5" s="222"/>
      <c r="J5" s="220" t="s">
        <v>152</v>
      </c>
      <c r="K5" s="221"/>
      <c r="L5" s="222"/>
      <c r="M5" s="220" t="s">
        <v>153</v>
      </c>
      <c r="N5" s="221"/>
      <c r="O5" s="222"/>
      <c r="P5" s="227" t="s">
        <v>58</v>
      </c>
      <c r="Q5" s="220" t="s">
        <v>151</v>
      </c>
      <c r="R5" s="221"/>
      <c r="S5" s="222"/>
      <c r="T5" s="220" t="s">
        <v>152</v>
      </c>
      <c r="U5" s="221"/>
      <c r="V5" s="222"/>
      <c r="W5" s="220" t="s">
        <v>106</v>
      </c>
      <c r="X5" s="221"/>
      <c r="Y5" s="222"/>
      <c r="Z5" s="227" t="s">
        <v>58</v>
      </c>
      <c r="AA5" s="76" t="s">
        <v>151</v>
      </c>
      <c r="AB5" s="77"/>
      <c r="AC5" s="77"/>
      <c r="AD5" s="76" t="s">
        <v>152</v>
      </c>
      <c r="AE5" s="77"/>
      <c r="AF5" s="77"/>
      <c r="AG5" s="76" t="s">
        <v>153</v>
      </c>
      <c r="AH5" s="77"/>
      <c r="AI5" s="77"/>
      <c r="AJ5" s="76" t="s">
        <v>154</v>
      </c>
      <c r="AK5" s="77"/>
      <c r="AL5" s="77"/>
      <c r="AM5" s="76" t="s">
        <v>107</v>
      </c>
      <c r="AN5" s="77"/>
      <c r="AO5" s="77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</row>
    <row r="6" spans="1:253" ht="29.25" customHeight="1">
      <c r="A6" s="12" t="s">
        <v>78</v>
      </c>
      <c r="B6" s="12" t="s">
        <v>79</v>
      </c>
      <c r="C6" s="230"/>
      <c r="D6" s="230"/>
      <c r="E6" s="232"/>
      <c r="F6" s="228"/>
      <c r="G6" s="66" t="s">
        <v>73</v>
      </c>
      <c r="H6" s="67" t="s">
        <v>97</v>
      </c>
      <c r="I6" s="67" t="s">
        <v>98</v>
      </c>
      <c r="J6" s="66" t="s">
        <v>73</v>
      </c>
      <c r="K6" s="67" t="s">
        <v>97</v>
      </c>
      <c r="L6" s="67" t="s">
        <v>98</v>
      </c>
      <c r="M6" s="66" t="s">
        <v>73</v>
      </c>
      <c r="N6" s="67" t="s">
        <v>97</v>
      </c>
      <c r="O6" s="11" t="s">
        <v>98</v>
      </c>
      <c r="P6" s="228"/>
      <c r="Q6" s="66" t="s">
        <v>73</v>
      </c>
      <c r="R6" s="12" t="s">
        <v>97</v>
      </c>
      <c r="S6" s="12" t="s">
        <v>98</v>
      </c>
      <c r="T6" s="66" t="s">
        <v>73</v>
      </c>
      <c r="U6" s="12" t="s">
        <v>97</v>
      </c>
      <c r="V6" s="11" t="s">
        <v>98</v>
      </c>
      <c r="W6" s="12" t="s">
        <v>73</v>
      </c>
      <c r="X6" s="12" t="s">
        <v>97</v>
      </c>
      <c r="Y6" s="12" t="s">
        <v>98</v>
      </c>
      <c r="Z6" s="228"/>
      <c r="AA6" s="66" t="s">
        <v>73</v>
      </c>
      <c r="AB6" s="12" t="s">
        <v>97</v>
      </c>
      <c r="AC6" s="12" t="s">
        <v>98</v>
      </c>
      <c r="AD6" s="66" t="s">
        <v>73</v>
      </c>
      <c r="AE6" s="12" t="s">
        <v>97</v>
      </c>
      <c r="AF6" s="12" t="s">
        <v>98</v>
      </c>
      <c r="AG6" s="66" t="s">
        <v>73</v>
      </c>
      <c r="AH6" s="67" t="s">
        <v>97</v>
      </c>
      <c r="AI6" s="67" t="s">
        <v>98</v>
      </c>
      <c r="AJ6" s="66" t="s">
        <v>73</v>
      </c>
      <c r="AK6" s="67" t="s">
        <v>97</v>
      </c>
      <c r="AL6" s="67" t="s">
        <v>98</v>
      </c>
      <c r="AM6" s="66" t="s">
        <v>73</v>
      </c>
      <c r="AN6" s="67" t="s">
        <v>97</v>
      </c>
      <c r="AO6" s="67" t="s">
        <v>98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</row>
    <row r="7" spans="1:253" s="61" customFormat="1" ht="19.5" customHeight="1">
      <c r="A7" s="20"/>
      <c r="B7" s="20"/>
      <c r="C7" s="33"/>
      <c r="D7" s="33" t="s">
        <v>58</v>
      </c>
      <c r="E7" s="20">
        <v>5398933</v>
      </c>
      <c r="F7" s="20">
        <v>5398933</v>
      </c>
      <c r="G7" s="20">
        <v>5398933</v>
      </c>
      <c r="H7" s="20">
        <v>5398933</v>
      </c>
      <c r="I7" s="20"/>
      <c r="J7" s="18">
        <v>0</v>
      </c>
      <c r="K7" s="33">
        <v>0</v>
      </c>
      <c r="L7" s="35">
        <v>0</v>
      </c>
      <c r="M7" s="71">
        <v>0</v>
      </c>
      <c r="N7" s="33">
        <v>0</v>
      </c>
      <c r="O7" s="35">
        <v>0</v>
      </c>
      <c r="P7" s="71">
        <v>0</v>
      </c>
      <c r="Q7" s="33">
        <v>0</v>
      </c>
      <c r="R7" s="33">
        <v>0</v>
      </c>
      <c r="S7" s="35">
        <v>0</v>
      </c>
      <c r="T7" s="71">
        <v>0</v>
      </c>
      <c r="U7" s="33">
        <v>0</v>
      </c>
      <c r="V7" s="33">
        <v>0</v>
      </c>
      <c r="W7" s="35">
        <v>0</v>
      </c>
      <c r="X7" s="71">
        <v>0</v>
      </c>
      <c r="Y7" s="35">
        <v>0</v>
      </c>
      <c r="Z7" s="71"/>
      <c r="AA7" s="33"/>
      <c r="AB7" s="33"/>
      <c r="AC7" s="35"/>
      <c r="AD7" s="71">
        <v>0</v>
      </c>
      <c r="AE7" s="33">
        <v>0</v>
      </c>
      <c r="AF7" s="35">
        <v>0</v>
      </c>
      <c r="AG7" s="71">
        <v>0</v>
      </c>
      <c r="AH7" s="33">
        <v>0</v>
      </c>
      <c r="AI7" s="35">
        <v>0</v>
      </c>
      <c r="AJ7" s="71"/>
      <c r="AK7" s="33"/>
      <c r="AL7" s="35"/>
      <c r="AM7" s="71">
        <v>0</v>
      </c>
      <c r="AN7" s="33">
        <v>0</v>
      </c>
      <c r="AO7" s="35">
        <v>0</v>
      </c>
      <c r="AP7" s="81"/>
      <c r="AQ7" s="82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</row>
    <row r="8" spans="1:253" s="61" customFormat="1" ht="19.5" customHeight="1">
      <c r="A8" s="20"/>
      <c r="B8" s="20"/>
      <c r="C8" s="33"/>
      <c r="D8" s="20" t="s">
        <v>155</v>
      </c>
      <c r="E8" s="20">
        <f>E9+E10</f>
        <v>5011645</v>
      </c>
      <c r="F8" s="20">
        <f>F9+F10</f>
        <v>5011645</v>
      </c>
      <c r="G8" s="20">
        <f>G9+G10</f>
        <v>5011645</v>
      </c>
      <c r="H8" s="20">
        <f>H9+H10</f>
        <v>5011645</v>
      </c>
      <c r="I8" s="20"/>
      <c r="J8" s="18"/>
      <c r="K8" s="33"/>
      <c r="L8" s="35"/>
      <c r="M8" s="71"/>
      <c r="N8" s="33"/>
      <c r="O8" s="35"/>
      <c r="P8" s="71"/>
      <c r="Q8" s="33"/>
      <c r="R8" s="33"/>
      <c r="S8" s="35"/>
      <c r="T8" s="71"/>
      <c r="U8" s="33"/>
      <c r="V8" s="33"/>
      <c r="W8" s="35"/>
      <c r="X8" s="71"/>
      <c r="Y8" s="35"/>
      <c r="Z8" s="71"/>
      <c r="AA8" s="33"/>
      <c r="AB8" s="33"/>
      <c r="AC8" s="35"/>
      <c r="AD8" s="71"/>
      <c r="AE8" s="33"/>
      <c r="AF8" s="35"/>
      <c r="AG8" s="71"/>
      <c r="AH8" s="33"/>
      <c r="AI8" s="35"/>
      <c r="AJ8" s="71"/>
      <c r="AK8" s="33"/>
      <c r="AL8" s="35"/>
      <c r="AM8" s="71"/>
      <c r="AN8" s="33"/>
      <c r="AO8" s="35"/>
      <c r="AP8" s="81"/>
      <c r="AQ8" s="82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</row>
    <row r="9" spans="1:253" s="61" customFormat="1" ht="19.5" customHeight="1">
      <c r="A9" s="17" t="s">
        <v>156</v>
      </c>
      <c r="B9" s="17" t="s">
        <v>93</v>
      </c>
      <c r="C9" s="17" t="s">
        <v>83</v>
      </c>
      <c r="D9" s="33" t="s">
        <v>157</v>
      </c>
      <c r="E9" s="20">
        <v>4743702</v>
      </c>
      <c r="F9" s="20">
        <v>4743702</v>
      </c>
      <c r="G9" s="20">
        <v>4743702</v>
      </c>
      <c r="H9" s="20">
        <v>4743702</v>
      </c>
      <c r="I9" s="18"/>
      <c r="J9" s="18">
        <v>0</v>
      </c>
      <c r="K9" s="33">
        <v>0</v>
      </c>
      <c r="L9" s="35">
        <v>0</v>
      </c>
      <c r="M9" s="71">
        <v>0</v>
      </c>
      <c r="N9" s="33">
        <v>0</v>
      </c>
      <c r="O9" s="35">
        <v>0</v>
      </c>
      <c r="P9" s="71">
        <v>0</v>
      </c>
      <c r="Q9" s="33">
        <v>0</v>
      </c>
      <c r="R9" s="33">
        <v>0</v>
      </c>
      <c r="S9" s="35">
        <v>0</v>
      </c>
      <c r="T9" s="71">
        <v>0</v>
      </c>
      <c r="U9" s="33">
        <v>0</v>
      </c>
      <c r="V9" s="33">
        <v>0</v>
      </c>
      <c r="W9" s="35">
        <v>0</v>
      </c>
      <c r="X9" s="71">
        <v>0</v>
      </c>
      <c r="Y9" s="35">
        <v>0</v>
      </c>
      <c r="Z9" s="71"/>
      <c r="AA9" s="33"/>
      <c r="AB9" s="33"/>
      <c r="AC9" s="35"/>
      <c r="AD9" s="71">
        <v>0</v>
      </c>
      <c r="AE9" s="33">
        <v>0</v>
      </c>
      <c r="AF9" s="35">
        <v>0</v>
      </c>
      <c r="AG9" s="71">
        <v>0</v>
      </c>
      <c r="AH9" s="33">
        <v>0</v>
      </c>
      <c r="AI9" s="35">
        <v>0</v>
      </c>
      <c r="AJ9" s="71">
        <v>0</v>
      </c>
      <c r="AK9" s="33">
        <v>0</v>
      </c>
      <c r="AL9" s="35">
        <v>0</v>
      </c>
      <c r="AM9" s="71">
        <v>0</v>
      </c>
      <c r="AN9" s="33">
        <v>0</v>
      </c>
      <c r="AO9" s="35">
        <v>0</v>
      </c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253" s="61" customFormat="1" ht="19.5" customHeight="1">
      <c r="A10" s="17" t="s">
        <v>156</v>
      </c>
      <c r="B10" s="17" t="s">
        <v>82</v>
      </c>
      <c r="C10" s="17" t="s">
        <v>83</v>
      </c>
      <c r="D10" s="35" t="s">
        <v>158</v>
      </c>
      <c r="E10" s="20">
        <v>267943</v>
      </c>
      <c r="F10" s="20">
        <v>267943</v>
      </c>
      <c r="G10" s="20">
        <v>267943</v>
      </c>
      <c r="H10" s="20">
        <v>267943</v>
      </c>
      <c r="I10" s="18"/>
      <c r="J10" s="18">
        <v>0</v>
      </c>
      <c r="K10" s="35">
        <v>0</v>
      </c>
      <c r="L10" s="35">
        <v>0</v>
      </c>
      <c r="M10" s="71">
        <v>0</v>
      </c>
      <c r="N10" s="33">
        <v>0</v>
      </c>
      <c r="O10" s="35">
        <v>0</v>
      </c>
      <c r="P10" s="71">
        <v>0</v>
      </c>
      <c r="Q10" s="33">
        <v>0</v>
      </c>
      <c r="R10" s="33">
        <v>0</v>
      </c>
      <c r="S10" s="35">
        <v>0</v>
      </c>
      <c r="T10" s="71">
        <v>0</v>
      </c>
      <c r="U10" s="33">
        <v>0</v>
      </c>
      <c r="V10" s="33">
        <v>0</v>
      </c>
      <c r="W10" s="35">
        <v>0</v>
      </c>
      <c r="X10" s="71">
        <v>0</v>
      </c>
      <c r="Y10" s="35">
        <v>0</v>
      </c>
      <c r="Z10" s="71">
        <v>0</v>
      </c>
      <c r="AA10" s="33">
        <v>0</v>
      </c>
      <c r="AB10" s="33">
        <v>0</v>
      </c>
      <c r="AC10" s="35">
        <v>0</v>
      </c>
      <c r="AD10" s="71">
        <v>0</v>
      </c>
      <c r="AE10" s="33">
        <v>0</v>
      </c>
      <c r="AF10" s="35">
        <v>0</v>
      </c>
      <c r="AG10" s="71">
        <v>0</v>
      </c>
      <c r="AH10" s="33">
        <v>0</v>
      </c>
      <c r="AI10" s="35">
        <v>0</v>
      </c>
      <c r="AJ10" s="71">
        <v>0</v>
      </c>
      <c r="AK10" s="33">
        <v>0</v>
      </c>
      <c r="AL10" s="35">
        <v>0</v>
      </c>
      <c r="AM10" s="71">
        <v>0</v>
      </c>
      <c r="AN10" s="33">
        <v>0</v>
      </c>
      <c r="AO10" s="35">
        <v>0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</row>
    <row r="11" spans="1:253" s="61" customFormat="1" ht="19.5" customHeight="1">
      <c r="A11" s="18"/>
      <c r="B11" s="18"/>
      <c r="C11" s="17"/>
      <c r="D11" s="35" t="s">
        <v>159</v>
      </c>
      <c r="E11" s="20">
        <v>387288</v>
      </c>
      <c r="F11" s="20">
        <f>G11+J11+M11</f>
        <v>387288</v>
      </c>
      <c r="G11" s="20">
        <f>SUM(H11:I11)</f>
        <v>387288</v>
      </c>
      <c r="H11" s="20">
        <v>387288</v>
      </c>
      <c r="I11" s="18"/>
      <c r="J11" s="19"/>
      <c r="K11" s="33"/>
      <c r="L11" s="35"/>
      <c r="M11" s="71"/>
      <c r="N11" s="33"/>
      <c r="O11" s="35"/>
      <c r="P11" s="71"/>
      <c r="Q11" s="33"/>
      <c r="R11" s="33"/>
      <c r="S11" s="35"/>
      <c r="T11" s="71"/>
      <c r="U11" s="33"/>
      <c r="V11" s="33"/>
      <c r="W11" s="35"/>
      <c r="X11" s="71"/>
      <c r="Y11" s="35"/>
      <c r="Z11" s="71"/>
      <c r="AA11" s="33"/>
      <c r="AB11" s="33"/>
      <c r="AC11" s="35"/>
      <c r="AD11" s="71"/>
      <c r="AE11" s="33"/>
      <c r="AF11" s="35"/>
      <c r="AG11" s="71"/>
      <c r="AH11" s="33"/>
      <c r="AI11" s="35"/>
      <c r="AJ11" s="71"/>
      <c r="AK11" s="33"/>
      <c r="AL11" s="35"/>
      <c r="AM11" s="71"/>
      <c r="AN11" s="33"/>
      <c r="AO11" s="35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</row>
    <row r="12" spans="1:253" s="61" customFormat="1" ht="19.5" customHeight="1">
      <c r="A12" s="17" t="s">
        <v>160</v>
      </c>
      <c r="B12" s="17" t="s">
        <v>86</v>
      </c>
      <c r="C12" s="17" t="s">
        <v>83</v>
      </c>
      <c r="D12" s="17" t="s">
        <v>161</v>
      </c>
      <c r="E12" s="32">
        <v>300</v>
      </c>
      <c r="F12" s="32">
        <v>300</v>
      </c>
      <c r="G12" s="32">
        <v>300</v>
      </c>
      <c r="H12" s="32">
        <v>300</v>
      </c>
      <c r="I12" s="18"/>
      <c r="J12" s="19"/>
      <c r="K12" s="33"/>
      <c r="L12" s="35"/>
      <c r="M12" s="71"/>
      <c r="N12" s="33"/>
      <c r="O12" s="35"/>
      <c r="P12" s="71"/>
      <c r="Q12" s="33"/>
      <c r="R12" s="33"/>
      <c r="S12" s="35"/>
      <c r="T12" s="71"/>
      <c r="U12" s="33"/>
      <c r="V12" s="33"/>
      <c r="W12" s="35"/>
      <c r="X12" s="71"/>
      <c r="Y12" s="35"/>
      <c r="Z12" s="71"/>
      <c r="AA12" s="33"/>
      <c r="AB12" s="33"/>
      <c r="AC12" s="35"/>
      <c r="AD12" s="71"/>
      <c r="AE12" s="33"/>
      <c r="AF12" s="35"/>
      <c r="AG12" s="71"/>
      <c r="AH12" s="33"/>
      <c r="AI12" s="35"/>
      <c r="AJ12" s="71"/>
      <c r="AK12" s="33"/>
      <c r="AL12" s="35"/>
      <c r="AM12" s="71"/>
      <c r="AN12" s="33"/>
      <c r="AO12" s="35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61" customFormat="1" ht="19.5" customHeight="1">
      <c r="A13" s="17" t="s">
        <v>160</v>
      </c>
      <c r="B13" s="17" t="s">
        <v>93</v>
      </c>
      <c r="C13" s="17" t="s">
        <v>83</v>
      </c>
      <c r="D13" s="17" t="s">
        <v>162</v>
      </c>
      <c r="E13" s="32">
        <v>38688</v>
      </c>
      <c r="F13" s="32">
        <v>38688</v>
      </c>
      <c r="G13" s="32">
        <v>38688</v>
      </c>
      <c r="H13" s="32">
        <v>38688</v>
      </c>
      <c r="I13" s="18"/>
      <c r="J13" s="19"/>
      <c r="K13" s="33"/>
      <c r="L13" s="35"/>
      <c r="M13" s="71"/>
      <c r="N13" s="33"/>
      <c r="O13" s="35"/>
      <c r="P13" s="71"/>
      <c r="Q13" s="33"/>
      <c r="R13" s="33"/>
      <c r="S13" s="35"/>
      <c r="T13" s="71"/>
      <c r="U13" s="33"/>
      <c r="V13" s="33"/>
      <c r="W13" s="35"/>
      <c r="X13" s="71"/>
      <c r="Y13" s="35"/>
      <c r="Z13" s="71"/>
      <c r="AA13" s="33"/>
      <c r="AB13" s="33"/>
      <c r="AC13" s="35"/>
      <c r="AD13" s="71"/>
      <c r="AE13" s="33"/>
      <c r="AF13" s="35"/>
      <c r="AG13" s="71"/>
      <c r="AH13" s="33"/>
      <c r="AI13" s="35"/>
      <c r="AJ13" s="71"/>
      <c r="AK13" s="33"/>
      <c r="AL13" s="35"/>
      <c r="AM13" s="71"/>
      <c r="AN13" s="33"/>
      <c r="AO13" s="35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61" customFormat="1" ht="19.5" customHeight="1">
      <c r="A14" s="17" t="s">
        <v>160</v>
      </c>
      <c r="B14" s="17" t="s">
        <v>93</v>
      </c>
      <c r="C14" s="17" t="s">
        <v>83</v>
      </c>
      <c r="D14" s="17" t="s">
        <v>163</v>
      </c>
      <c r="E14" s="32">
        <v>300</v>
      </c>
      <c r="F14" s="32">
        <v>300</v>
      </c>
      <c r="G14" s="32">
        <v>300</v>
      </c>
      <c r="H14" s="32">
        <v>300</v>
      </c>
      <c r="I14" s="18"/>
      <c r="J14" s="19"/>
      <c r="K14" s="33"/>
      <c r="L14" s="35"/>
      <c r="M14" s="71"/>
      <c r="N14" s="33"/>
      <c r="O14" s="35"/>
      <c r="P14" s="71"/>
      <c r="Q14" s="33"/>
      <c r="R14" s="33"/>
      <c r="S14" s="35"/>
      <c r="T14" s="71"/>
      <c r="U14" s="33"/>
      <c r="V14" s="33"/>
      <c r="W14" s="35"/>
      <c r="X14" s="71"/>
      <c r="Y14" s="35"/>
      <c r="Z14" s="71"/>
      <c r="AA14" s="33"/>
      <c r="AB14" s="33"/>
      <c r="AC14" s="35"/>
      <c r="AD14" s="71"/>
      <c r="AE14" s="33"/>
      <c r="AF14" s="35"/>
      <c r="AG14" s="71"/>
      <c r="AH14" s="33"/>
      <c r="AI14" s="35"/>
      <c r="AJ14" s="71"/>
      <c r="AK14" s="33"/>
      <c r="AL14" s="35"/>
      <c r="AM14" s="71"/>
      <c r="AN14" s="33"/>
      <c r="AO14" s="35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41" ht="12.75" customHeight="1">
      <c r="A15" s="17" t="s">
        <v>164</v>
      </c>
      <c r="B15" s="17" t="s">
        <v>165</v>
      </c>
      <c r="C15" s="17" t="s">
        <v>83</v>
      </c>
      <c r="D15" s="17" t="s">
        <v>166</v>
      </c>
      <c r="E15" s="32">
        <v>348000</v>
      </c>
      <c r="F15" s="32">
        <v>348000</v>
      </c>
      <c r="G15" s="32">
        <v>348000</v>
      </c>
      <c r="H15" s="32">
        <v>348000</v>
      </c>
      <c r="I15" s="72"/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</row>
  </sheetData>
  <sheetProtection/>
  <mergeCells count="16">
    <mergeCell ref="D5:D6"/>
    <mergeCell ref="E4:E6"/>
    <mergeCell ref="F5:F6"/>
    <mergeCell ref="P5:P6"/>
    <mergeCell ref="G5:I5"/>
    <mergeCell ref="J5:L5"/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W17" sqref="AW1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7" customWidth="1"/>
    <col min="6" max="12" width="12" style="37" customWidth="1"/>
    <col min="13" max="13" width="10.5" style="37" customWidth="1"/>
    <col min="14" max="19" width="12" style="37" customWidth="1"/>
    <col min="20" max="45" width="10.83203125" style="37" customWidth="1"/>
    <col min="46" max="46" width="9.5" style="37" customWidth="1"/>
    <col min="47" max="47" width="10.83203125" style="37" customWidth="1"/>
    <col min="48" max="57" width="11" style="37" customWidth="1"/>
    <col min="58" max="58" width="10.33203125" style="37" customWidth="1"/>
    <col min="59" max="59" width="10" style="37" customWidth="1"/>
    <col min="60" max="60" width="11" style="37" customWidth="1"/>
    <col min="61" max="78" width="7.66015625" style="37" customWidth="1"/>
    <col min="79" max="89" width="10" style="37" customWidth="1"/>
    <col min="90" max="90" width="10" style="38" customWidth="1"/>
    <col min="91" max="98" width="10" style="37" customWidth="1"/>
    <col min="99" max="110" width="9" style="37" customWidth="1"/>
    <col min="111" max="111" width="10.16015625" style="37" customWidth="1"/>
    <col min="112" max="112" width="9" style="37" customWidth="1"/>
    <col min="113" max="113" width="10.66015625" style="0" customWidth="1"/>
  </cols>
  <sheetData>
    <row r="1" spans="1:112" ht="13.5" customHeight="1">
      <c r="A1" s="39"/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53"/>
      <c r="AH1" s="53"/>
      <c r="DH1" s="56" t="s">
        <v>167</v>
      </c>
    </row>
    <row r="2" spans="1:112" ht="19.5" customHeight="1">
      <c r="A2" s="209" t="s">
        <v>168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</row>
    <row r="3" spans="1:113" ht="15.75" customHeight="1">
      <c r="A3" s="201" t="s">
        <v>5</v>
      </c>
      <c r="B3" s="201"/>
      <c r="C3" s="201"/>
      <c r="D3" s="20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41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7" t="s">
        <v>6</v>
      </c>
      <c r="DI3" s="59"/>
    </row>
    <row r="4" spans="1:113" ht="19.5" customHeight="1">
      <c r="A4" s="214" t="s">
        <v>57</v>
      </c>
      <c r="B4" s="214"/>
      <c r="C4" s="214"/>
      <c r="D4" s="214"/>
      <c r="E4" s="237" t="s">
        <v>58</v>
      </c>
      <c r="F4" s="202" t="s">
        <v>169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16" t="s">
        <v>170</v>
      </c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04" t="s">
        <v>171</v>
      </c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6" t="s">
        <v>172</v>
      </c>
      <c r="BJ4" s="207"/>
      <c r="BK4" s="207"/>
      <c r="BL4" s="207"/>
      <c r="BM4" s="204"/>
      <c r="BN4" s="208" t="s">
        <v>173</v>
      </c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9"/>
      <c r="CA4" s="205" t="s">
        <v>174</v>
      </c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0" t="s">
        <v>175</v>
      </c>
      <c r="CS4" s="207"/>
      <c r="CT4" s="204"/>
      <c r="CU4" s="200" t="s">
        <v>176</v>
      </c>
      <c r="CV4" s="207"/>
      <c r="CW4" s="207"/>
      <c r="CX4" s="207"/>
      <c r="CY4" s="207"/>
      <c r="CZ4" s="204"/>
      <c r="DA4" s="233" t="s">
        <v>177</v>
      </c>
      <c r="DB4" s="234"/>
      <c r="DC4" s="235"/>
      <c r="DD4" s="233" t="s">
        <v>178</v>
      </c>
      <c r="DE4" s="234"/>
      <c r="DF4" s="234"/>
      <c r="DG4" s="234"/>
      <c r="DH4" s="235"/>
      <c r="DI4" s="59"/>
    </row>
    <row r="5" spans="1:113" ht="19.5" customHeight="1">
      <c r="A5" s="43" t="s">
        <v>68</v>
      </c>
      <c r="B5" s="43"/>
      <c r="C5" s="44"/>
      <c r="D5" s="236" t="s">
        <v>179</v>
      </c>
      <c r="E5" s="213"/>
      <c r="F5" s="239" t="s">
        <v>73</v>
      </c>
      <c r="G5" s="239" t="s">
        <v>180</v>
      </c>
      <c r="H5" s="239" t="s">
        <v>181</v>
      </c>
      <c r="I5" s="239" t="s">
        <v>182</v>
      </c>
      <c r="J5" s="238" t="s">
        <v>183</v>
      </c>
      <c r="K5" s="239" t="s">
        <v>184</v>
      </c>
      <c r="L5" s="239" t="s">
        <v>185</v>
      </c>
      <c r="M5" s="238" t="s">
        <v>186</v>
      </c>
      <c r="N5" s="238" t="s">
        <v>187</v>
      </c>
      <c r="O5" s="238" t="s">
        <v>188</v>
      </c>
      <c r="P5" s="238" t="s">
        <v>189</v>
      </c>
      <c r="Q5" s="238" t="s">
        <v>94</v>
      </c>
      <c r="R5" s="238" t="s">
        <v>190</v>
      </c>
      <c r="S5" s="240" t="s">
        <v>191</v>
      </c>
      <c r="T5" s="239" t="s">
        <v>73</v>
      </c>
      <c r="U5" s="239" t="s">
        <v>192</v>
      </c>
      <c r="V5" s="239" t="s">
        <v>193</v>
      </c>
      <c r="W5" s="239" t="s">
        <v>194</v>
      </c>
      <c r="X5" s="239" t="s">
        <v>195</v>
      </c>
      <c r="Y5" s="239" t="s">
        <v>196</v>
      </c>
      <c r="Z5" s="239" t="s">
        <v>197</v>
      </c>
      <c r="AA5" s="239" t="s">
        <v>198</v>
      </c>
      <c r="AB5" s="238" t="s">
        <v>199</v>
      </c>
      <c r="AC5" s="239" t="s">
        <v>200</v>
      </c>
      <c r="AD5" s="239" t="s">
        <v>201</v>
      </c>
      <c r="AE5" s="242" t="s">
        <v>202</v>
      </c>
      <c r="AF5" s="239" t="s">
        <v>203</v>
      </c>
      <c r="AG5" s="239" t="s">
        <v>204</v>
      </c>
      <c r="AH5" s="239" t="s">
        <v>205</v>
      </c>
      <c r="AI5" s="239" t="s">
        <v>206</v>
      </c>
      <c r="AJ5" s="242" t="s">
        <v>207</v>
      </c>
      <c r="AK5" s="239" t="s">
        <v>208</v>
      </c>
      <c r="AL5" s="239" t="s">
        <v>209</v>
      </c>
      <c r="AM5" s="239" t="s">
        <v>210</v>
      </c>
      <c r="AN5" s="239" t="s">
        <v>211</v>
      </c>
      <c r="AO5" s="239" t="s">
        <v>212</v>
      </c>
      <c r="AP5" s="239" t="s">
        <v>213</v>
      </c>
      <c r="AQ5" s="239" t="s">
        <v>214</v>
      </c>
      <c r="AR5" s="242" t="s">
        <v>215</v>
      </c>
      <c r="AS5" s="239" t="s">
        <v>216</v>
      </c>
      <c r="AT5" s="238" t="s">
        <v>217</v>
      </c>
      <c r="AU5" s="239" t="s">
        <v>218</v>
      </c>
      <c r="AV5" s="213" t="s">
        <v>73</v>
      </c>
      <c r="AW5" s="213" t="s">
        <v>219</v>
      </c>
      <c r="AX5" s="238" t="s">
        <v>161</v>
      </c>
      <c r="AY5" s="238" t="s">
        <v>220</v>
      </c>
      <c r="AZ5" s="213" t="s">
        <v>221</v>
      </c>
      <c r="BA5" s="238" t="s">
        <v>162</v>
      </c>
      <c r="BB5" s="213" t="s">
        <v>222</v>
      </c>
      <c r="BC5" s="213" t="s">
        <v>223</v>
      </c>
      <c r="BD5" s="213" t="s">
        <v>224</v>
      </c>
      <c r="BE5" s="238" t="s">
        <v>163</v>
      </c>
      <c r="BF5" s="238" t="s">
        <v>225</v>
      </c>
      <c r="BG5" s="238" t="s">
        <v>226</v>
      </c>
      <c r="BH5" s="213" t="s">
        <v>166</v>
      </c>
      <c r="BI5" s="213" t="s">
        <v>73</v>
      </c>
      <c r="BJ5" s="213" t="s">
        <v>227</v>
      </c>
      <c r="BK5" s="213" t="s">
        <v>228</v>
      </c>
      <c r="BL5" s="238" t="s">
        <v>229</v>
      </c>
      <c r="BM5" s="238" t="s">
        <v>230</v>
      </c>
      <c r="BN5" s="244" t="s">
        <v>73</v>
      </c>
      <c r="BO5" s="244" t="s">
        <v>231</v>
      </c>
      <c r="BP5" s="244" t="s">
        <v>232</v>
      </c>
      <c r="BQ5" s="244" t="s">
        <v>233</v>
      </c>
      <c r="BR5" s="244" t="s">
        <v>234</v>
      </c>
      <c r="BS5" s="244" t="s">
        <v>235</v>
      </c>
      <c r="BT5" s="244" t="s">
        <v>236</v>
      </c>
      <c r="BU5" s="244" t="s">
        <v>237</v>
      </c>
      <c r="BV5" s="244" t="s">
        <v>238</v>
      </c>
      <c r="BW5" s="244" t="s">
        <v>239</v>
      </c>
      <c r="BX5" s="245" t="s">
        <v>240</v>
      </c>
      <c r="BY5" s="245" t="s">
        <v>241</v>
      </c>
      <c r="BZ5" s="244" t="s">
        <v>242</v>
      </c>
      <c r="CA5" s="213" t="s">
        <v>73</v>
      </c>
      <c r="CB5" s="213" t="s">
        <v>231</v>
      </c>
      <c r="CC5" s="213" t="s">
        <v>232</v>
      </c>
      <c r="CD5" s="213" t="s">
        <v>233</v>
      </c>
      <c r="CE5" s="213" t="s">
        <v>234</v>
      </c>
      <c r="CF5" s="213" t="s">
        <v>235</v>
      </c>
      <c r="CG5" s="213" t="s">
        <v>236</v>
      </c>
      <c r="CH5" s="213" t="s">
        <v>237</v>
      </c>
      <c r="CI5" s="213" t="s">
        <v>243</v>
      </c>
      <c r="CJ5" s="213" t="s">
        <v>244</v>
      </c>
      <c r="CK5" s="213" t="s">
        <v>245</v>
      </c>
      <c r="CL5" s="213" t="s">
        <v>246</v>
      </c>
      <c r="CM5" s="243" t="s">
        <v>238</v>
      </c>
      <c r="CN5" s="213" t="s">
        <v>239</v>
      </c>
      <c r="CO5" s="238" t="s">
        <v>240</v>
      </c>
      <c r="CP5" s="238" t="s">
        <v>241</v>
      </c>
      <c r="CQ5" s="213" t="s">
        <v>247</v>
      </c>
      <c r="CR5" s="245" t="s">
        <v>73</v>
      </c>
      <c r="CS5" s="245" t="s">
        <v>248</v>
      </c>
      <c r="CT5" s="244" t="s">
        <v>249</v>
      </c>
      <c r="CU5" s="238" t="s">
        <v>73</v>
      </c>
      <c r="CV5" s="238" t="s">
        <v>248</v>
      </c>
      <c r="CW5" s="238" t="s">
        <v>250</v>
      </c>
      <c r="CX5" s="238" t="s">
        <v>251</v>
      </c>
      <c r="CY5" s="238" t="s">
        <v>252</v>
      </c>
      <c r="CZ5" s="238" t="s">
        <v>253</v>
      </c>
      <c r="DA5" s="238" t="s">
        <v>73</v>
      </c>
      <c r="DB5" s="238" t="s">
        <v>177</v>
      </c>
      <c r="DC5" s="238" t="s">
        <v>254</v>
      </c>
      <c r="DD5" s="238" t="s">
        <v>73</v>
      </c>
      <c r="DE5" s="244" t="s">
        <v>255</v>
      </c>
      <c r="DF5" s="244" t="s">
        <v>256</v>
      </c>
      <c r="DG5" s="244" t="s">
        <v>257</v>
      </c>
      <c r="DH5" s="244" t="s">
        <v>178</v>
      </c>
      <c r="DI5" s="59"/>
    </row>
    <row r="6" spans="1:113" ht="16.5" customHeight="1">
      <c r="A6" s="31" t="s">
        <v>78</v>
      </c>
      <c r="B6" s="46" t="s">
        <v>79</v>
      </c>
      <c r="C6" s="30" t="s">
        <v>80</v>
      </c>
      <c r="D6" s="230"/>
      <c r="E6" s="238"/>
      <c r="F6" s="213"/>
      <c r="G6" s="213"/>
      <c r="H6" s="213"/>
      <c r="I6" s="213"/>
      <c r="J6" s="239"/>
      <c r="K6" s="213"/>
      <c r="L6" s="213"/>
      <c r="M6" s="239"/>
      <c r="N6" s="239"/>
      <c r="O6" s="239"/>
      <c r="P6" s="239"/>
      <c r="Q6" s="239"/>
      <c r="R6" s="239"/>
      <c r="S6" s="241"/>
      <c r="T6" s="213"/>
      <c r="U6" s="213"/>
      <c r="V6" s="213"/>
      <c r="W6" s="213"/>
      <c r="X6" s="213"/>
      <c r="Y6" s="213"/>
      <c r="Z6" s="213"/>
      <c r="AA6" s="213"/>
      <c r="AB6" s="239"/>
      <c r="AC6" s="213"/>
      <c r="AD6" s="213"/>
      <c r="AE6" s="243"/>
      <c r="AF6" s="213"/>
      <c r="AG6" s="213"/>
      <c r="AH6" s="213"/>
      <c r="AI6" s="213"/>
      <c r="AJ6" s="243"/>
      <c r="AK6" s="213"/>
      <c r="AL6" s="213"/>
      <c r="AM6" s="213"/>
      <c r="AN6" s="213"/>
      <c r="AO6" s="213"/>
      <c r="AP6" s="213"/>
      <c r="AQ6" s="213"/>
      <c r="AR6" s="243"/>
      <c r="AS6" s="213"/>
      <c r="AT6" s="239"/>
      <c r="AU6" s="213"/>
      <c r="AV6" s="213"/>
      <c r="AW6" s="213"/>
      <c r="AX6" s="239"/>
      <c r="AY6" s="239"/>
      <c r="AZ6" s="213"/>
      <c r="BA6" s="239"/>
      <c r="BB6" s="213"/>
      <c r="BC6" s="213"/>
      <c r="BD6" s="213"/>
      <c r="BE6" s="239"/>
      <c r="BF6" s="239"/>
      <c r="BG6" s="239"/>
      <c r="BH6" s="213"/>
      <c r="BI6" s="213"/>
      <c r="BJ6" s="213"/>
      <c r="BK6" s="213"/>
      <c r="BL6" s="239"/>
      <c r="BM6" s="239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46"/>
      <c r="BY6" s="246"/>
      <c r="BZ6" s="238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43"/>
      <c r="CN6" s="213"/>
      <c r="CO6" s="239"/>
      <c r="CP6" s="239"/>
      <c r="CQ6" s="213"/>
      <c r="CR6" s="246"/>
      <c r="CS6" s="246"/>
      <c r="CT6" s="238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8"/>
      <c r="DF6" s="238"/>
      <c r="DG6" s="238"/>
      <c r="DH6" s="238"/>
      <c r="DI6" s="59"/>
    </row>
    <row r="7" spans="1:113" s="36" customFormat="1" ht="24" customHeight="1">
      <c r="A7" s="17"/>
      <c r="B7" s="17"/>
      <c r="C7" s="17"/>
      <c r="D7" s="17" t="s">
        <v>58</v>
      </c>
      <c r="E7" s="18">
        <f>SUM(E8:E12)</f>
        <v>5398933</v>
      </c>
      <c r="F7" s="20">
        <f>SUM(F8:G12)</f>
        <v>6350454</v>
      </c>
      <c r="G7" s="32">
        <v>1606752</v>
      </c>
      <c r="H7" s="32">
        <v>351048</v>
      </c>
      <c r="I7" s="18"/>
      <c r="J7" s="18">
        <f aca="true" t="shared" si="0" ref="J7:BP7">SUM(J8:J12)</f>
        <v>0</v>
      </c>
      <c r="K7" s="32">
        <v>1202700</v>
      </c>
      <c r="L7" s="32">
        <v>505680</v>
      </c>
      <c r="M7" s="18">
        <f t="shared" si="0"/>
        <v>0</v>
      </c>
      <c r="N7" s="32">
        <v>205428</v>
      </c>
      <c r="O7" s="18"/>
      <c r="P7" s="32">
        <v>12834</v>
      </c>
      <c r="Q7" s="32">
        <v>379260</v>
      </c>
      <c r="R7" s="18">
        <f t="shared" si="0"/>
        <v>0</v>
      </c>
      <c r="S7" s="32">
        <v>480000</v>
      </c>
      <c r="T7" s="18">
        <f>SUM(U8:AU8)</f>
        <v>267943</v>
      </c>
      <c r="U7" s="32">
        <v>10000</v>
      </c>
      <c r="V7" s="18"/>
      <c r="W7" s="18">
        <f t="shared" si="0"/>
        <v>0</v>
      </c>
      <c r="X7" s="18">
        <f t="shared" si="0"/>
        <v>0</v>
      </c>
      <c r="Y7" s="32">
        <v>5000</v>
      </c>
      <c r="Z7" s="32">
        <v>9000</v>
      </c>
      <c r="AA7" s="32">
        <v>7000</v>
      </c>
      <c r="AB7" s="18">
        <f t="shared" si="0"/>
        <v>0</v>
      </c>
      <c r="AC7" s="18">
        <f t="shared" si="0"/>
        <v>0</v>
      </c>
      <c r="AD7" s="32">
        <v>10000</v>
      </c>
      <c r="AE7" s="18">
        <f t="shared" si="0"/>
        <v>0</v>
      </c>
      <c r="AF7" s="18">
        <f t="shared" si="0"/>
        <v>0</v>
      </c>
      <c r="AG7" s="18">
        <f t="shared" si="0"/>
        <v>0</v>
      </c>
      <c r="AH7" s="32">
        <v>6000</v>
      </c>
      <c r="AI7" s="32">
        <v>9000</v>
      </c>
      <c r="AJ7" s="32">
        <v>5000</v>
      </c>
      <c r="AK7" s="18">
        <f t="shared" si="0"/>
        <v>0</v>
      </c>
      <c r="AL7" s="18">
        <f t="shared" si="0"/>
        <v>0</v>
      </c>
      <c r="AM7" s="18">
        <f t="shared" si="0"/>
        <v>0</v>
      </c>
      <c r="AN7" s="32">
        <v>1800</v>
      </c>
      <c r="AO7" s="18">
        <f t="shared" si="0"/>
        <v>0</v>
      </c>
      <c r="AP7" s="32">
        <v>88455</v>
      </c>
      <c r="AQ7" s="32">
        <v>91688</v>
      </c>
      <c r="AR7" s="18">
        <f t="shared" si="0"/>
        <v>0</v>
      </c>
      <c r="AS7" s="18"/>
      <c r="AT7" s="18">
        <f t="shared" si="0"/>
        <v>0</v>
      </c>
      <c r="AU7" s="32">
        <v>25000</v>
      </c>
      <c r="AV7" s="18">
        <v>387288</v>
      </c>
      <c r="AW7" s="18">
        <f t="shared" si="0"/>
        <v>0</v>
      </c>
      <c r="AX7" s="32">
        <v>300</v>
      </c>
      <c r="AY7" s="18">
        <f t="shared" si="0"/>
        <v>0</v>
      </c>
      <c r="AZ7" s="18">
        <f t="shared" si="0"/>
        <v>0</v>
      </c>
      <c r="BA7" s="32">
        <v>38688</v>
      </c>
      <c r="BB7" s="18">
        <f t="shared" si="0"/>
        <v>0</v>
      </c>
      <c r="BC7" s="18">
        <f t="shared" si="0"/>
        <v>0</v>
      </c>
      <c r="BD7" s="18">
        <f t="shared" si="0"/>
        <v>0</v>
      </c>
      <c r="BE7" s="32">
        <v>300</v>
      </c>
      <c r="BF7" s="18">
        <f t="shared" si="0"/>
        <v>0</v>
      </c>
      <c r="BG7" s="18">
        <f t="shared" si="0"/>
        <v>0</v>
      </c>
      <c r="BH7" s="32">
        <v>348000</v>
      </c>
      <c r="BI7" s="18">
        <f t="shared" si="0"/>
        <v>0</v>
      </c>
      <c r="BJ7" s="18">
        <f t="shared" si="0"/>
        <v>0</v>
      </c>
      <c r="BK7" s="18">
        <f t="shared" si="0"/>
        <v>0</v>
      </c>
      <c r="BL7" s="18">
        <f t="shared" si="0"/>
        <v>0</v>
      </c>
      <c r="BM7" s="18">
        <f t="shared" si="0"/>
        <v>0</v>
      </c>
      <c r="BN7" s="18">
        <f t="shared" si="0"/>
        <v>0</v>
      </c>
      <c r="BO7" s="18">
        <f t="shared" si="0"/>
        <v>0</v>
      </c>
      <c r="BP7" s="18">
        <f t="shared" si="0"/>
        <v>0</v>
      </c>
      <c r="BQ7" s="18">
        <f aca="true" t="shared" si="1" ref="BQ7:DH7">SUM(BQ8:BQ12)</f>
        <v>0</v>
      </c>
      <c r="BR7" s="18">
        <f t="shared" si="1"/>
        <v>0</v>
      </c>
      <c r="BS7" s="18">
        <f t="shared" si="1"/>
        <v>0</v>
      </c>
      <c r="BT7" s="18">
        <f t="shared" si="1"/>
        <v>0</v>
      </c>
      <c r="BU7" s="18">
        <f t="shared" si="1"/>
        <v>0</v>
      </c>
      <c r="BV7" s="18">
        <f t="shared" si="1"/>
        <v>0</v>
      </c>
      <c r="BW7" s="18">
        <f t="shared" si="1"/>
        <v>0</v>
      </c>
      <c r="BX7" s="18">
        <f t="shared" si="1"/>
        <v>0</v>
      </c>
      <c r="BY7" s="18">
        <f t="shared" si="1"/>
        <v>0</v>
      </c>
      <c r="BZ7" s="18">
        <f t="shared" si="1"/>
        <v>0</v>
      </c>
      <c r="CA7" s="18">
        <f t="shared" si="1"/>
        <v>0</v>
      </c>
      <c r="CB7" s="18">
        <f t="shared" si="1"/>
        <v>0</v>
      </c>
      <c r="CC7" s="18">
        <f t="shared" si="1"/>
        <v>0</v>
      </c>
      <c r="CD7" s="18">
        <f t="shared" si="1"/>
        <v>0</v>
      </c>
      <c r="CE7" s="18">
        <f t="shared" si="1"/>
        <v>0</v>
      </c>
      <c r="CF7" s="18">
        <f t="shared" si="1"/>
        <v>0</v>
      </c>
      <c r="CG7" s="18">
        <f t="shared" si="1"/>
        <v>0</v>
      </c>
      <c r="CH7" s="18">
        <f t="shared" si="1"/>
        <v>0</v>
      </c>
      <c r="CI7" s="18">
        <f t="shared" si="1"/>
        <v>0</v>
      </c>
      <c r="CJ7" s="18">
        <f t="shared" si="1"/>
        <v>0</v>
      </c>
      <c r="CK7" s="18">
        <f t="shared" si="1"/>
        <v>0</v>
      </c>
      <c r="CL7" s="18">
        <f t="shared" si="1"/>
        <v>0</v>
      </c>
      <c r="CM7" s="18">
        <f t="shared" si="1"/>
        <v>0</v>
      </c>
      <c r="CN7" s="18">
        <f t="shared" si="1"/>
        <v>0</v>
      </c>
      <c r="CO7" s="18">
        <f t="shared" si="1"/>
        <v>0</v>
      </c>
      <c r="CP7" s="18">
        <f t="shared" si="1"/>
        <v>0</v>
      </c>
      <c r="CQ7" s="18">
        <f t="shared" si="1"/>
        <v>0</v>
      </c>
      <c r="CR7" s="18">
        <f t="shared" si="1"/>
        <v>0</v>
      </c>
      <c r="CS7" s="18">
        <f t="shared" si="1"/>
        <v>0</v>
      </c>
      <c r="CT7" s="18">
        <f t="shared" si="1"/>
        <v>0</v>
      </c>
      <c r="CU7" s="18">
        <f t="shared" si="1"/>
        <v>0</v>
      </c>
      <c r="CV7" s="18">
        <f t="shared" si="1"/>
        <v>0</v>
      </c>
      <c r="CW7" s="18">
        <f t="shared" si="1"/>
        <v>0</v>
      </c>
      <c r="CX7" s="18">
        <f t="shared" si="1"/>
        <v>0</v>
      </c>
      <c r="CY7" s="18">
        <f t="shared" si="1"/>
        <v>0</v>
      </c>
      <c r="CZ7" s="18">
        <f t="shared" si="1"/>
        <v>0</v>
      </c>
      <c r="DA7" s="18">
        <f t="shared" si="1"/>
        <v>0</v>
      </c>
      <c r="DB7" s="18">
        <f t="shared" si="1"/>
        <v>0</v>
      </c>
      <c r="DC7" s="18">
        <f t="shared" si="1"/>
        <v>0</v>
      </c>
      <c r="DD7" s="18">
        <f t="shared" si="1"/>
        <v>0</v>
      </c>
      <c r="DE7" s="18">
        <f t="shared" si="1"/>
        <v>0</v>
      </c>
      <c r="DF7" s="18">
        <f t="shared" si="1"/>
        <v>0</v>
      </c>
      <c r="DG7" s="18">
        <f t="shared" si="1"/>
        <v>0</v>
      </c>
      <c r="DH7" s="18">
        <f t="shared" si="1"/>
        <v>0</v>
      </c>
      <c r="DI7" s="60"/>
    </row>
    <row r="8" spans="1:112" s="36" customFormat="1" ht="27" customHeight="1">
      <c r="A8" s="16" t="s">
        <v>81</v>
      </c>
      <c r="B8" s="16" t="s">
        <v>82</v>
      </c>
      <c r="C8" s="16" t="s">
        <v>82</v>
      </c>
      <c r="D8" s="47" t="s">
        <v>84</v>
      </c>
      <c r="E8" s="48">
        <f>F8+T8+AV8+BD8+BI8++BZ8+CF8+CI8</f>
        <v>3947431</v>
      </c>
      <c r="F8" s="49">
        <f>SUM(G8:S8)</f>
        <v>3640500</v>
      </c>
      <c r="G8" s="50">
        <v>1606752</v>
      </c>
      <c r="H8" s="32">
        <v>351048</v>
      </c>
      <c r="I8" s="18"/>
      <c r="J8" s="18"/>
      <c r="K8" s="32">
        <v>1202700</v>
      </c>
      <c r="L8" s="51"/>
      <c r="M8" s="51"/>
      <c r="N8" s="51"/>
      <c r="O8" s="51"/>
      <c r="P8" s="51"/>
      <c r="Q8" s="51"/>
      <c r="R8" s="51"/>
      <c r="S8" s="32">
        <v>480000</v>
      </c>
      <c r="T8" s="18">
        <f>SUM(U8:AU8)</f>
        <v>267943</v>
      </c>
      <c r="U8" s="32">
        <v>10000</v>
      </c>
      <c r="V8" s="51"/>
      <c r="W8" s="51"/>
      <c r="X8" s="52"/>
      <c r="Y8" s="32">
        <v>5000</v>
      </c>
      <c r="Z8" s="32">
        <v>9000</v>
      </c>
      <c r="AA8" s="32">
        <v>7000</v>
      </c>
      <c r="AB8" s="51"/>
      <c r="AC8" s="51"/>
      <c r="AD8" s="32">
        <v>10000</v>
      </c>
      <c r="AE8" s="52"/>
      <c r="AF8" s="52"/>
      <c r="AG8" s="52"/>
      <c r="AH8" s="32">
        <v>6000</v>
      </c>
      <c r="AI8" s="32">
        <v>9000</v>
      </c>
      <c r="AJ8" s="32">
        <v>5000</v>
      </c>
      <c r="AK8" s="52"/>
      <c r="AL8" s="52"/>
      <c r="AM8" s="52"/>
      <c r="AN8" s="32">
        <v>1800</v>
      </c>
      <c r="AO8" s="51"/>
      <c r="AP8" s="32">
        <v>88455</v>
      </c>
      <c r="AQ8" s="32">
        <v>91688</v>
      </c>
      <c r="AR8" s="51"/>
      <c r="AS8" s="51"/>
      <c r="AT8" s="51"/>
      <c r="AU8" s="32">
        <v>25000</v>
      </c>
      <c r="AV8" s="18">
        <f>SUM(AW8:BH8)</f>
        <v>38988</v>
      </c>
      <c r="AW8" s="51"/>
      <c r="AX8" s="32"/>
      <c r="AY8" s="51"/>
      <c r="AZ8" s="51"/>
      <c r="BA8" s="32">
        <v>38688</v>
      </c>
      <c r="BB8" s="51"/>
      <c r="BC8" s="51"/>
      <c r="BD8" s="51"/>
      <c r="BE8" s="32">
        <v>300</v>
      </c>
      <c r="BF8" s="51"/>
      <c r="BG8" s="51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5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8"/>
      <c r="DB8" s="58"/>
      <c r="DC8" s="58"/>
      <c r="DD8" s="58"/>
      <c r="DE8" s="58"/>
      <c r="DF8" s="58"/>
      <c r="DG8" s="58"/>
      <c r="DH8" s="58"/>
    </row>
    <row r="9" spans="1:112" s="36" customFormat="1" ht="27" customHeight="1">
      <c r="A9" s="16" t="s">
        <v>85</v>
      </c>
      <c r="B9" s="16" t="s">
        <v>86</v>
      </c>
      <c r="C9" s="16" t="s">
        <v>82</v>
      </c>
      <c r="D9" s="47" t="s">
        <v>87</v>
      </c>
      <c r="E9" s="48">
        <f>F9+S9+AV9+BD9+BI9++BZ9+CF9+CI9</f>
        <v>348300</v>
      </c>
      <c r="F9" s="48"/>
      <c r="G9" s="18"/>
      <c r="H9" s="18"/>
      <c r="I9" s="18"/>
      <c r="J9" s="18"/>
      <c r="K9" s="18"/>
      <c r="L9" s="51"/>
      <c r="M9" s="51"/>
      <c r="N9" s="51"/>
      <c r="O9" s="51"/>
      <c r="P9" s="51"/>
      <c r="Q9" s="51"/>
      <c r="R9" s="51"/>
      <c r="S9" s="51"/>
      <c r="T9" s="18">
        <f>SUM(U9:AU9)</f>
        <v>0</v>
      </c>
      <c r="U9" s="51"/>
      <c r="V9" s="51"/>
      <c r="W9" s="51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1"/>
      <c r="AO9" s="51"/>
      <c r="AP9" s="51"/>
      <c r="AQ9" s="51"/>
      <c r="AR9" s="51"/>
      <c r="AS9" s="51"/>
      <c r="AT9" s="51"/>
      <c r="AU9" s="51"/>
      <c r="AV9" s="18">
        <f>SUM(AW9:BH9)</f>
        <v>348300</v>
      </c>
      <c r="AW9" s="51"/>
      <c r="AX9" s="51">
        <v>300</v>
      </c>
      <c r="AY9" s="51"/>
      <c r="AZ9" s="51"/>
      <c r="BA9" s="51"/>
      <c r="BB9" s="51"/>
      <c r="BC9" s="51"/>
      <c r="BD9" s="51"/>
      <c r="BE9" s="51"/>
      <c r="BF9" s="51"/>
      <c r="BG9" s="51"/>
      <c r="BH9" s="32">
        <v>348000</v>
      </c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5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8"/>
      <c r="DB9" s="58"/>
      <c r="DC9" s="58"/>
      <c r="DD9" s="58"/>
      <c r="DE9" s="58"/>
      <c r="DF9" s="58"/>
      <c r="DG9" s="58"/>
      <c r="DH9" s="58"/>
    </row>
    <row r="10" spans="1:112" s="36" customFormat="1" ht="21" customHeight="1">
      <c r="A10" s="16" t="s">
        <v>85</v>
      </c>
      <c r="B10" s="16" t="s">
        <v>86</v>
      </c>
      <c r="C10" s="16" t="s">
        <v>86</v>
      </c>
      <c r="D10" s="47" t="s">
        <v>88</v>
      </c>
      <c r="E10" s="48">
        <f>F10+S10+AS10+BD10+BI10++BZ10+CF10+CI10</f>
        <v>505680</v>
      </c>
      <c r="F10" s="48">
        <f>SUM(G10:S10)</f>
        <v>505680</v>
      </c>
      <c r="G10" s="18"/>
      <c r="H10" s="18"/>
      <c r="I10" s="18"/>
      <c r="J10" s="18"/>
      <c r="K10" s="18"/>
      <c r="L10" s="51">
        <v>505680</v>
      </c>
      <c r="M10" s="51"/>
      <c r="N10" s="51"/>
      <c r="O10" s="51"/>
      <c r="P10" s="51"/>
      <c r="Q10" s="51"/>
      <c r="R10" s="51"/>
      <c r="S10" s="51"/>
      <c r="T10" s="18">
        <f>SUM(U10:AU10)</f>
        <v>0</v>
      </c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1"/>
      <c r="AO10" s="51"/>
      <c r="AP10" s="51"/>
      <c r="AQ10" s="51"/>
      <c r="AR10" s="51"/>
      <c r="AS10" s="51"/>
      <c r="AT10" s="51"/>
      <c r="AU10" s="51"/>
      <c r="AV10" s="18">
        <f>SUM(AW10:BH10)</f>
        <v>0</v>
      </c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5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8"/>
      <c r="DB10" s="58"/>
      <c r="DC10" s="58"/>
      <c r="DD10" s="58"/>
      <c r="DE10" s="58"/>
      <c r="DF10" s="58"/>
      <c r="DG10" s="58"/>
      <c r="DH10" s="58"/>
    </row>
    <row r="11" spans="1:112" s="36" customFormat="1" ht="21" customHeight="1">
      <c r="A11" s="16" t="s">
        <v>89</v>
      </c>
      <c r="B11" s="16" t="s">
        <v>90</v>
      </c>
      <c r="C11" s="16" t="s">
        <v>82</v>
      </c>
      <c r="D11" s="47" t="s">
        <v>91</v>
      </c>
      <c r="E11" s="48">
        <f>F11+S11+AV11+BD11+BI11++BZ11+CF11+CI11</f>
        <v>218262</v>
      </c>
      <c r="F11" s="48">
        <f>SUM(G11:S11)</f>
        <v>218262</v>
      </c>
      <c r="G11" s="18"/>
      <c r="H11" s="18"/>
      <c r="I11" s="18"/>
      <c r="J11" s="18"/>
      <c r="K11" s="18"/>
      <c r="L11" s="51"/>
      <c r="M11" s="51"/>
      <c r="N11" s="32">
        <v>205428</v>
      </c>
      <c r="O11" s="51"/>
      <c r="P11" s="32">
        <v>12834</v>
      </c>
      <c r="Q11" s="51"/>
      <c r="R11" s="51"/>
      <c r="S11" s="51"/>
      <c r="T11" s="18">
        <f>SUM(U11:AU11)</f>
        <v>0</v>
      </c>
      <c r="U11" s="51"/>
      <c r="V11" s="51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1"/>
      <c r="AO11" s="51"/>
      <c r="AP11" s="51"/>
      <c r="AQ11" s="51"/>
      <c r="AR11" s="51"/>
      <c r="AS11" s="51"/>
      <c r="AT11" s="51"/>
      <c r="AU11" s="51"/>
      <c r="AV11" s="18">
        <f>SUM(AW11:BH11)</f>
        <v>0</v>
      </c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5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8"/>
      <c r="DB11" s="58"/>
      <c r="DC11" s="58"/>
      <c r="DD11" s="58"/>
      <c r="DE11" s="58"/>
      <c r="DF11" s="58"/>
      <c r="DG11" s="58"/>
      <c r="DH11" s="58"/>
    </row>
    <row r="12" spans="1:112" s="36" customFormat="1" ht="21" customHeight="1">
      <c r="A12" s="16" t="s">
        <v>92</v>
      </c>
      <c r="B12" s="16" t="s">
        <v>82</v>
      </c>
      <c r="C12" s="16" t="s">
        <v>93</v>
      </c>
      <c r="D12" s="47" t="s">
        <v>94</v>
      </c>
      <c r="E12" s="48">
        <f>F12+S12+AV12+BD12+BI12++BZ12+CF12+CI12</f>
        <v>379260</v>
      </c>
      <c r="F12" s="48">
        <f>SUM(G12:S12)</f>
        <v>379260</v>
      </c>
      <c r="G12" s="18"/>
      <c r="H12" s="18"/>
      <c r="I12" s="18"/>
      <c r="J12" s="18"/>
      <c r="K12" s="18"/>
      <c r="L12" s="51"/>
      <c r="M12" s="51"/>
      <c r="N12" s="51"/>
      <c r="O12" s="51"/>
      <c r="P12" s="51"/>
      <c r="Q12" s="51">
        <v>379260</v>
      </c>
      <c r="R12" s="51"/>
      <c r="S12" s="51"/>
      <c r="T12" s="18"/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1"/>
      <c r="AO12" s="51"/>
      <c r="AP12" s="51"/>
      <c r="AQ12" s="51"/>
      <c r="AR12" s="51"/>
      <c r="AS12" s="51"/>
      <c r="AT12" s="51"/>
      <c r="AU12" s="51"/>
      <c r="AV12" s="18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5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8"/>
      <c r="DB12" s="58"/>
      <c r="DC12" s="58"/>
      <c r="DD12" s="58"/>
      <c r="DE12" s="58"/>
      <c r="DF12" s="58"/>
      <c r="DG12" s="58"/>
      <c r="DH12" s="58"/>
    </row>
  </sheetData>
  <sheetProtection/>
  <mergeCells count="122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3">
      <selection activeCell="N26" sqref="N26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24" customWidth="1"/>
    <col min="8" max="8" width="8.66015625" style="0" customWidth="1"/>
  </cols>
  <sheetData>
    <row r="1" spans="1:8" ht="19.5" customHeight="1">
      <c r="A1" s="1"/>
      <c r="B1" s="1"/>
      <c r="C1" s="1"/>
      <c r="D1" s="2"/>
      <c r="E1" s="25"/>
      <c r="F1" s="25"/>
      <c r="G1" s="26" t="s">
        <v>258</v>
      </c>
      <c r="H1" s="22"/>
    </row>
    <row r="2" spans="1:8" ht="25.5" customHeight="1">
      <c r="A2" s="209" t="s">
        <v>259</v>
      </c>
      <c r="B2" s="209"/>
      <c r="C2" s="209"/>
      <c r="D2" s="209"/>
      <c r="E2" s="209"/>
      <c r="F2" s="209"/>
      <c r="G2" s="209"/>
      <c r="H2" s="22"/>
    </row>
    <row r="3" spans="1:8" ht="19.5" customHeight="1">
      <c r="A3" s="247" t="s">
        <v>5</v>
      </c>
      <c r="B3" s="247"/>
      <c r="C3" s="247"/>
      <c r="D3" s="247"/>
      <c r="E3" s="27"/>
      <c r="F3" s="27"/>
      <c r="G3" s="28" t="s">
        <v>6</v>
      </c>
      <c r="H3" s="22"/>
    </row>
    <row r="4" spans="1:8" ht="22.5" customHeight="1">
      <c r="A4" s="29" t="s">
        <v>260</v>
      </c>
      <c r="B4" s="29"/>
      <c r="C4" s="29"/>
      <c r="D4" s="29"/>
      <c r="E4" s="248" t="s">
        <v>97</v>
      </c>
      <c r="F4" s="248"/>
      <c r="G4" s="248"/>
      <c r="H4" s="22"/>
    </row>
    <row r="5" spans="1:8" ht="19.5" customHeight="1">
      <c r="A5" s="249" t="s">
        <v>68</v>
      </c>
      <c r="B5" s="250"/>
      <c r="C5" s="257" t="s">
        <v>261</v>
      </c>
      <c r="D5" s="259" t="s">
        <v>179</v>
      </c>
      <c r="E5" s="253" t="s">
        <v>58</v>
      </c>
      <c r="F5" s="251" t="s">
        <v>262</v>
      </c>
      <c r="G5" s="253" t="s">
        <v>263</v>
      </c>
      <c r="H5" s="22"/>
    </row>
    <row r="6" spans="1:8" ht="27" customHeight="1">
      <c r="A6" s="31" t="s">
        <v>78</v>
      </c>
      <c r="B6" s="30" t="s">
        <v>79</v>
      </c>
      <c r="C6" s="258"/>
      <c r="D6" s="260"/>
      <c r="E6" s="254"/>
      <c r="F6" s="252"/>
      <c r="G6" s="254"/>
      <c r="H6" s="22"/>
    </row>
    <row r="7" spans="1:8" ht="19.5" customHeight="1">
      <c r="A7" s="255" t="s">
        <v>58</v>
      </c>
      <c r="B7" s="256"/>
      <c r="C7" s="256"/>
      <c r="D7" s="256"/>
      <c r="E7" s="18">
        <f>E8+E17+E30</f>
        <v>5398933</v>
      </c>
      <c r="F7" s="32">
        <f>F8+F30</f>
        <v>5130990</v>
      </c>
      <c r="G7" s="32">
        <f>G17</f>
        <v>267943</v>
      </c>
      <c r="H7" s="23"/>
    </row>
    <row r="8" spans="1:8" ht="19.5" customHeight="1">
      <c r="A8" s="20"/>
      <c r="B8" s="20"/>
      <c r="C8" s="17"/>
      <c r="D8" s="33" t="s">
        <v>157</v>
      </c>
      <c r="E8" s="20">
        <f>F8+P8+Z8</f>
        <v>4743702</v>
      </c>
      <c r="F8" s="18">
        <v>4743702</v>
      </c>
      <c r="G8" s="18"/>
      <c r="H8" s="23"/>
    </row>
    <row r="9" spans="1:8" ht="19.5" customHeight="1">
      <c r="A9" s="17" t="s">
        <v>264</v>
      </c>
      <c r="B9" s="17" t="s">
        <v>93</v>
      </c>
      <c r="C9" s="17" t="s">
        <v>83</v>
      </c>
      <c r="D9" s="17" t="s">
        <v>180</v>
      </c>
      <c r="E9" s="32">
        <v>1606752</v>
      </c>
      <c r="F9" s="32">
        <v>1606752</v>
      </c>
      <c r="G9" s="18">
        <v>0</v>
      </c>
      <c r="H9" s="22"/>
    </row>
    <row r="10" spans="1:8" ht="19.5" customHeight="1">
      <c r="A10" s="17" t="s">
        <v>264</v>
      </c>
      <c r="B10" s="17" t="s">
        <v>82</v>
      </c>
      <c r="C10" s="17" t="s">
        <v>83</v>
      </c>
      <c r="D10" s="17" t="s">
        <v>181</v>
      </c>
      <c r="E10" s="32">
        <v>351048</v>
      </c>
      <c r="F10" s="32">
        <v>351048</v>
      </c>
      <c r="G10" s="18">
        <v>0</v>
      </c>
      <c r="H10" s="34"/>
    </row>
    <row r="11" spans="1:8" ht="19.5" customHeight="1">
      <c r="A11" s="17" t="s">
        <v>264</v>
      </c>
      <c r="B11" s="17" t="s">
        <v>265</v>
      </c>
      <c r="C11" s="17" t="s">
        <v>83</v>
      </c>
      <c r="D11" s="17" t="s">
        <v>184</v>
      </c>
      <c r="E11" s="32">
        <v>1202700</v>
      </c>
      <c r="F11" s="32">
        <v>1202700</v>
      </c>
      <c r="G11" s="18">
        <v>0</v>
      </c>
      <c r="H11" s="34"/>
    </row>
    <row r="12" spans="1:8" ht="19.5" customHeight="1">
      <c r="A12" s="17" t="s">
        <v>264</v>
      </c>
      <c r="B12" s="17" t="s">
        <v>266</v>
      </c>
      <c r="C12" s="17" t="s">
        <v>83</v>
      </c>
      <c r="D12" s="17" t="s">
        <v>185</v>
      </c>
      <c r="E12" s="32">
        <v>505680</v>
      </c>
      <c r="F12" s="32">
        <v>505680</v>
      </c>
      <c r="G12" s="18">
        <v>0</v>
      </c>
      <c r="H12" s="34"/>
    </row>
    <row r="13" spans="1:8" ht="19.5" customHeight="1">
      <c r="A13" s="17" t="s">
        <v>264</v>
      </c>
      <c r="B13" s="17" t="s">
        <v>267</v>
      </c>
      <c r="C13" s="17" t="s">
        <v>83</v>
      </c>
      <c r="D13" s="17" t="s">
        <v>187</v>
      </c>
      <c r="E13" s="32">
        <v>205428</v>
      </c>
      <c r="F13" s="32">
        <v>205428</v>
      </c>
      <c r="G13" s="18">
        <v>0</v>
      </c>
      <c r="H13" s="34"/>
    </row>
    <row r="14" spans="1:8" ht="19.5" customHeight="1">
      <c r="A14" s="17" t="s">
        <v>264</v>
      </c>
      <c r="B14" s="17" t="s">
        <v>268</v>
      </c>
      <c r="C14" s="17" t="s">
        <v>83</v>
      </c>
      <c r="D14" s="17" t="s">
        <v>189</v>
      </c>
      <c r="E14" s="32">
        <v>12834</v>
      </c>
      <c r="F14" s="32">
        <v>12834</v>
      </c>
      <c r="G14" s="18">
        <v>0</v>
      </c>
      <c r="H14" s="34"/>
    </row>
    <row r="15" spans="1:8" ht="19.5" customHeight="1">
      <c r="A15" s="17" t="s">
        <v>264</v>
      </c>
      <c r="B15" s="17" t="s">
        <v>269</v>
      </c>
      <c r="C15" s="17" t="s">
        <v>83</v>
      </c>
      <c r="D15" s="17" t="s">
        <v>94</v>
      </c>
      <c r="E15" s="32">
        <v>379260</v>
      </c>
      <c r="F15" s="32">
        <v>379260</v>
      </c>
      <c r="G15" s="18">
        <v>0</v>
      </c>
      <c r="H15" s="34"/>
    </row>
    <row r="16" spans="1:8" ht="19.5" customHeight="1">
      <c r="A16" s="17" t="s">
        <v>264</v>
      </c>
      <c r="B16" s="17" t="s">
        <v>165</v>
      </c>
      <c r="C16" s="17" t="s">
        <v>83</v>
      </c>
      <c r="D16" s="17" t="s">
        <v>191</v>
      </c>
      <c r="E16" s="32">
        <v>480000</v>
      </c>
      <c r="F16" s="32">
        <v>480000</v>
      </c>
      <c r="G16" s="18">
        <v>0</v>
      </c>
      <c r="H16" s="34"/>
    </row>
    <row r="17" spans="1:8" ht="19.5" customHeight="1">
      <c r="A17" s="20"/>
      <c r="B17" s="20"/>
      <c r="C17" s="17"/>
      <c r="D17" s="35" t="s">
        <v>158</v>
      </c>
      <c r="E17" s="20">
        <v>267943</v>
      </c>
      <c r="F17" s="18"/>
      <c r="G17" s="18">
        <v>267943</v>
      </c>
      <c r="H17" s="34"/>
    </row>
    <row r="18" spans="1:8" ht="19.5" customHeight="1">
      <c r="A18" s="17" t="s">
        <v>270</v>
      </c>
      <c r="B18" s="17" t="s">
        <v>93</v>
      </c>
      <c r="C18" s="17" t="s">
        <v>83</v>
      </c>
      <c r="D18" s="17" t="s">
        <v>192</v>
      </c>
      <c r="E18" s="32">
        <v>10000</v>
      </c>
      <c r="F18" s="19"/>
      <c r="G18" s="32">
        <v>10000</v>
      </c>
      <c r="H18" s="34"/>
    </row>
    <row r="19" spans="1:8" ht="19.5" customHeight="1">
      <c r="A19" s="17" t="s">
        <v>270</v>
      </c>
      <c r="B19" s="17" t="s">
        <v>86</v>
      </c>
      <c r="C19" s="17" t="s">
        <v>83</v>
      </c>
      <c r="D19" s="17" t="s">
        <v>196</v>
      </c>
      <c r="E19" s="32">
        <v>5000</v>
      </c>
      <c r="F19" s="18"/>
      <c r="G19" s="32">
        <v>5000</v>
      </c>
      <c r="H19" s="34"/>
    </row>
    <row r="20" spans="1:8" ht="19.5" customHeight="1">
      <c r="A20" s="17" t="s">
        <v>270</v>
      </c>
      <c r="B20" s="17" t="s">
        <v>271</v>
      </c>
      <c r="C20" s="17" t="s">
        <v>83</v>
      </c>
      <c r="D20" s="17" t="s">
        <v>197</v>
      </c>
      <c r="E20" s="32">
        <v>9000</v>
      </c>
      <c r="F20" s="18"/>
      <c r="G20" s="32">
        <v>9000</v>
      </c>
      <c r="H20" s="34"/>
    </row>
    <row r="21" spans="1:8" ht="19.5" customHeight="1">
      <c r="A21" s="17" t="s">
        <v>270</v>
      </c>
      <c r="B21" s="17" t="s">
        <v>265</v>
      </c>
      <c r="C21" s="17" t="s">
        <v>83</v>
      </c>
      <c r="D21" s="17" t="s">
        <v>198</v>
      </c>
      <c r="E21" s="32">
        <v>7000</v>
      </c>
      <c r="F21" s="19">
        <v>0</v>
      </c>
      <c r="G21" s="32">
        <v>7000</v>
      </c>
      <c r="H21" s="34"/>
    </row>
    <row r="22" spans="1:8" ht="19.5" customHeight="1">
      <c r="A22" s="17" t="s">
        <v>270</v>
      </c>
      <c r="B22" s="17" t="s">
        <v>90</v>
      </c>
      <c r="C22" s="17" t="s">
        <v>83</v>
      </c>
      <c r="D22" s="17" t="s">
        <v>201</v>
      </c>
      <c r="E22" s="32">
        <v>10000</v>
      </c>
      <c r="F22" s="19">
        <v>0</v>
      </c>
      <c r="G22" s="32">
        <v>10000</v>
      </c>
      <c r="H22" s="34"/>
    </row>
    <row r="23" spans="1:8" ht="19.5" customHeight="1">
      <c r="A23" s="17" t="s">
        <v>270</v>
      </c>
      <c r="B23" s="17" t="s">
        <v>272</v>
      </c>
      <c r="C23" s="17" t="s">
        <v>83</v>
      </c>
      <c r="D23" s="17" t="s">
        <v>205</v>
      </c>
      <c r="E23" s="32">
        <v>6000</v>
      </c>
      <c r="F23" s="19">
        <v>0</v>
      </c>
      <c r="G23" s="32">
        <v>6000</v>
      </c>
      <c r="H23" s="34"/>
    </row>
    <row r="24" spans="1:8" ht="19.5" customHeight="1">
      <c r="A24" s="17" t="s">
        <v>270</v>
      </c>
      <c r="B24" s="17" t="s">
        <v>273</v>
      </c>
      <c r="C24" s="17" t="s">
        <v>83</v>
      </c>
      <c r="D24" s="17" t="s">
        <v>206</v>
      </c>
      <c r="E24" s="32">
        <v>9000</v>
      </c>
      <c r="F24" s="19">
        <v>0</v>
      </c>
      <c r="G24" s="32">
        <v>9000</v>
      </c>
      <c r="H24" s="34"/>
    </row>
    <row r="25" spans="1:8" ht="19.5" customHeight="1">
      <c r="A25" s="17" t="s">
        <v>270</v>
      </c>
      <c r="B25" s="17" t="s">
        <v>274</v>
      </c>
      <c r="C25" s="17" t="s">
        <v>83</v>
      </c>
      <c r="D25" s="17" t="s">
        <v>207</v>
      </c>
      <c r="E25" s="32">
        <v>5000</v>
      </c>
      <c r="F25" s="19">
        <v>0</v>
      </c>
      <c r="G25" s="32">
        <v>5000</v>
      </c>
      <c r="H25" s="34"/>
    </row>
    <row r="26" spans="1:8" ht="19.5" customHeight="1">
      <c r="A26" s="17" t="s">
        <v>270</v>
      </c>
      <c r="B26" s="17" t="s">
        <v>275</v>
      </c>
      <c r="C26" s="17" t="s">
        <v>83</v>
      </c>
      <c r="D26" s="17" t="s">
        <v>211</v>
      </c>
      <c r="E26" s="32">
        <v>1800</v>
      </c>
      <c r="F26" s="19">
        <v>0</v>
      </c>
      <c r="G26" s="32">
        <v>1800</v>
      </c>
      <c r="H26" s="34"/>
    </row>
    <row r="27" spans="1:8" ht="19.5" customHeight="1">
      <c r="A27" s="17" t="s">
        <v>270</v>
      </c>
      <c r="B27" s="17" t="s">
        <v>276</v>
      </c>
      <c r="C27" s="17" t="s">
        <v>83</v>
      </c>
      <c r="D27" s="17" t="s">
        <v>213</v>
      </c>
      <c r="E27" s="32">
        <v>88455</v>
      </c>
      <c r="F27" s="19">
        <v>0</v>
      </c>
      <c r="G27" s="32">
        <v>88455</v>
      </c>
      <c r="H27" s="34"/>
    </row>
    <row r="28" spans="1:7" ht="19.5" customHeight="1">
      <c r="A28" s="17" t="s">
        <v>270</v>
      </c>
      <c r="B28" s="17" t="s">
        <v>277</v>
      </c>
      <c r="C28" s="17" t="s">
        <v>83</v>
      </c>
      <c r="D28" s="17" t="s">
        <v>214</v>
      </c>
      <c r="E28" s="32">
        <v>91688</v>
      </c>
      <c r="F28" s="19">
        <v>0</v>
      </c>
      <c r="G28" s="32">
        <v>91688</v>
      </c>
    </row>
    <row r="29" spans="1:7" ht="19.5" customHeight="1">
      <c r="A29" s="17" t="s">
        <v>270</v>
      </c>
      <c r="B29" s="17" t="s">
        <v>165</v>
      </c>
      <c r="C29" s="17" t="s">
        <v>83</v>
      </c>
      <c r="D29" s="17" t="s">
        <v>218</v>
      </c>
      <c r="E29" s="32">
        <v>25000</v>
      </c>
      <c r="F29" s="19">
        <v>0</v>
      </c>
      <c r="G29" s="32">
        <v>25000</v>
      </c>
    </row>
    <row r="30" spans="1:7" ht="19.5" customHeight="1">
      <c r="A30" s="18"/>
      <c r="B30" s="18"/>
      <c r="C30" s="17"/>
      <c r="D30" s="35" t="s">
        <v>159</v>
      </c>
      <c r="E30" s="20">
        <v>387288</v>
      </c>
      <c r="F30" s="18">
        <v>387288</v>
      </c>
      <c r="G30" s="18"/>
    </row>
    <row r="31" spans="1:7" ht="19.5" customHeight="1">
      <c r="A31" s="17" t="s">
        <v>164</v>
      </c>
      <c r="B31" s="17" t="s">
        <v>82</v>
      </c>
      <c r="C31" s="17" t="s">
        <v>83</v>
      </c>
      <c r="D31" s="17" t="s">
        <v>161</v>
      </c>
      <c r="E31" s="32">
        <v>300</v>
      </c>
      <c r="F31" s="32">
        <v>300</v>
      </c>
      <c r="G31" s="18"/>
    </row>
    <row r="32" spans="1:7" ht="19.5" customHeight="1">
      <c r="A32" s="17" t="s">
        <v>164</v>
      </c>
      <c r="B32" s="17" t="s">
        <v>86</v>
      </c>
      <c r="C32" s="17" t="s">
        <v>83</v>
      </c>
      <c r="D32" s="17" t="s">
        <v>162</v>
      </c>
      <c r="E32" s="32">
        <v>38688</v>
      </c>
      <c r="F32" s="32">
        <v>38688</v>
      </c>
      <c r="G32" s="18">
        <v>0</v>
      </c>
    </row>
    <row r="33" spans="1:7" ht="19.5" customHeight="1">
      <c r="A33" s="17" t="s">
        <v>164</v>
      </c>
      <c r="B33" s="17" t="s">
        <v>278</v>
      </c>
      <c r="C33" s="17" t="s">
        <v>83</v>
      </c>
      <c r="D33" s="17" t="s">
        <v>163</v>
      </c>
      <c r="E33" s="32">
        <v>300</v>
      </c>
      <c r="F33" s="32">
        <v>300</v>
      </c>
      <c r="G33" s="18">
        <v>0</v>
      </c>
    </row>
    <row r="34" spans="1:7" ht="19.5" customHeight="1">
      <c r="A34" s="17" t="s">
        <v>164</v>
      </c>
      <c r="B34" s="17" t="s">
        <v>165</v>
      </c>
      <c r="C34" s="17" t="s">
        <v>83</v>
      </c>
      <c r="D34" s="17" t="s">
        <v>166</v>
      </c>
      <c r="E34" s="32">
        <v>348000</v>
      </c>
      <c r="F34" s="32">
        <v>348000</v>
      </c>
      <c r="G34" s="18">
        <v>0</v>
      </c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37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40"/>
      <c r="C1" s="40"/>
      <c r="D1" s="41"/>
      <c r="E1" s="40"/>
      <c r="F1" s="157" t="s">
        <v>287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</row>
    <row r="2" spans="1:243" ht="19.5" customHeight="1">
      <c r="A2" s="209" t="s">
        <v>288</v>
      </c>
      <c r="B2" s="209"/>
      <c r="C2" s="209"/>
      <c r="D2" s="209"/>
      <c r="E2" s="209"/>
      <c r="F2" s="20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</row>
    <row r="3" spans="1:243" ht="19.5" customHeight="1">
      <c r="A3" s="247" t="s">
        <v>5</v>
      </c>
      <c r="B3" s="247"/>
      <c r="C3" s="247"/>
      <c r="D3" s="247"/>
      <c r="E3" s="62"/>
      <c r="F3" s="6" t="s">
        <v>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243" ht="19.5" customHeight="1">
      <c r="A4" s="63" t="s">
        <v>68</v>
      </c>
      <c r="B4" s="158"/>
      <c r="C4" s="159"/>
      <c r="D4" s="261" t="s">
        <v>69</v>
      </c>
      <c r="E4" s="229" t="s">
        <v>289</v>
      </c>
      <c r="F4" s="214" t="s">
        <v>71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19.5" customHeight="1">
      <c r="A5" s="46" t="s">
        <v>78</v>
      </c>
      <c r="B5" s="31" t="s">
        <v>79</v>
      </c>
      <c r="C5" s="30" t="s">
        <v>80</v>
      </c>
      <c r="D5" s="261"/>
      <c r="E5" s="229"/>
      <c r="F5" s="214"/>
      <c r="G5" s="16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19.5" customHeight="1">
      <c r="A6" s="141"/>
      <c r="B6" s="141"/>
      <c r="C6" s="141"/>
      <c r="D6" s="161"/>
      <c r="E6" s="162"/>
      <c r="F6" s="163"/>
      <c r="G6" s="160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</row>
    <row r="7" spans="1:243" ht="19.5" customHeight="1">
      <c r="A7" s="165"/>
      <c r="B7" s="165"/>
      <c r="C7" s="165"/>
      <c r="D7" s="72"/>
      <c r="E7" s="166"/>
      <c r="F7" s="1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</row>
    <row r="8" spans="1:243" ht="19.5" customHeight="1">
      <c r="A8" s="165"/>
      <c r="B8" s="165"/>
      <c r="C8" s="165"/>
      <c r="D8" s="72"/>
      <c r="E8" s="166"/>
      <c r="F8" s="18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</row>
    <row r="9" spans="1:243" ht="19.5" customHeight="1">
      <c r="A9" s="165"/>
      <c r="B9" s="165"/>
      <c r="C9" s="165"/>
      <c r="D9" s="72"/>
      <c r="E9" s="166"/>
      <c r="F9" s="18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</row>
    <row r="10" spans="1:243" ht="19.5" customHeight="1">
      <c r="A10" s="165"/>
      <c r="B10" s="165"/>
      <c r="C10" s="165"/>
      <c r="D10" s="72"/>
      <c r="E10" s="166"/>
      <c r="F10" s="18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2020-05-21T09:17:47Z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