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8">'3-2'!$A$1:$F$9</definedName>
    <definedName name="_xlnm.Print_Area" localSheetId="9">#N/A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<sst xmlns="http://schemas.openxmlformats.org/spreadsheetml/2006/main" count="717" uniqueCount="385">
  <si>
    <t xml:space="preserve">     大竹县学生资助管理中心     </t>
  </si>
  <si>
    <t>2020年部门预算</t>
  </si>
  <si>
    <t>报送日期：  2020 年  4月 30 日</t>
  </si>
  <si>
    <t>表1</t>
  </si>
  <si>
    <t>部门收支总表</t>
  </si>
  <si>
    <t>大竹县学生资助管理中心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</si>
  <si>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</si>
  <si>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</si>
  <si>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</si>
  <si>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</si>
  <si>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</si>
  <si>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</si>
  <si>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</si>
  <si>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</si>
  <si>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</si>
  <si>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</si>
  <si>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</si>
  <si>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</si>
  <si>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</si>
  <si>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</si>
  <si>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</si>
  <si>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</si>
  <si>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</si>
  <si>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</si>
  <si>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</si>
  <si>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</si>
  <si>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</si>
  <si>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</si>
  <si>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</si>
  <si>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</si>
  <si>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</si>
  <si>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</si>
  <si>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</si>
  <si>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</si>
  <si>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</si>
  <si>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</si>
  <si>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</si>
  <si>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</si>
  <si>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</si>
  <si>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</si>
  <si>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</si>
  <si>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</si>
  <si>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</si>
  <si>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</si>
  <si>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</si>
  <si>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</si>
  <si>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</si>
  <si>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</si>
  <si>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</si>
  <si>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</si>
  <si>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</si>
  <si>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</si>
  <si>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</si>
  <si>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</si>
  <si>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</si>
  <si>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</si>
  <si>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</si>
  <si>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</si>
  <si>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</si>
  <si>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</si>
  <si>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</si>
  <si>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</si>
  <si>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</si>
  <si>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</si>
  <si>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</si>
  <si>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</si>
  <si>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</si>
  <si>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</si>
  <si>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</si>
  <si>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</si>
  <si>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</si>
  <si>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</si>
  <si>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</si>
  <si>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</si>
  <si>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</si>
  <si>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</si>
  <si>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</si>
  <si>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</si>
  <si>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</si>
  <si>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</si>
  <si>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</si>
  <si>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</si>
  <si>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01</t>
  </si>
  <si>
    <t>99</t>
  </si>
  <si>
    <t>208117</t>
  </si>
  <si>
    <t>其他教育管理事务支出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</si>
  <si>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</si>
  <si>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</si>
  <si>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</si>
  <si>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</si>
  <si>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</si>
  <si>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</si>
  <si>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</si>
  <si>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</si>
  <si>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</si>
  <si>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</si>
  <si>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</si>
  <si>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</si>
  <si>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</si>
  <si>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</si>
  <si>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</si>
  <si>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</si>
  <si>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</si>
  <si>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</si>
  <si>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</si>
  <si>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</si>
  <si>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</si>
  <si>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</si>
  <si>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</si>
  <si>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</si>
  <si>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</si>
  <si>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</si>
  <si>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</si>
  <si>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</si>
  <si>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</si>
  <si>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</si>
  <si>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</si>
  <si>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</si>
  <si>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</si>
  <si>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</si>
  <si>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</si>
  <si>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</si>
  <si>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</si>
  <si>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</si>
  <si>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</si>
  <si>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</si>
  <si>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</si>
  <si>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</si>
  <si>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</si>
  <si>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</si>
  <si>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</si>
  <si>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</si>
  <si>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</si>
  <si>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</si>
  <si>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</si>
  <si>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</si>
  <si>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</si>
  <si>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</si>
  <si>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</si>
  <si>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</si>
  <si>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</si>
  <si>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</si>
  <si>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</si>
  <si>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</si>
  <si>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</si>
  <si>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</si>
  <si>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</si>
  <si>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</si>
  <si>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</si>
  <si>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</si>
  <si>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</si>
  <si>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</si>
  <si>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</si>
  <si>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</si>
  <si>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</si>
  <si>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对事业单位经常性补助</t>
  </si>
  <si>
    <t>505</t>
  </si>
  <si>
    <r>
      <t>2</t>
    </r>
    <r>
      <rPr>
        <sz val="9"/>
        <rFont val="宋体"/>
        <family val="0"/>
      </rPr>
      <t>08117</t>
    </r>
  </si>
  <si>
    <t>工资福利支出</t>
  </si>
  <si>
    <t>商品和服务支出</t>
  </si>
  <si>
    <t>对个人和家庭补助</t>
  </si>
  <si>
    <t>509</t>
  </si>
  <si>
    <t>助学金</t>
  </si>
  <si>
    <t>奖励金</t>
  </si>
  <si>
    <t>表3</t>
  </si>
  <si>
    <t>一般公共预算支出预算表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</si>
  <si>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</si>
  <si>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</si>
  <si>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</si>
  <si>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</si>
  <si>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</si>
  <si>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</si>
  <si>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</si>
  <si>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</si>
  <si>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</si>
  <si>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</si>
  <si>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</si>
  <si>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</si>
  <si>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</si>
  <si>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</si>
  <si>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</si>
  <si>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</si>
  <si>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</si>
  <si>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</si>
  <si>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</si>
  <si>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</si>
  <si>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</si>
  <si>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</si>
  <si>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</si>
  <si>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</si>
  <si>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</si>
  <si>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</si>
  <si>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</si>
  <si>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</si>
  <si>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</si>
  <si>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</si>
  <si>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</si>
  <si>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</si>
  <si>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</si>
  <si>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</si>
  <si>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</si>
  <si>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</si>
  <si>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</si>
  <si>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</si>
  <si>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</si>
  <si>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</si>
  <si>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</si>
  <si>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</si>
  <si>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</si>
  <si>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</si>
  <si>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</si>
  <si>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</si>
  <si>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</si>
  <si>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</si>
  <si>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</si>
  <si>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</si>
  <si>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</si>
  <si>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</si>
  <si>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</si>
  <si>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</si>
  <si>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</si>
  <si>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</si>
  <si>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</si>
  <si>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</si>
  <si>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</si>
  <si>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</si>
  <si>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</si>
  <si>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</si>
  <si>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</si>
  <si>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</si>
  <si>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</si>
  <si>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</si>
  <si>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</si>
  <si>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</si>
  <si>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</si>
  <si>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</si>
  <si>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</si>
  <si>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</si>
  <si>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</si>
  <si>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</si>
  <si>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</si>
  <si>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</si>
  <si>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</si>
  <si>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</si>
  <si>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</si>
  <si>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</si>
  <si>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</si>
  <si>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</si>
  <si>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</si>
  <si>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</si>
  <si>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</si>
  <si>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</si>
  <si>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</si>
  <si>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</si>
  <si>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</si>
  <si>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</si>
  <si>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</si>
  <si>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</si>
  <si>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</si>
  <si>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</si>
  <si>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</si>
  <si>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</si>
  <si>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03</t>
  </si>
  <si>
    <t>07</t>
  </si>
  <si>
    <t>08</t>
  </si>
  <si>
    <t>10</t>
  </si>
  <si>
    <t>12</t>
  </si>
  <si>
    <t>13</t>
  </si>
  <si>
    <t>302</t>
  </si>
  <si>
    <t>15</t>
  </si>
  <si>
    <t>16</t>
  </si>
  <si>
    <t>17</t>
  </si>
  <si>
    <t>26</t>
  </si>
  <si>
    <t>28</t>
  </si>
  <si>
    <t>29</t>
  </si>
  <si>
    <t>303</t>
  </si>
  <si>
    <t>09</t>
  </si>
  <si>
    <t>表3-2</t>
  </si>
  <si>
    <t>一般公共预算项目支出预算表</t>
  </si>
  <si>
    <t>单位名称（项目）</t>
  </si>
  <si>
    <t>贫困大学生助学金</t>
  </si>
  <si>
    <t>贫困中小学生资助金</t>
  </si>
  <si>
    <t>学生资助专项办公经费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</si>
  <si>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</si>
  <si>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</si>
  <si>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</si>
  <si>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</si>
  <si>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</si>
  <si>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</si>
  <si>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</si>
  <si>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</si>
  <si>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表6</t>
  </si>
  <si>
    <t xml:space="preserve">部门整体支出绩效目标申报表 </t>
  </si>
  <si>
    <t>（2020年度）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</si>
  <si>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</si>
  <si>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</si>
  <si>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</si>
  <si>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</si>
  <si>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</si>
  <si>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</si>
  <si>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</si>
  <si>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</si>
  <si>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任务1：贫困中小学生资助金</t>
  </si>
  <si>
    <t>用于本县中小学生持续资助和临时资助</t>
  </si>
  <si>
    <t>任务2：贫困大学生助学金</t>
  </si>
  <si>
    <t>用于本县贫困家庭大学生资助</t>
  </si>
  <si>
    <t>任务3：学生资助专项经费</t>
  </si>
  <si>
    <t>用于宣传、审核、发放和公开贫困家庭学生资助金的专项工作经费</t>
  </si>
  <si>
    <t>年度
总体
目标</t>
  </si>
  <si>
    <t>目标1：完成家庭经济困难的中小学生资助20万元。</t>
  </si>
  <si>
    <t>目标2：完成资助大专及以上家庭经济困难大学生30万元。</t>
  </si>
  <si>
    <t>目标3：深入学校广泛宣传，对提出申请的资助对象进行专项调查和核实，完成贫困大学生资助、贫困中职学生资助、普通高中贫困生资助、贫困中小学生资助、学前资助。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</si>
  <si>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</si>
  <si>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</si>
  <si>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</si>
  <si>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</si>
  <si>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</si>
  <si>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</si>
  <si>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</si>
  <si>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指标1：贫困学生临时资助</t>
  </si>
  <si>
    <t xml:space="preserve">    每学生期资助家庭经济困难学生40-50名，资助金额5万元，全年资助金10万元；每年资助大灾、大病等原因造成的贫困学生6-8名，资助金额40000元，全年临时总资助14万元。</t>
  </si>
  <si>
    <t>指标2：贫困学生持续资助</t>
  </si>
  <si>
    <t xml:space="preserve">   持续资助40名孤、残或特别贫困且学习成绩优异的学生，资助标准1500元/生.年，资助直到有学生高中阶段毕业或转出本县再申请递补新生。</t>
  </si>
  <si>
    <t>指标3：资助贫困大学生</t>
  </si>
  <si>
    <t>资助300000元，资助150-200人，
资助标准1000-2000-3000元/生/学生。</t>
  </si>
  <si>
    <t>指标4：宣传标语制作</t>
  </si>
  <si>
    <t>50幅</t>
  </si>
  <si>
    <t>指标5：广告栏制作</t>
  </si>
  <si>
    <t>10块</t>
  </si>
  <si>
    <t>指标6：宣传手册印制等</t>
  </si>
  <si>
    <t>8000份</t>
  </si>
  <si>
    <t>指标7：召开各类布置会议、培训会议等</t>
  </si>
  <si>
    <t>9次</t>
  </si>
  <si>
    <t>指标8：专项宣传和入户调查车费</t>
  </si>
  <si>
    <t>30天</t>
  </si>
  <si>
    <t>指标9：印制各种专用表册</t>
  </si>
  <si>
    <t>1000套</t>
  </si>
  <si>
    <t>指标10：办公用品、耗材等</t>
  </si>
  <si>
    <t>10台、件、套</t>
  </si>
  <si>
    <t>质量指标</t>
  </si>
  <si>
    <t>指标1：困难中小学生临时资助率</t>
  </si>
  <si>
    <t>达到申请学生的90%以上</t>
  </si>
  <si>
    <t>指标2：困难中小学生持续资助率</t>
  </si>
  <si>
    <t>指标3：贫困大学生帮扶率</t>
  </si>
  <si>
    <t>95%以上</t>
  </si>
  <si>
    <t>指标4：满足资助宣传、办公、调查等工作开展</t>
  </si>
  <si>
    <t>时效指标</t>
  </si>
  <si>
    <t xml:space="preserve">   每年6月和11月完成调查审核和报上级审签，次月发放。</t>
  </si>
  <si>
    <t>指标2：2019年贫困学生持续资助</t>
  </si>
  <si>
    <t xml:space="preserve">   每年8-9月完成调查审核和报上级审签，次月发放。</t>
  </si>
  <si>
    <t>指标3：2019贫困大学生资助</t>
  </si>
  <si>
    <t xml:space="preserve">   2020年7-8月接受贫困学生申请，9月走访调查、审核、公示，9月打卡直发到学生。</t>
  </si>
  <si>
    <t>成本指标</t>
  </si>
  <si>
    <t>指标1：宣传标语制作</t>
  </si>
  <si>
    <t>200元/幅</t>
  </si>
  <si>
    <t>指标2：广告栏制作</t>
  </si>
  <si>
    <t>500元/块</t>
  </si>
  <si>
    <t>指标3：宣传手册印制等</t>
  </si>
  <si>
    <t>6元/份</t>
  </si>
  <si>
    <t>指标4：召开各类布置会议、培训会议等</t>
  </si>
  <si>
    <t>1000元/次</t>
  </si>
  <si>
    <t>指标5：入户调查车费</t>
  </si>
  <si>
    <t>200元/天</t>
  </si>
  <si>
    <t>指:6：印制各种专用表册</t>
  </si>
  <si>
    <t>20元/套</t>
  </si>
  <si>
    <t>指标7：办公用品、耗材等</t>
  </si>
  <si>
    <t>100-200元/台件套</t>
  </si>
  <si>
    <t>社会效益指标</t>
  </si>
  <si>
    <t>指标1：扶贫济困</t>
  </si>
  <si>
    <t>保障“不让一个孩子因家庭经济困难而失学”，体现县委和县政府的关心关怀。</t>
  </si>
  <si>
    <t>指标2</t>
  </si>
  <si>
    <t>满意度
指标</t>
  </si>
  <si>
    <t xml:space="preserve"> 
满意度指标</t>
  </si>
  <si>
    <t>指标1：困难学生满意度</t>
  </si>
  <si>
    <t>指标2：困难学生投诉率</t>
  </si>
  <si>
    <t>5%以下</t>
  </si>
  <si>
    <t>指标3：学生资助管理部门满意度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</si>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</sst>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##0.00"/>
    <numFmt numFmtId="179" formatCode="0.00_ "/>
    <numFmt numFmtId="180" formatCode="&quot;\&quot;#,##0.00_);\(&quot;\&quot;#,##0.00\)"/>
    <numFmt numFmtId="181" formatCode="#,##0.0000"/>
  </numFmts>
  <fonts count="40">
    <font>
      <sz val="9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1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1" fontId="0" fillId="0" borderId="0">
      <alignment/>
      <protection/>
    </xf>
    <xf numFmtId="0" fontId="2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27" fillId="0" borderId="4" applyNumberFormat="0" applyFill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32" fillId="12" borderId="5" applyNumberFormat="0" applyAlignment="0" applyProtection="0"/>
    <xf numFmtId="0" fontId="17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30" fillId="7" borderId="0" applyNumberFormat="0" applyBorder="0" applyAlignment="0" applyProtection="0"/>
    <xf numFmtId="0" fontId="25" fillId="12" borderId="8" applyNumberFormat="0" applyAlignment="0" applyProtection="0"/>
    <xf numFmtId="0" fontId="3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92"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40" applyNumberFormat="1" applyFont="1" applyFill="1" applyAlignment="1">
      <alignment vertical="center" wrapText="1"/>
      <protection/>
    </xf>
    <xf numFmtId="0" fontId="3" fillId="0" borderId="0" xfId="40" applyNumberFormat="1" applyFont="1" applyFill="1" applyAlignment="1">
      <alignment vertical="center" wrapText="1"/>
      <protection/>
    </xf>
    <xf numFmtId="1" fontId="3" fillId="0" borderId="0" xfId="40" applyFont="1" applyAlignment="1">
      <alignment vertical="center"/>
      <protection/>
    </xf>
    <xf numFmtId="1" fontId="0" fillId="0" borderId="0" xfId="40" applyAlignment="1">
      <alignment vertical="center"/>
      <protection/>
    </xf>
    <xf numFmtId="1" fontId="5" fillId="0" borderId="10" xfId="40" applyFont="1" applyBorder="1" applyAlignment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center"/>
    </xf>
    <xf numFmtId="0" fontId="1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1" fillId="12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"/>
    </xf>
    <xf numFmtId="49" fontId="1" fillId="0" borderId="17" xfId="0" applyNumberFormat="1" applyFont="1" applyBorder="1" applyAlignment="1">
      <alignment horizontal="left" vertical="center"/>
    </xf>
    <xf numFmtId="0" fontId="1" fillId="12" borderId="0" xfId="0" applyNumberFormat="1" applyFont="1" applyFill="1" applyAlignment="1" applyProtection="1">
      <alignment vertical="center" wrapText="1"/>
      <protection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ill="1" applyBorder="1" applyAlignment="1">
      <alignment horizontal="left"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vertic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10" fillId="12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12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center"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0" fontId="0" fillId="12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7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" fontId="0" fillId="0" borderId="10" xfId="0" applyNumberFormat="1" applyFont="1" applyFill="1" applyBorder="1" applyAlignment="1">
      <alignment/>
    </xf>
    <xf numFmtId="178" fontId="1" fillId="0" borderId="17" xfId="0" applyNumberFormat="1" applyFont="1" applyBorder="1" applyAlignment="1">
      <alignment vertical="center" wrapText="1"/>
    </xf>
    <xf numFmtId="1" fontId="0" fillId="0" borderId="17" xfId="0" applyFont="1" applyBorder="1" applyAlignment="1">
      <alignment/>
    </xf>
    <xf numFmtId="1" fontId="0" fillId="0" borderId="17" xfId="0" applyFont="1" applyBorder="1" applyAlignment="1">
      <alignment horizontal="center" vertical="center"/>
    </xf>
    <xf numFmtId="0" fontId="10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/>
    </xf>
    <xf numFmtId="0" fontId="1" fillId="12" borderId="14" xfId="0" applyNumberFormat="1" applyFont="1" applyFill="1" applyBorder="1" applyAlignment="1" applyProtection="1">
      <alignment horizontal="centerContinuous" vertical="center"/>
      <protection/>
    </xf>
    <xf numFmtId="0" fontId="1" fillId="12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Border="1" applyAlignment="1">
      <alignment/>
    </xf>
    <xf numFmtId="0" fontId="1" fillId="12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center"/>
    </xf>
    <xf numFmtId="0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center"/>
    </xf>
    <xf numFmtId="176" fontId="5" fillId="0" borderId="11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 applyProtection="1">
      <alignment horizontal="right" vertical="center" wrapText="1"/>
      <protection/>
    </xf>
    <xf numFmtId="178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8" fontId="5" fillId="0" borderId="13" xfId="0" applyNumberFormat="1" applyFont="1" applyFill="1" applyBorder="1" applyAlignment="1" applyProtection="1">
      <alignment horizontal="right" vertical="center" wrapText="1"/>
      <protection/>
    </xf>
    <xf numFmtId="178" fontId="5" fillId="0" borderId="13" xfId="0" applyNumberFormat="1" applyFont="1" applyFill="1" applyBorder="1" applyAlignment="1" applyProtection="1">
      <alignment vertical="center" wrapText="1"/>
      <protection/>
    </xf>
    <xf numFmtId="176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5" fillId="0" borderId="17" xfId="0" applyNumberFormat="1" applyFont="1" applyFill="1" applyBorder="1" applyAlignment="1" applyProtection="1">
      <alignment horizontal="center" vertical="center" wrapText="1"/>
      <protection/>
    </xf>
    <xf numFmtId="178" fontId="5" fillId="0" borderId="17" xfId="0" applyNumberFormat="1" applyFont="1" applyFill="1" applyBorder="1" applyAlignment="1" applyProtection="1">
      <alignment horizontal="right" vertical="center" wrapText="1"/>
      <protection/>
    </xf>
    <xf numFmtId="178" fontId="5" fillId="0" borderId="17" xfId="0" applyNumberFormat="1" applyFont="1" applyFill="1" applyBorder="1" applyAlignment="1" applyProtection="1">
      <alignment vertical="center" wrapText="1"/>
      <protection/>
    </xf>
    <xf numFmtId="178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right" vertical="center" wrapText="1"/>
    </xf>
    <xf numFmtId="178" fontId="5" fillId="0" borderId="23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8" fontId="5" fillId="0" borderId="20" xfId="0" applyNumberFormat="1" applyFont="1" applyFill="1" applyBorder="1" applyAlignment="1">
      <alignment horizontal="right" vertical="center" wrapText="1"/>
    </xf>
    <xf numFmtId="178" fontId="5" fillId="0" borderId="20" xfId="0" applyNumberFormat="1" applyFont="1" applyFill="1" applyBorder="1" applyAlignment="1">
      <alignment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1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178" fontId="1" fillId="0" borderId="10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12" borderId="10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176" fontId="10" fillId="0" borderId="0" xfId="0" applyNumberFormat="1" applyFont="1" applyFill="1" applyAlignment="1">
      <alignment/>
    </xf>
    <xf numFmtId="176" fontId="5" fillId="0" borderId="11" xfId="0" applyNumberFormat="1" applyFont="1" applyFill="1" applyBorder="1" applyAlignment="1" applyProtection="1">
      <alignment horizontal="left"/>
      <protection/>
    </xf>
    <xf numFmtId="176" fontId="11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1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12" borderId="17" xfId="0" applyNumberForma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0" fontId="0" fillId="12" borderId="19" xfId="0" applyNumberFormat="1" applyFon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3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35" fillId="12" borderId="0" xfId="0" applyNumberFormat="1" applyFont="1" applyFill="1" applyAlignment="1" applyProtection="1">
      <alignment vertical="center" wrapText="1"/>
      <protection/>
    </xf>
    <xf numFmtId="0" fontId="36" fillId="12" borderId="0" xfId="0" applyNumberFormat="1" applyFont="1" applyFill="1" applyAlignment="1" applyProtection="1">
      <alignment vertical="center" wrapText="1"/>
      <protection/>
    </xf>
    <xf numFmtId="0" fontId="37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178" fontId="1" fillId="0" borderId="18" xfId="0" applyNumberFormat="1" applyFont="1" applyFill="1" applyBorder="1" applyAlignment="1" applyProtection="1">
      <alignment vertical="center" wrapText="1"/>
      <protection/>
    </xf>
    <xf numFmtId="178" fontId="1" fillId="0" borderId="17" xfId="0" applyNumberFormat="1" applyFont="1" applyFill="1" applyBorder="1" applyAlignment="1" applyProtection="1">
      <alignment vertical="center" wrapText="1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38" fillId="0" borderId="0" xfId="0" applyNumberFormat="1" applyFont="1" applyFill="1" applyBorder="1" applyAlignment="1">
      <alignment horizontal="centerContinuous" vertical="center"/>
    </xf>
    <xf numFmtId="0" fontId="3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0" xfId="0" applyNumberFormat="1" applyFont="1" applyFill="1" applyBorder="1" applyAlignment="1" applyProtection="1">
      <alignment horizontal="center" vertical="center"/>
      <protection/>
    </xf>
    <xf numFmtId="0" fontId="1" fillId="12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/>
      <protection/>
    </xf>
    <xf numFmtId="0" fontId="1" fillId="12" borderId="18" xfId="0" applyNumberFormat="1" applyFont="1" applyFill="1" applyBorder="1" applyAlignment="1" applyProtection="1">
      <alignment horizontal="center" vertical="center"/>
      <protection/>
    </xf>
    <xf numFmtId="0" fontId="1" fillId="12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12" borderId="10" xfId="0" applyNumberFormat="1" applyFont="1" applyFill="1" applyBorder="1" applyAlignment="1">
      <alignment horizontal="center" vertical="center" wrapText="1"/>
    </xf>
    <xf numFmtId="0" fontId="0" fillId="12" borderId="17" xfId="0" applyNumberFormat="1" applyFont="1" applyFill="1" applyBorder="1" applyAlignment="1">
      <alignment horizontal="center" vertical="center" wrapText="1"/>
    </xf>
    <xf numFmtId="0" fontId="1" fillId="12" borderId="25" xfId="0" applyNumberFormat="1" applyFont="1" applyFill="1" applyBorder="1" applyAlignment="1" applyProtection="1">
      <alignment horizontal="center" vertical="center"/>
      <protection/>
    </xf>
    <xf numFmtId="0" fontId="1" fillId="12" borderId="26" xfId="0" applyNumberFormat="1" applyFont="1" applyFill="1" applyBorder="1" applyAlignment="1" applyProtection="1">
      <alignment horizontal="center" vertical="center"/>
      <protection/>
    </xf>
    <xf numFmtId="0" fontId="1" fillId="12" borderId="2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0" xfId="40" applyFont="1" applyBorder="1" applyAlignment="1">
      <alignment horizontal="center" vertical="center" wrapText="1"/>
      <protection/>
    </xf>
    <xf numFmtId="1" fontId="5" fillId="0" borderId="17" xfId="40" applyFont="1" applyBorder="1" applyAlignment="1">
      <alignment horizontal="left" vertical="center" wrapText="1"/>
      <protection/>
    </xf>
    <xf numFmtId="1" fontId="5" fillId="0" borderId="19" xfId="40" applyFont="1" applyBorder="1" applyAlignment="1">
      <alignment horizontal="left" vertical="center" wrapText="1"/>
      <protection/>
    </xf>
    <xf numFmtId="1" fontId="5" fillId="0" borderId="17" xfId="40" applyFont="1" applyBorder="1" applyAlignment="1">
      <alignment vertical="center" wrapText="1"/>
      <protection/>
    </xf>
    <xf numFmtId="1" fontId="5" fillId="0" borderId="19" xfId="40" applyFont="1" applyBorder="1" applyAlignment="1">
      <alignment vertical="center" wrapText="1"/>
      <protection/>
    </xf>
    <xf numFmtId="1" fontId="5" fillId="0" borderId="23" xfId="40" applyFont="1" applyBorder="1" applyAlignment="1">
      <alignment horizontal="center" vertical="center" wrapText="1"/>
      <protection/>
    </xf>
    <xf numFmtId="1" fontId="5" fillId="0" borderId="20" xfId="40" applyFont="1" applyBorder="1" applyAlignment="1">
      <alignment horizontal="center" vertical="center" wrapText="1"/>
      <protection/>
    </xf>
    <xf numFmtId="1" fontId="5" fillId="0" borderId="17" xfId="40" applyFont="1" applyBorder="1" applyAlignment="1">
      <alignment horizontal="center" vertical="center" wrapText="1"/>
      <protection/>
    </xf>
    <xf numFmtId="1" fontId="5" fillId="0" borderId="19" xfId="40" applyFont="1" applyBorder="1" applyAlignment="1">
      <alignment horizontal="center" vertical="center" wrapText="1"/>
      <protection/>
    </xf>
    <xf numFmtId="9" fontId="5" fillId="0" borderId="17" xfId="40" applyNumberFormat="1" applyFont="1" applyBorder="1" applyAlignment="1">
      <alignment horizontal="center" vertical="center" wrapText="1"/>
      <protection/>
    </xf>
    <xf numFmtId="9" fontId="5" fillId="0" borderId="19" xfId="40" applyNumberFormat="1" applyFont="1" applyBorder="1" applyAlignment="1">
      <alignment horizontal="center" vertical="center" wrapText="1"/>
      <protection/>
    </xf>
    <xf numFmtId="1" fontId="5" fillId="0" borderId="18" xfId="40" applyFont="1" applyBorder="1" applyAlignment="1">
      <alignment horizontal="left" vertical="center" wrapText="1"/>
      <protection/>
    </xf>
    <xf numFmtId="0" fontId="6" fillId="0" borderId="10" xfId="0" applyNumberFormat="1" applyFont="1" applyBorder="1" applyAlignment="1">
      <alignment vertical="center"/>
    </xf>
    <xf numFmtId="1" fontId="5" fillId="0" borderId="18" xfId="40" applyFont="1" applyBorder="1" applyAlignment="1">
      <alignment horizontal="center" vertical="center" wrapText="1"/>
      <protection/>
    </xf>
    <xf numFmtId="1" fontId="5" fillId="0" borderId="13" xfId="40" applyFont="1" applyBorder="1" applyAlignment="1">
      <alignment horizontal="center" vertical="center" wrapText="1"/>
      <protection/>
    </xf>
    <xf numFmtId="1" fontId="5" fillId="0" borderId="21" xfId="40" applyFont="1" applyBorder="1" applyAlignment="1">
      <alignment horizontal="center" vertical="center" wrapText="1"/>
      <protection/>
    </xf>
    <xf numFmtId="1" fontId="5" fillId="0" borderId="12" xfId="40" applyFont="1" applyBorder="1" applyAlignment="1">
      <alignment horizontal="center" vertical="center" wrapText="1"/>
      <protection/>
    </xf>
    <xf numFmtId="1" fontId="5" fillId="0" borderId="22" xfId="40" applyFont="1" applyBorder="1" applyAlignment="1">
      <alignment horizontal="center" vertical="center" wrapText="1"/>
      <protection/>
    </xf>
    <xf numFmtId="1" fontId="4" fillId="0" borderId="0" xfId="40" applyFont="1" applyAlignment="1">
      <alignment horizontal="center" vertical="center" wrapText="1"/>
      <protection/>
    </xf>
    <xf numFmtId="1" fontId="3" fillId="0" borderId="0" xfId="40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D4" sqref="D4"/>
    </sheetView>
  </sheetViews>
  <sheetFormatPr defaultColWidth="8.66015625" defaultRowHeight="11.25"/>
  <cols>
    <col min="1" max="1" width="153.66015625" style="0" customWidth="1"/>
  </cols>
  <sheetData>
    <row r="1" ht="14.25">
      <c r="A1" s="173"/>
    </row>
    <row r="2" ht="34.5" customHeight="1"/>
    <row r="3" ht="63.75" customHeight="1">
      <c r="A3" s="174" t="s">
        <v>0</v>
      </c>
    </row>
    <row r="4" ht="107.25" customHeight="1">
      <c r="A4" s="175" t="s">
        <v>1</v>
      </c>
    </row>
    <row r="5" ht="409.5" customHeight="1" hidden="1">
      <c r="A5" s="176">
        <v>3.637978807091713E-12</v>
      </c>
    </row>
    <row r="6" ht="22.5">
      <c r="A6" s="177"/>
    </row>
    <row r="7" ht="30.75" customHeight="1">
      <c r="A7" s="177"/>
    </row>
    <row r="8" ht="78" customHeight="1"/>
    <row r="9" ht="63" customHeight="1">
      <c r="A9" s="178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8"/>
      <c r="B1" s="8"/>
      <c r="C1" s="8"/>
      <c r="D1" s="8"/>
      <c r="E1" s="9"/>
      <c r="F1" s="8"/>
      <c r="G1" s="8"/>
      <c r="H1" s="10" t="s">
        <v>283</v>
      </c>
      <c r="I1" s="30"/>
    </row>
    <row r="2" spans="1:9" ht="25.5" customHeight="1">
      <c r="A2" s="218" t="s">
        <v>284</v>
      </c>
      <c r="B2" s="218"/>
      <c r="C2" s="218"/>
      <c r="D2" s="218"/>
      <c r="E2" s="218"/>
      <c r="F2" s="218"/>
      <c r="G2" s="218"/>
      <c r="H2" s="218"/>
      <c r="I2" s="30"/>
    </row>
    <row r="3" spans="1:9" ht="19.5" customHeight="1">
      <c r="A3" s="11" t="s">
        <v>5</v>
      </c>
      <c r="B3" s="12"/>
      <c r="C3" s="12"/>
      <c r="D3" s="12"/>
      <c r="E3" s="12"/>
      <c r="F3" s="12"/>
      <c r="G3" s="12"/>
      <c r="H3" s="13" t="s">
        <v>6</v>
      </c>
      <c r="I3" s="30"/>
    </row>
    <row r="4" spans="1:9" ht="19.5" customHeight="1">
      <c r="A4" s="234" t="s">
        <v>285</v>
      </c>
      <c r="B4" s="234" t="s">
        <v>286</v>
      </c>
      <c r="C4" s="224" t="s">
        <v>287</v>
      </c>
      <c r="D4" s="224"/>
      <c r="E4" s="224"/>
      <c r="F4" s="224"/>
      <c r="G4" s="224"/>
      <c r="H4" s="224"/>
      <c r="I4" s="30"/>
    </row>
    <row r="5" spans="1:9" ht="19.5" customHeight="1">
      <c r="A5" s="234"/>
      <c r="B5" s="234"/>
      <c r="C5" s="268" t="s">
        <v>58</v>
      </c>
      <c r="D5" s="184" t="s">
        <v>197</v>
      </c>
      <c r="E5" s="16" t="s">
        <v>288</v>
      </c>
      <c r="F5" s="17"/>
      <c r="G5" s="17"/>
      <c r="H5" s="244" t="s">
        <v>202</v>
      </c>
      <c r="I5" s="30"/>
    </row>
    <row r="6" spans="1:9" ht="33.75" customHeight="1">
      <c r="A6" s="235"/>
      <c r="B6" s="235"/>
      <c r="C6" s="269"/>
      <c r="D6" s="243"/>
      <c r="E6" s="20" t="s">
        <v>73</v>
      </c>
      <c r="F6" s="21" t="s">
        <v>289</v>
      </c>
      <c r="G6" s="22" t="s">
        <v>290</v>
      </c>
      <c r="H6" s="245"/>
      <c r="I6" s="30"/>
    </row>
    <row r="7" spans="1:9" ht="19.5" customHeight="1">
      <c r="A7" s="23"/>
      <c r="B7" s="24" t="s">
        <v>58</v>
      </c>
      <c r="C7" s="25">
        <f aca="true" t="shared" si="0" ref="C7:H7">SUM(C8)</f>
        <v>2800</v>
      </c>
      <c r="D7" s="25">
        <f t="shared" si="0"/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2800</v>
      </c>
      <c r="I7" s="31"/>
    </row>
    <row r="8" spans="1:9" ht="19.5" customHeight="1">
      <c r="A8" s="23" t="s">
        <v>84</v>
      </c>
      <c r="B8" s="26" t="s">
        <v>5</v>
      </c>
      <c r="C8" s="27">
        <f>D8+E8+H8</f>
        <v>2800</v>
      </c>
      <c r="D8" s="28">
        <v>0</v>
      </c>
      <c r="E8" s="28">
        <f>SUM(F8:G8)</f>
        <v>0</v>
      </c>
      <c r="F8" s="28">
        <v>0</v>
      </c>
      <c r="G8" s="25"/>
      <c r="H8" s="29">
        <v>2800</v>
      </c>
      <c r="I8" s="3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36" t="s">
        <v>377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ht="19.5" customHeight="1">
      <c r="A2" s="218" t="s">
        <v>378</v>
      </c>
      <c r="B2" s="218"/>
      <c r="C2" s="218"/>
      <c r="D2" s="218"/>
      <c r="E2" s="218"/>
      <c r="F2" s="218"/>
      <c r="G2" s="218"/>
      <c r="H2" s="21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261" t="s">
        <v>5</v>
      </c>
      <c r="B3" s="261"/>
      <c r="C3" s="261"/>
      <c r="D3" s="261"/>
      <c r="E3" s="39"/>
      <c r="F3" s="67"/>
      <c r="G3" s="67"/>
      <c r="H3" s="13" t="s">
        <v>6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68" t="s">
        <v>57</v>
      </c>
      <c r="B4" s="68"/>
      <c r="C4" s="68"/>
      <c r="D4" s="191"/>
      <c r="E4" s="192"/>
      <c r="F4" s="224" t="s">
        <v>379</v>
      </c>
      <c r="G4" s="224"/>
      <c r="H4" s="224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41" t="s">
        <v>68</v>
      </c>
      <c r="B5" s="42"/>
      <c r="C5" s="43"/>
      <c r="D5" s="267" t="s">
        <v>69</v>
      </c>
      <c r="E5" s="222" t="s">
        <v>101</v>
      </c>
      <c r="F5" s="222" t="s">
        <v>58</v>
      </c>
      <c r="G5" s="222" t="s">
        <v>97</v>
      </c>
      <c r="H5" s="224" t="s">
        <v>98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44" t="s">
        <v>78</v>
      </c>
      <c r="B6" s="45" t="s">
        <v>79</v>
      </c>
      <c r="C6" s="46" t="s">
        <v>80</v>
      </c>
      <c r="D6" s="270"/>
      <c r="E6" s="222"/>
      <c r="F6" s="222"/>
      <c r="G6" s="222"/>
      <c r="H6" s="224"/>
      <c r="I6" s="4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194"/>
      <c r="B7" s="46"/>
      <c r="C7" s="46"/>
      <c r="D7" s="193"/>
      <c r="E7" s="15"/>
      <c r="F7" s="14"/>
      <c r="G7" s="70"/>
      <c r="H7" s="195"/>
      <c r="I7" s="4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166"/>
      <c r="B8" s="196"/>
      <c r="C8" s="196"/>
      <c r="D8" s="197"/>
      <c r="E8" s="70"/>
      <c r="F8" s="159"/>
      <c r="G8" s="70"/>
      <c r="H8" s="159"/>
      <c r="I8" s="4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19.5" customHeight="1">
      <c r="A9" s="166"/>
      <c r="B9" s="196"/>
      <c r="C9" s="196"/>
      <c r="D9" s="197"/>
      <c r="E9" s="70"/>
      <c r="F9" s="159"/>
      <c r="G9" s="70"/>
      <c r="H9" s="159"/>
      <c r="I9" s="4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19.5" customHeight="1">
      <c r="A10" s="166"/>
      <c r="B10" s="196"/>
      <c r="C10" s="196"/>
      <c r="D10" s="48"/>
      <c r="E10" s="198"/>
      <c r="F10" s="80"/>
      <c r="G10" s="80"/>
      <c r="H10" s="80"/>
      <c r="I10" s="4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19.5" customHeight="1">
      <c r="A11" s="56"/>
      <c r="B11" s="56"/>
      <c r="C11" s="56"/>
      <c r="D11" s="199"/>
      <c r="E11" s="199"/>
      <c r="F11" s="199"/>
      <c r="G11" s="199"/>
      <c r="H11" s="199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56"/>
      <c r="B12" s="56"/>
      <c r="C12" s="56"/>
      <c r="D12" s="56"/>
      <c r="E12" s="56"/>
      <c r="F12" s="56"/>
      <c r="G12" s="56"/>
      <c r="H12" s="199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56"/>
      <c r="B13" s="56"/>
      <c r="C13" s="56"/>
      <c r="D13" s="199"/>
      <c r="E13" s="199"/>
      <c r="F13" s="199"/>
      <c r="G13" s="199"/>
      <c r="H13" s="199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56"/>
      <c r="B14" s="56"/>
      <c r="C14" s="56"/>
      <c r="D14" s="199"/>
      <c r="E14" s="199"/>
      <c r="F14" s="199"/>
      <c r="G14" s="199"/>
      <c r="H14" s="199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56"/>
      <c r="B15" s="56"/>
      <c r="C15" s="56"/>
      <c r="D15" s="56"/>
      <c r="E15" s="56"/>
      <c r="F15" s="56"/>
      <c r="G15" s="56"/>
      <c r="H15" s="199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6"/>
      <c r="B16" s="56"/>
      <c r="C16" s="56"/>
      <c r="D16" s="56"/>
      <c r="E16" s="200"/>
      <c r="F16" s="200"/>
      <c r="G16" s="200"/>
      <c r="H16" s="199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6"/>
      <c r="B17" s="56"/>
      <c r="C17" s="56"/>
      <c r="D17" s="56"/>
      <c r="E17" s="200"/>
      <c r="F17" s="200"/>
      <c r="G17" s="200"/>
      <c r="H17" s="199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56"/>
      <c r="B18" s="56"/>
      <c r="C18" s="56"/>
      <c r="D18" s="56"/>
      <c r="E18" s="56"/>
      <c r="F18" s="56"/>
      <c r="G18" s="56"/>
      <c r="H18" s="199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56"/>
      <c r="B19" s="56"/>
      <c r="C19" s="56"/>
      <c r="D19" s="56"/>
      <c r="E19" s="201"/>
      <c r="F19" s="201"/>
      <c r="G19" s="201"/>
      <c r="H19" s="199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37"/>
      <c r="B20" s="37"/>
      <c r="C20" s="37"/>
      <c r="D20" s="37"/>
      <c r="E20" s="202"/>
      <c r="F20" s="202"/>
      <c r="G20" s="202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19.5" customHeight="1">
      <c r="A21" s="203"/>
      <c r="B21" s="203"/>
      <c r="C21" s="203"/>
      <c r="D21" s="203"/>
      <c r="E21" s="203"/>
      <c r="F21" s="203"/>
      <c r="G21" s="203"/>
      <c r="H21" s="10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19.5" customHeight="1">
      <c r="A22" s="37"/>
      <c r="B22" s="37"/>
      <c r="C22" s="37"/>
      <c r="D22" s="37"/>
      <c r="E22" s="37"/>
      <c r="F22" s="37"/>
      <c r="G22" s="37"/>
      <c r="H22" s="10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19.5" customHeight="1">
      <c r="A23" s="52"/>
      <c r="B23" s="52"/>
      <c r="C23" s="52"/>
      <c r="D23" s="52"/>
      <c r="E23" s="52"/>
      <c r="F23" s="37"/>
      <c r="G23" s="37"/>
      <c r="H23" s="10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19.5" customHeight="1">
      <c r="A24" s="52"/>
      <c r="B24" s="52"/>
      <c r="C24" s="52"/>
      <c r="D24" s="52"/>
      <c r="E24" s="52"/>
      <c r="F24" s="37"/>
      <c r="G24" s="37"/>
      <c r="H24" s="10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2"/>
      <c r="E25" s="52"/>
      <c r="F25" s="37"/>
      <c r="G25" s="37"/>
      <c r="H25" s="10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52"/>
      <c r="D26" s="52"/>
      <c r="E26" s="52"/>
      <c r="F26" s="37"/>
      <c r="G26" s="37"/>
      <c r="H26" s="10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2"/>
      <c r="E27" s="52"/>
      <c r="F27" s="37"/>
      <c r="G27" s="37"/>
      <c r="H27" s="106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2"/>
      <c r="E28" s="52"/>
      <c r="F28" s="37"/>
      <c r="G28" s="37"/>
      <c r="H28" s="106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2"/>
      <c r="E29" s="52"/>
      <c r="F29" s="37"/>
      <c r="G29" s="37"/>
      <c r="H29" s="106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2"/>
      <c r="E30" s="52"/>
      <c r="F30" s="37"/>
      <c r="G30" s="37"/>
      <c r="H30" s="106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2"/>
      <c r="E31" s="52"/>
      <c r="F31" s="37"/>
      <c r="G31" s="37"/>
      <c r="H31" s="10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2"/>
      <c r="F32" s="37"/>
      <c r="G32" s="37"/>
      <c r="H32" s="10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" sqref="A3:D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8"/>
      <c r="B1" s="8"/>
      <c r="C1" s="8"/>
      <c r="D1" s="8"/>
      <c r="E1" s="9"/>
      <c r="F1" s="8"/>
      <c r="G1" s="8"/>
      <c r="H1" s="10" t="s">
        <v>380</v>
      </c>
      <c r="I1" s="30"/>
    </row>
    <row r="2" spans="1:9" ht="25.5" customHeight="1">
      <c r="A2" s="218" t="s">
        <v>381</v>
      </c>
      <c r="B2" s="218"/>
      <c r="C2" s="218"/>
      <c r="D2" s="218"/>
      <c r="E2" s="218"/>
      <c r="F2" s="218"/>
      <c r="G2" s="218"/>
      <c r="H2" s="218"/>
      <c r="I2" s="30"/>
    </row>
    <row r="3" spans="1:9" ht="19.5" customHeight="1">
      <c r="A3" s="261" t="s">
        <v>5</v>
      </c>
      <c r="B3" s="261"/>
      <c r="C3" s="261"/>
      <c r="D3" s="261"/>
      <c r="E3" s="12"/>
      <c r="F3" s="12"/>
      <c r="G3" s="12"/>
      <c r="H3" s="13" t="s">
        <v>6</v>
      </c>
      <c r="I3" s="30"/>
    </row>
    <row r="4" spans="1:9" ht="19.5" customHeight="1">
      <c r="A4" s="234" t="s">
        <v>285</v>
      </c>
      <c r="B4" s="234" t="s">
        <v>286</v>
      </c>
      <c r="C4" s="224" t="s">
        <v>287</v>
      </c>
      <c r="D4" s="224"/>
      <c r="E4" s="224"/>
      <c r="F4" s="224"/>
      <c r="G4" s="224"/>
      <c r="H4" s="224"/>
      <c r="I4" s="30"/>
    </row>
    <row r="5" spans="1:9" ht="19.5" customHeight="1">
      <c r="A5" s="234"/>
      <c r="B5" s="234"/>
      <c r="C5" s="268" t="s">
        <v>58</v>
      </c>
      <c r="D5" s="184" t="s">
        <v>197</v>
      </c>
      <c r="E5" s="16" t="s">
        <v>288</v>
      </c>
      <c r="F5" s="17"/>
      <c r="G5" s="17"/>
      <c r="H5" s="244" t="s">
        <v>202</v>
      </c>
      <c r="I5" s="30"/>
    </row>
    <row r="6" spans="1:9" ht="33.75" customHeight="1">
      <c r="A6" s="235"/>
      <c r="B6" s="235"/>
      <c r="C6" s="269"/>
      <c r="D6" s="243"/>
      <c r="E6" s="20" t="s">
        <v>73</v>
      </c>
      <c r="F6" s="21" t="s">
        <v>289</v>
      </c>
      <c r="G6" s="22" t="s">
        <v>290</v>
      </c>
      <c r="H6" s="245"/>
      <c r="I6" s="30"/>
    </row>
    <row r="7" spans="1:9" ht="19.5" customHeight="1">
      <c r="A7" s="23"/>
      <c r="B7" s="26"/>
      <c r="C7" s="204"/>
      <c r="D7" s="205"/>
      <c r="E7" s="205"/>
      <c r="F7" s="205"/>
      <c r="G7" s="163"/>
      <c r="H7" s="206"/>
      <c r="I7" s="31"/>
    </row>
    <row r="8" spans="1:9" ht="19.5" customHeight="1">
      <c r="A8" s="23"/>
      <c r="B8" s="26"/>
      <c r="C8" s="204"/>
      <c r="D8" s="205"/>
      <c r="E8" s="205"/>
      <c r="F8" s="205"/>
      <c r="G8" s="163"/>
      <c r="H8" s="206"/>
      <c r="I8" s="31"/>
    </row>
    <row r="9" spans="1:9" ht="19.5" customHeight="1">
      <c r="A9" s="23"/>
      <c r="B9" s="26"/>
      <c r="C9" s="204"/>
      <c r="D9" s="205"/>
      <c r="E9" s="205"/>
      <c r="F9" s="205"/>
      <c r="G9" s="163"/>
      <c r="H9" s="206"/>
      <c r="I9" s="31"/>
    </row>
    <row r="10" spans="1:9" ht="19.5" customHeight="1">
      <c r="A10" s="23"/>
      <c r="B10" s="26"/>
      <c r="C10" s="204"/>
      <c r="D10" s="205"/>
      <c r="E10" s="205"/>
      <c r="F10" s="205"/>
      <c r="G10" s="163"/>
      <c r="H10" s="206"/>
      <c r="I10" s="31"/>
    </row>
    <row r="11" spans="1:9" ht="19.5" customHeight="1">
      <c r="A11" s="207"/>
      <c r="B11" s="207"/>
      <c r="C11" s="207"/>
      <c r="D11" s="207"/>
      <c r="E11" s="208"/>
      <c r="F11" s="207"/>
      <c r="G11" s="207"/>
      <c r="H11" s="64"/>
      <c r="I11" s="64"/>
    </row>
    <row r="12" spans="1:9" ht="19.5" customHeight="1">
      <c r="A12" s="207"/>
      <c r="B12" s="207"/>
      <c r="C12" s="207"/>
      <c r="D12" s="207"/>
      <c r="E12" s="208"/>
      <c r="F12" s="207"/>
      <c r="G12" s="207"/>
      <c r="H12" s="64"/>
      <c r="I12" s="64"/>
    </row>
    <row r="13" spans="1:9" ht="19.5" customHeight="1">
      <c r="A13" s="207"/>
      <c r="B13" s="207"/>
      <c r="C13" s="207"/>
      <c r="D13" s="207"/>
      <c r="E13" s="209"/>
      <c r="F13" s="207"/>
      <c r="G13" s="207"/>
      <c r="H13" s="64"/>
      <c r="I13" s="64"/>
    </row>
    <row r="14" spans="1:9" ht="19.5" customHeight="1">
      <c r="A14" s="207"/>
      <c r="B14" s="207"/>
      <c r="C14" s="207"/>
      <c r="D14" s="207"/>
      <c r="E14" s="209"/>
      <c r="F14" s="207"/>
      <c r="G14" s="207"/>
      <c r="H14" s="64"/>
      <c r="I14" s="64"/>
    </row>
    <row r="15" spans="1:9" ht="19.5" customHeight="1">
      <c r="A15" s="207"/>
      <c r="B15" s="207"/>
      <c r="C15" s="207"/>
      <c r="D15" s="207"/>
      <c r="E15" s="208"/>
      <c r="F15" s="207"/>
      <c r="G15" s="207"/>
      <c r="H15" s="64"/>
      <c r="I15" s="64"/>
    </row>
    <row r="16" spans="1:9" ht="19.5" customHeight="1">
      <c r="A16" s="207"/>
      <c r="B16" s="207"/>
      <c r="C16" s="207"/>
      <c r="D16" s="207"/>
      <c r="E16" s="208"/>
      <c r="F16" s="207"/>
      <c r="G16" s="207"/>
      <c r="H16" s="64"/>
      <c r="I16" s="64"/>
    </row>
    <row r="17" spans="1:9" ht="19.5" customHeight="1">
      <c r="A17" s="207"/>
      <c r="B17" s="207"/>
      <c r="C17" s="207"/>
      <c r="D17" s="207"/>
      <c r="E17" s="209"/>
      <c r="F17" s="207"/>
      <c r="G17" s="207"/>
      <c r="H17" s="64"/>
      <c r="I17" s="64"/>
    </row>
    <row r="18" spans="1:9" ht="19.5" customHeight="1">
      <c r="A18" s="207"/>
      <c r="B18" s="207"/>
      <c r="C18" s="207"/>
      <c r="D18" s="207"/>
      <c r="E18" s="209"/>
      <c r="F18" s="207"/>
      <c r="G18" s="207"/>
      <c r="H18" s="64"/>
      <c r="I18" s="64"/>
    </row>
    <row r="19" spans="1:9" ht="19.5" customHeight="1">
      <c r="A19" s="207"/>
      <c r="B19" s="207"/>
      <c r="C19" s="207"/>
      <c r="D19" s="207"/>
      <c r="E19" s="210"/>
      <c r="F19" s="207"/>
      <c r="G19" s="207"/>
      <c r="H19" s="64"/>
      <c r="I19" s="64"/>
    </row>
    <row r="20" spans="1:9" ht="19.5" customHeight="1">
      <c r="A20" s="207"/>
      <c r="B20" s="207"/>
      <c r="C20" s="207"/>
      <c r="D20" s="207"/>
      <c r="E20" s="208"/>
      <c r="F20" s="207"/>
      <c r="G20" s="207"/>
      <c r="H20" s="64"/>
      <c r="I20" s="64"/>
    </row>
    <row r="21" spans="1:9" ht="19.5" customHeight="1">
      <c r="A21" s="208"/>
      <c r="B21" s="208"/>
      <c r="C21" s="208"/>
      <c r="D21" s="208"/>
      <c r="E21" s="208"/>
      <c r="F21" s="207"/>
      <c r="G21" s="207"/>
      <c r="H21" s="64"/>
      <c r="I21" s="64"/>
    </row>
    <row r="22" spans="1:9" ht="19.5" customHeight="1">
      <c r="A22" s="64"/>
      <c r="B22" s="64"/>
      <c r="C22" s="64"/>
      <c r="D22" s="64"/>
      <c r="E22" s="211"/>
      <c r="F22" s="64"/>
      <c r="G22" s="64"/>
      <c r="H22" s="64"/>
      <c r="I22" s="64"/>
    </row>
    <row r="23" spans="1:9" ht="19.5" customHeight="1">
      <c r="A23" s="64"/>
      <c r="B23" s="64"/>
      <c r="C23" s="64"/>
      <c r="D23" s="64"/>
      <c r="E23" s="211"/>
      <c r="F23" s="64"/>
      <c r="G23" s="64"/>
      <c r="H23" s="64"/>
      <c r="I23" s="64"/>
    </row>
    <row r="24" spans="1:9" ht="19.5" customHeight="1">
      <c r="A24" s="64"/>
      <c r="B24" s="64"/>
      <c r="C24" s="64"/>
      <c r="D24" s="64"/>
      <c r="E24" s="211"/>
      <c r="F24" s="64"/>
      <c r="G24" s="64"/>
      <c r="H24" s="64"/>
      <c r="I24" s="64"/>
    </row>
    <row r="25" spans="1:9" ht="19.5" customHeight="1">
      <c r="A25" s="64"/>
      <c r="B25" s="64"/>
      <c r="C25" s="64"/>
      <c r="D25" s="64"/>
      <c r="E25" s="211"/>
      <c r="F25" s="64"/>
      <c r="G25" s="64"/>
      <c r="H25" s="64"/>
      <c r="I25" s="64"/>
    </row>
    <row r="26" spans="1:9" ht="19.5" customHeight="1">
      <c r="A26" s="64"/>
      <c r="B26" s="64"/>
      <c r="C26" s="64"/>
      <c r="D26" s="64"/>
      <c r="E26" s="211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211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211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211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211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211"/>
      <c r="F31" s="64"/>
      <c r="G31" s="64"/>
      <c r="H31" s="64"/>
      <c r="I31" s="64"/>
    </row>
  </sheetData>
  <mergeCells count="8">
    <mergeCell ref="A2:H2"/>
    <mergeCell ref="A3:D3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36" t="s">
        <v>382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ht="19.5" customHeight="1">
      <c r="A2" s="218" t="s">
        <v>383</v>
      </c>
      <c r="B2" s="218"/>
      <c r="C2" s="218"/>
      <c r="D2" s="218"/>
      <c r="E2" s="218"/>
      <c r="F2" s="218"/>
      <c r="G2" s="218"/>
      <c r="H2" s="21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261" t="s">
        <v>5</v>
      </c>
      <c r="B3" s="261"/>
      <c r="C3" s="261"/>
      <c r="D3" s="261"/>
      <c r="E3" s="39"/>
      <c r="F3" s="67"/>
      <c r="G3" s="67"/>
      <c r="H3" s="13" t="s">
        <v>6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68" t="s">
        <v>57</v>
      </c>
      <c r="B4" s="68"/>
      <c r="C4" s="68"/>
      <c r="D4" s="191"/>
      <c r="E4" s="192"/>
      <c r="F4" s="224" t="s">
        <v>384</v>
      </c>
      <c r="G4" s="224"/>
      <c r="H4" s="224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41" t="s">
        <v>68</v>
      </c>
      <c r="B5" s="42"/>
      <c r="C5" s="43"/>
      <c r="D5" s="267" t="s">
        <v>69</v>
      </c>
      <c r="E5" s="234" t="s">
        <v>101</v>
      </c>
      <c r="F5" s="222" t="s">
        <v>58</v>
      </c>
      <c r="G5" s="222" t="s">
        <v>97</v>
      </c>
      <c r="H5" s="224" t="s">
        <v>98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44" t="s">
        <v>78</v>
      </c>
      <c r="B6" s="45" t="s">
        <v>79</v>
      </c>
      <c r="C6" s="46" t="s">
        <v>80</v>
      </c>
      <c r="D6" s="270"/>
      <c r="E6" s="235"/>
      <c r="F6" s="243"/>
      <c r="G6" s="243"/>
      <c r="H6" s="271"/>
      <c r="I6" s="4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194"/>
      <c r="B7" s="46"/>
      <c r="C7" s="46"/>
      <c r="D7" s="193"/>
      <c r="E7" s="213"/>
      <c r="F7" s="19"/>
      <c r="G7" s="214"/>
      <c r="H7" s="212"/>
      <c r="I7" s="4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s="65" customFormat="1" ht="19.5" customHeight="1">
      <c r="A8" s="23"/>
      <c r="B8" s="23"/>
      <c r="C8" s="23"/>
      <c r="D8" s="23"/>
      <c r="E8" s="26"/>
      <c r="F8" s="163"/>
      <c r="G8" s="204"/>
      <c r="H8" s="163"/>
      <c r="I8" s="216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</row>
    <row r="9" spans="1:245" s="65" customFormat="1" ht="19.5" customHeight="1">
      <c r="A9" s="23"/>
      <c r="B9" s="23"/>
      <c r="C9" s="23"/>
      <c r="D9" s="23"/>
      <c r="E9" s="26"/>
      <c r="F9" s="163"/>
      <c r="G9" s="204"/>
      <c r="H9" s="163"/>
      <c r="I9" s="216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</row>
    <row r="10" spans="1:245" s="65" customFormat="1" ht="19.5" customHeight="1">
      <c r="A10" s="23"/>
      <c r="B10" s="23"/>
      <c r="C10" s="23"/>
      <c r="D10" s="23"/>
      <c r="E10" s="26"/>
      <c r="F10" s="163"/>
      <c r="G10" s="204"/>
      <c r="H10" s="163"/>
      <c r="I10" s="216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</row>
    <row r="11" spans="1:245" ht="19.5" customHeight="1">
      <c r="A11" s="217"/>
      <c r="B11" s="217"/>
      <c r="C11" s="217"/>
      <c r="D11" s="217"/>
      <c r="E11" s="217"/>
      <c r="F11" s="217"/>
      <c r="G11" s="217"/>
      <c r="H11" s="199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217"/>
      <c r="B12" s="217"/>
      <c r="C12" s="217"/>
      <c r="D12" s="199"/>
      <c r="E12" s="199"/>
      <c r="F12" s="199"/>
      <c r="G12" s="199"/>
      <c r="H12" s="199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217"/>
      <c r="B13" s="217"/>
      <c r="C13" s="217"/>
      <c r="D13" s="199"/>
      <c r="E13" s="199"/>
      <c r="F13" s="199"/>
      <c r="G13" s="199"/>
      <c r="H13" s="199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217"/>
      <c r="B14" s="217"/>
      <c r="C14" s="217"/>
      <c r="D14" s="217"/>
      <c r="E14" s="217"/>
      <c r="F14" s="217"/>
      <c r="G14" s="217"/>
      <c r="H14" s="199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217"/>
      <c r="B15" s="217"/>
      <c r="C15" s="217"/>
      <c r="D15" s="199"/>
      <c r="E15" s="199"/>
      <c r="F15" s="199"/>
      <c r="G15" s="199"/>
      <c r="H15" s="199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6"/>
      <c r="B16" s="217"/>
      <c r="C16" s="217"/>
      <c r="D16" s="199"/>
      <c r="E16" s="199"/>
      <c r="F16" s="199"/>
      <c r="G16" s="199"/>
      <c r="H16" s="199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6"/>
      <c r="B17" s="56"/>
      <c r="C17" s="217"/>
      <c r="D17" s="217"/>
      <c r="E17" s="56"/>
      <c r="F17" s="56"/>
      <c r="G17" s="56"/>
      <c r="H17" s="199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56"/>
      <c r="B18" s="56"/>
      <c r="C18" s="217"/>
      <c r="D18" s="199"/>
      <c r="E18" s="199"/>
      <c r="F18" s="199"/>
      <c r="G18" s="199"/>
      <c r="H18" s="199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217"/>
      <c r="B19" s="56"/>
      <c r="C19" s="217"/>
      <c r="D19" s="199"/>
      <c r="E19" s="199"/>
      <c r="F19" s="199"/>
      <c r="G19" s="199"/>
      <c r="H19" s="199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217"/>
      <c r="B20" s="56"/>
      <c r="C20" s="56"/>
      <c r="D20" s="56"/>
      <c r="E20" s="56"/>
      <c r="F20" s="56"/>
      <c r="G20" s="56"/>
      <c r="H20" s="199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56"/>
      <c r="B21" s="56"/>
      <c r="C21" s="56"/>
      <c r="D21" s="199"/>
      <c r="E21" s="199"/>
      <c r="F21" s="199"/>
      <c r="G21" s="199"/>
      <c r="H21" s="199"/>
      <c r="I21" s="56"/>
      <c r="J21" s="217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19.5" customHeight="1">
      <c r="A22" s="56"/>
      <c r="B22" s="56"/>
      <c r="C22" s="56"/>
      <c r="D22" s="199"/>
      <c r="E22" s="199"/>
      <c r="F22" s="199"/>
      <c r="G22" s="199"/>
      <c r="H22" s="199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19.5" customHeight="1">
      <c r="A23" s="56"/>
      <c r="B23" s="56"/>
      <c r="C23" s="56"/>
      <c r="D23" s="56"/>
      <c r="E23" s="56"/>
      <c r="F23" s="56"/>
      <c r="G23" s="56"/>
      <c r="H23" s="199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19.5" customHeight="1">
      <c r="A24" s="56"/>
      <c r="B24" s="56"/>
      <c r="C24" s="56"/>
      <c r="D24" s="199"/>
      <c r="E24" s="199"/>
      <c r="F24" s="199"/>
      <c r="G24" s="199"/>
      <c r="H24" s="199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199"/>
      <c r="E25" s="199"/>
      <c r="F25" s="199"/>
      <c r="G25" s="199"/>
      <c r="H25" s="199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56"/>
      <c r="D26" s="56"/>
      <c r="E26" s="56"/>
      <c r="F26" s="56"/>
      <c r="G26" s="56"/>
      <c r="H26" s="199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199"/>
      <c r="E27" s="199"/>
      <c r="F27" s="199"/>
      <c r="G27" s="199"/>
      <c r="H27" s="199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199"/>
      <c r="E28" s="199"/>
      <c r="F28" s="199"/>
      <c r="G28" s="199"/>
      <c r="H28" s="199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6"/>
      <c r="E29" s="56"/>
      <c r="F29" s="56"/>
      <c r="G29" s="56"/>
      <c r="H29" s="199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199"/>
      <c r="E30" s="199"/>
      <c r="F30" s="199"/>
      <c r="G30" s="199"/>
      <c r="H30" s="199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199"/>
      <c r="E31" s="199"/>
      <c r="F31" s="199"/>
      <c r="G31" s="199"/>
      <c r="H31" s="199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6"/>
      <c r="F32" s="56"/>
      <c r="G32" s="56"/>
      <c r="H32" s="199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200"/>
      <c r="F33" s="200"/>
      <c r="G33" s="200"/>
      <c r="H33" s="199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200"/>
      <c r="F34" s="200"/>
      <c r="G34" s="200"/>
      <c r="H34" s="199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6"/>
      <c r="F35" s="56"/>
      <c r="G35" s="56"/>
      <c r="H35" s="199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56"/>
      <c r="B36" s="56"/>
      <c r="C36" s="56"/>
      <c r="D36" s="56"/>
      <c r="E36" s="201"/>
      <c r="F36" s="201"/>
      <c r="G36" s="201"/>
      <c r="H36" s="199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</row>
    <row r="37" spans="1:245" ht="19.5" customHeight="1">
      <c r="A37" s="37"/>
      <c r="B37" s="37"/>
      <c r="C37" s="37"/>
      <c r="D37" s="37"/>
      <c r="E37" s="202"/>
      <c r="F37" s="202"/>
      <c r="G37" s="202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203"/>
      <c r="B38" s="203"/>
      <c r="C38" s="203"/>
      <c r="D38" s="203"/>
      <c r="E38" s="203"/>
      <c r="F38" s="203"/>
      <c r="G38" s="203"/>
      <c r="H38" s="106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37"/>
      <c r="B39" s="37"/>
      <c r="C39" s="37"/>
      <c r="D39" s="37"/>
      <c r="E39" s="37"/>
      <c r="F39" s="37"/>
      <c r="G39" s="37"/>
      <c r="H39" s="106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37"/>
      <c r="G40" s="37"/>
      <c r="H40" s="106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37"/>
      <c r="G41" s="37"/>
      <c r="H41" s="10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37"/>
      <c r="G42" s="37"/>
      <c r="H42" s="10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37"/>
      <c r="G43" s="37"/>
      <c r="H43" s="106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37"/>
      <c r="G44" s="37"/>
      <c r="H44" s="10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37"/>
      <c r="G45" s="37"/>
      <c r="H45" s="106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37"/>
      <c r="G46" s="37"/>
      <c r="H46" s="106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37"/>
      <c r="G47" s="37"/>
      <c r="H47" s="106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37"/>
      <c r="G48" s="37"/>
      <c r="H48" s="106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37"/>
      <c r="G49" s="37"/>
      <c r="H49" s="106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J5" sqref="J5"/>
    </sheetView>
  </sheetViews>
  <sheetFormatPr defaultColWidth="9.33203125" defaultRowHeight="11.25"/>
  <cols>
    <col min="1" max="1" width="14.66015625" style="1" customWidth="1"/>
    <col min="2" max="3" width="22.66015625" style="1" customWidth="1"/>
    <col min="4" max="4" width="50.33203125" style="1" customWidth="1"/>
    <col min="5" max="6" width="22.66015625" style="1" customWidth="1"/>
    <col min="7" max="7" width="43.5" style="1" customWidth="1"/>
    <col min="8" max="16384" width="9.33203125" style="1" customWidth="1"/>
  </cols>
  <sheetData>
    <row r="1" spans="1:7" ht="14.25">
      <c r="A1" s="2" t="s">
        <v>291</v>
      </c>
      <c r="B1" s="3"/>
      <c r="C1" s="3"/>
      <c r="D1" s="3"/>
      <c r="E1" s="4"/>
      <c r="F1" s="4"/>
      <c r="G1" s="4"/>
    </row>
    <row r="2" spans="1:8" ht="20.25" customHeight="1">
      <c r="A2" s="290" t="s">
        <v>292</v>
      </c>
      <c r="B2" s="290"/>
      <c r="C2" s="290"/>
      <c r="D2" s="290"/>
      <c r="E2" s="290"/>
      <c r="F2" s="290"/>
      <c r="G2" s="290"/>
      <c r="H2" s="290"/>
    </row>
    <row r="3" spans="1:8" ht="21" customHeight="1">
      <c r="A3" s="291" t="s">
        <v>293</v>
      </c>
      <c r="B3" s="291"/>
      <c r="C3" s="291"/>
      <c r="D3" s="291"/>
      <c r="E3" s="291"/>
      <c r="F3" s="291"/>
      <c r="G3" s="291"/>
      <c r="H3" s="291"/>
    </row>
    <row r="4" spans="1:8" ht="30.75" customHeight="1">
      <c r="A4" s="5"/>
      <c r="B4" s="5"/>
      <c r="C4" s="5"/>
      <c r="D4" s="5"/>
      <c r="E4" s="6"/>
      <c r="F4" s="6"/>
      <c r="G4" s="6"/>
      <c r="H4" s="6"/>
    </row>
    <row r="5" spans="1:8" ht="30.75" customHeight="1">
      <c r="A5" s="279" t="s">
        <v>294</v>
      </c>
      <c r="B5" s="285"/>
      <c r="C5" s="280"/>
      <c r="D5" s="279" t="s">
        <v>5</v>
      </c>
      <c r="E5" s="285"/>
      <c r="F5" s="285"/>
      <c r="G5" s="285"/>
      <c r="H5" s="280"/>
    </row>
    <row r="6" spans="1:8" ht="30.75" customHeight="1">
      <c r="A6" s="272" t="s">
        <v>295</v>
      </c>
      <c r="B6" s="286" t="s">
        <v>296</v>
      </c>
      <c r="C6" s="287"/>
      <c r="D6" s="286" t="s">
        <v>297</v>
      </c>
      <c r="E6" s="287"/>
      <c r="F6" s="279" t="s">
        <v>298</v>
      </c>
      <c r="G6" s="285"/>
      <c r="H6" s="280"/>
    </row>
    <row r="7" spans="1:8" ht="30.75" customHeight="1">
      <c r="A7" s="272"/>
      <c r="B7" s="288"/>
      <c r="C7" s="289"/>
      <c r="D7" s="288"/>
      <c r="E7" s="289"/>
      <c r="F7" s="7" t="s">
        <v>299</v>
      </c>
      <c r="G7" s="7" t="s">
        <v>300</v>
      </c>
      <c r="H7" s="7" t="s">
        <v>301</v>
      </c>
    </row>
    <row r="8" spans="1:8" ht="30.75" customHeight="1">
      <c r="A8" s="272"/>
      <c r="B8" s="272" t="s">
        <v>302</v>
      </c>
      <c r="C8" s="272"/>
      <c r="D8" s="283" t="s">
        <v>303</v>
      </c>
      <c r="E8" s="274"/>
      <c r="F8" s="7">
        <v>20</v>
      </c>
      <c r="G8" s="7">
        <v>20</v>
      </c>
      <c r="H8" s="7"/>
    </row>
    <row r="9" spans="1:8" ht="30.75" customHeight="1">
      <c r="A9" s="272"/>
      <c r="B9" s="272" t="s">
        <v>304</v>
      </c>
      <c r="C9" s="272"/>
      <c r="D9" s="283" t="s">
        <v>305</v>
      </c>
      <c r="E9" s="274"/>
      <c r="F9" s="7">
        <v>30</v>
      </c>
      <c r="G9" s="7">
        <v>30</v>
      </c>
      <c r="H9" s="7"/>
    </row>
    <row r="10" spans="1:8" ht="40.5" customHeight="1">
      <c r="A10" s="272"/>
      <c r="B10" s="272" t="s">
        <v>306</v>
      </c>
      <c r="C10" s="272"/>
      <c r="D10" s="283" t="s">
        <v>307</v>
      </c>
      <c r="E10" s="274"/>
      <c r="F10" s="7">
        <v>10</v>
      </c>
      <c r="G10" s="7">
        <v>10</v>
      </c>
      <c r="H10" s="7"/>
    </row>
    <row r="11" spans="1:8" ht="30.75" customHeight="1">
      <c r="A11" s="277" t="s">
        <v>308</v>
      </c>
      <c r="B11" s="273" t="s">
        <v>309</v>
      </c>
      <c r="C11" s="283"/>
      <c r="D11" s="283"/>
      <c r="E11" s="283"/>
      <c r="F11" s="283"/>
      <c r="G11" s="283"/>
      <c r="H11" s="274"/>
    </row>
    <row r="12" spans="1:8" ht="30.75" customHeight="1">
      <c r="A12" s="277"/>
      <c r="B12" s="273" t="s">
        <v>310</v>
      </c>
      <c r="C12" s="283"/>
      <c r="D12" s="283"/>
      <c r="E12" s="283"/>
      <c r="F12" s="283"/>
      <c r="G12" s="283"/>
      <c r="H12" s="274"/>
    </row>
    <row r="13" spans="1:8" ht="30.75" customHeight="1">
      <c r="A13" s="278"/>
      <c r="B13" s="273" t="s">
        <v>311</v>
      </c>
      <c r="C13" s="283"/>
      <c r="D13" s="283"/>
      <c r="E13" s="283"/>
      <c r="F13" s="283"/>
      <c r="G13" s="283"/>
      <c r="H13" s="274"/>
    </row>
    <row r="14" spans="1:8" ht="30.75" customHeight="1">
      <c r="A14" s="272" t="s">
        <v>312</v>
      </c>
      <c r="B14" s="7" t="s">
        <v>313</v>
      </c>
      <c r="C14" s="272" t="s">
        <v>314</v>
      </c>
      <c r="D14" s="272"/>
      <c r="E14" s="272" t="s">
        <v>315</v>
      </c>
      <c r="F14" s="284"/>
      <c r="G14" s="272" t="s">
        <v>316</v>
      </c>
      <c r="H14" s="272"/>
    </row>
    <row r="15" spans="1:8" ht="12">
      <c r="A15" s="272"/>
      <c r="B15" s="272" t="s">
        <v>317</v>
      </c>
      <c r="C15" s="272" t="s">
        <v>318</v>
      </c>
      <c r="D15" s="272"/>
      <c r="E15" s="273" t="s">
        <v>319</v>
      </c>
      <c r="F15" s="274"/>
      <c r="G15" s="279" t="s">
        <v>320</v>
      </c>
      <c r="H15" s="280"/>
    </row>
    <row r="16" spans="1:8" ht="48.75" customHeight="1">
      <c r="A16" s="272"/>
      <c r="B16" s="272"/>
      <c r="C16" s="272"/>
      <c r="D16" s="272"/>
      <c r="E16" s="273" t="s">
        <v>321</v>
      </c>
      <c r="F16" s="274"/>
      <c r="G16" s="273" t="s">
        <v>322</v>
      </c>
      <c r="H16" s="274"/>
    </row>
    <row r="17" spans="1:8" ht="30.75" customHeight="1">
      <c r="A17" s="272"/>
      <c r="B17" s="272"/>
      <c r="C17" s="272"/>
      <c r="D17" s="272"/>
      <c r="E17" s="273" t="s">
        <v>323</v>
      </c>
      <c r="F17" s="274"/>
      <c r="G17" s="279" t="s">
        <v>324</v>
      </c>
      <c r="H17" s="280"/>
    </row>
    <row r="18" spans="1:8" ht="12">
      <c r="A18" s="272"/>
      <c r="B18" s="272"/>
      <c r="C18" s="272"/>
      <c r="D18" s="272"/>
      <c r="E18" s="273" t="s">
        <v>325</v>
      </c>
      <c r="F18" s="274"/>
      <c r="G18" s="279" t="s">
        <v>326</v>
      </c>
      <c r="H18" s="280"/>
    </row>
    <row r="19" spans="1:8" ht="12">
      <c r="A19" s="272"/>
      <c r="B19" s="272"/>
      <c r="C19" s="272"/>
      <c r="D19" s="272"/>
      <c r="E19" s="273" t="s">
        <v>327</v>
      </c>
      <c r="F19" s="274"/>
      <c r="G19" s="279" t="s">
        <v>328</v>
      </c>
      <c r="H19" s="280"/>
    </row>
    <row r="20" spans="1:8" ht="12">
      <c r="A20" s="272"/>
      <c r="B20" s="272"/>
      <c r="C20" s="272"/>
      <c r="D20" s="272"/>
      <c r="E20" s="273" t="s">
        <v>329</v>
      </c>
      <c r="F20" s="274"/>
      <c r="G20" s="279" t="s">
        <v>330</v>
      </c>
      <c r="H20" s="280"/>
    </row>
    <row r="21" spans="1:8" ht="12">
      <c r="A21" s="272"/>
      <c r="B21" s="272"/>
      <c r="C21" s="272"/>
      <c r="D21" s="272"/>
      <c r="E21" s="273" t="s">
        <v>331</v>
      </c>
      <c r="F21" s="274"/>
      <c r="G21" s="279" t="s">
        <v>332</v>
      </c>
      <c r="H21" s="280"/>
    </row>
    <row r="22" spans="1:8" ht="12">
      <c r="A22" s="272"/>
      <c r="B22" s="272"/>
      <c r="C22" s="272"/>
      <c r="D22" s="272"/>
      <c r="E22" s="273" t="s">
        <v>333</v>
      </c>
      <c r="F22" s="274"/>
      <c r="G22" s="279" t="s">
        <v>334</v>
      </c>
      <c r="H22" s="280"/>
    </row>
    <row r="23" spans="1:8" ht="12">
      <c r="A23" s="272"/>
      <c r="B23" s="272"/>
      <c r="C23" s="272"/>
      <c r="D23" s="272"/>
      <c r="E23" s="273" t="s">
        <v>335</v>
      </c>
      <c r="F23" s="274"/>
      <c r="G23" s="279" t="s">
        <v>336</v>
      </c>
      <c r="H23" s="280"/>
    </row>
    <row r="24" spans="1:8" ht="12">
      <c r="A24" s="272"/>
      <c r="B24" s="272"/>
      <c r="C24" s="272"/>
      <c r="D24" s="272"/>
      <c r="E24" s="273" t="s">
        <v>337</v>
      </c>
      <c r="F24" s="274"/>
      <c r="G24" s="279" t="s">
        <v>338</v>
      </c>
      <c r="H24" s="280"/>
    </row>
    <row r="25" spans="1:8" ht="12">
      <c r="A25" s="272"/>
      <c r="B25" s="272"/>
      <c r="C25" s="272" t="s">
        <v>339</v>
      </c>
      <c r="D25" s="272"/>
      <c r="E25" s="273" t="s">
        <v>340</v>
      </c>
      <c r="F25" s="274"/>
      <c r="G25" s="279" t="s">
        <v>341</v>
      </c>
      <c r="H25" s="280"/>
    </row>
    <row r="26" spans="1:8" ht="12">
      <c r="A26" s="272"/>
      <c r="B26" s="272"/>
      <c r="C26" s="272"/>
      <c r="D26" s="272"/>
      <c r="E26" s="273" t="s">
        <v>342</v>
      </c>
      <c r="F26" s="274"/>
      <c r="G26" s="281">
        <v>1</v>
      </c>
      <c r="H26" s="282"/>
    </row>
    <row r="27" spans="1:8" ht="12">
      <c r="A27" s="272"/>
      <c r="B27" s="272"/>
      <c r="C27" s="272"/>
      <c r="D27" s="272"/>
      <c r="E27" s="273" t="s">
        <v>343</v>
      </c>
      <c r="F27" s="274"/>
      <c r="G27" s="279" t="s">
        <v>344</v>
      </c>
      <c r="H27" s="280"/>
    </row>
    <row r="28" spans="1:8" ht="12">
      <c r="A28" s="272"/>
      <c r="B28" s="272"/>
      <c r="C28" s="272"/>
      <c r="D28" s="272"/>
      <c r="E28" s="273" t="s">
        <v>345</v>
      </c>
      <c r="F28" s="274"/>
      <c r="G28" s="281">
        <v>1</v>
      </c>
      <c r="H28" s="282"/>
    </row>
    <row r="29" spans="1:8" ht="12">
      <c r="A29" s="272"/>
      <c r="B29" s="272"/>
      <c r="C29" s="272" t="s">
        <v>346</v>
      </c>
      <c r="D29" s="272"/>
      <c r="E29" s="273" t="s">
        <v>319</v>
      </c>
      <c r="F29" s="274"/>
      <c r="G29" s="273" t="s">
        <v>347</v>
      </c>
      <c r="H29" s="274"/>
    </row>
    <row r="30" spans="1:8" ht="12">
      <c r="A30" s="272"/>
      <c r="B30" s="272"/>
      <c r="C30" s="272"/>
      <c r="D30" s="272"/>
      <c r="E30" s="273" t="s">
        <v>348</v>
      </c>
      <c r="F30" s="274"/>
      <c r="G30" s="273" t="s">
        <v>349</v>
      </c>
      <c r="H30" s="274"/>
    </row>
    <row r="31" spans="1:8" ht="12">
      <c r="A31" s="272"/>
      <c r="B31" s="272"/>
      <c r="C31" s="272"/>
      <c r="D31" s="272"/>
      <c r="E31" s="273" t="s">
        <v>350</v>
      </c>
      <c r="F31" s="274"/>
      <c r="G31" s="273" t="s">
        <v>351</v>
      </c>
      <c r="H31" s="274"/>
    </row>
    <row r="32" spans="1:8" ht="12">
      <c r="A32" s="272"/>
      <c r="B32" s="272"/>
      <c r="C32" s="272" t="s">
        <v>352</v>
      </c>
      <c r="D32" s="272"/>
      <c r="E32" s="273" t="s">
        <v>353</v>
      </c>
      <c r="F32" s="274"/>
      <c r="G32" s="273" t="s">
        <v>354</v>
      </c>
      <c r="H32" s="274"/>
    </row>
    <row r="33" spans="1:8" ht="12">
      <c r="A33" s="272"/>
      <c r="B33" s="272"/>
      <c r="C33" s="272"/>
      <c r="D33" s="272"/>
      <c r="E33" s="273" t="s">
        <v>355</v>
      </c>
      <c r="F33" s="274"/>
      <c r="G33" s="273" t="s">
        <v>356</v>
      </c>
      <c r="H33" s="274"/>
    </row>
    <row r="34" spans="1:8" ht="12">
      <c r="A34" s="272"/>
      <c r="B34" s="272"/>
      <c r="C34" s="272"/>
      <c r="D34" s="272"/>
      <c r="E34" s="273" t="s">
        <v>357</v>
      </c>
      <c r="F34" s="274"/>
      <c r="G34" s="273" t="s">
        <v>358</v>
      </c>
      <c r="H34" s="274"/>
    </row>
    <row r="35" spans="1:8" ht="12">
      <c r="A35" s="272"/>
      <c r="B35" s="272"/>
      <c r="C35" s="272"/>
      <c r="D35" s="272"/>
      <c r="E35" s="273" t="s">
        <v>359</v>
      </c>
      <c r="F35" s="274"/>
      <c r="G35" s="273" t="s">
        <v>360</v>
      </c>
      <c r="H35" s="274"/>
    </row>
    <row r="36" spans="1:8" ht="12">
      <c r="A36" s="272"/>
      <c r="B36" s="272"/>
      <c r="C36" s="272"/>
      <c r="D36" s="272"/>
      <c r="E36" s="273" t="s">
        <v>361</v>
      </c>
      <c r="F36" s="274"/>
      <c r="G36" s="273" t="s">
        <v>362</v>
      </c>
      <c r="H36" s="274"/>
    </row>
    <row r="37" spans="1:8" ht="12">
      <c r="A37" s="272"/>
      <c r="B37" s="272"/>
      <c r="C37" s="272"/>
      <c r="D37" s="272"/>
      <c r="E37" s="273" t="s">
        <v>363</v>
      </c>
      <c r="F37" s="274"/>
      <c r="G37" s="273" t="s">
        <v>364</v>
      </c>
      <c r="H37" s="274"/>
    </row>
    <row r="38" spans="1:8" ht="12">
      <c r="A38" s="272"/>
      <c r="B38" s="272"/>
      <c r="C38" s="272"/>
      <c r="D38" s="272"/>
      <c r="E38" s="273" t="s">
        <v>365</v>
      </c>
      <c r="F38" s="274"/>
      <c r="G38" s="273" t="s">
        <v>366</v>
      </c>
      <c r="H38" s="274"/>
    </row>
    <row r="39" spans="1:8" ht="12">
      <c r="A39" s="272"/>
      <c r="B39" s="272"/>
      <c r="C39" s="272" t="s">
        <v>367</v>
      </c>
      <c r="D39" s="272"/>
      <c r="E39" s="273" t="s">
        <v>368</v>
      </c>
      <c r="F39" s="274"/>
      <c r="G39" s="273" t="s">
        <v>369</v>
      </c>
      <c r="H39" s="274"/>
    </row>
    <row r="40" spans="1:8" ht="12">
      <c r="A40" s="272"/>
      <c r="B40" s="272"/>
      <c r="C40" s="272"/>
      <c r="D40" s="272"/>
      <c r="E40" s="273" t="s">
        <v>370</v>
      </c>
      <c r="F40" s="274"/>
      <c r="G40" s="273"/>
      <c r="H40" s="274"/>
    </row>
    <row r="41" spans="1:8" ht="12">
      <c r="A41" s="272"/>
      <c r="B41" s="272" t="s">
        <v>371</v>
      </c>
      <c r="C41" s="272" t="s">
        <v>372</v>
      </c>
      <c r="D41" s="272"/>
      <c r="E41" s="273" t="s">
        <v>373</v>
      </c>
      <c r="F41" s="274"/>
      <c r="G41" s="275" t="s">
        <v>344</v>
      </c>
      <c r="H41" s="276"/>
    </row>
    <row r="42" spans="1:8" ht="12">
      <c r="A42" s="272"/>
      <c r="B42" s="272"/>
      <c r="C42" s="272"/>
      <c r="D42" s="272"/>
      <c r="E42" s="273" t="s">
        <v>374</v>
      </c>
      <c r="F42" s="274"/>
      <c r="G42" s="275" t="s">
        <v>375</v>
      </c>
      <c r="H42" s="276"/>
    </row>
    <row r="43" spans="1:8" ht="12">
      <c r="A43" s="272"/>
      <c r="B43" s="272"/>
      <c r="C43" s="272"/>
      <c r="D43" s="272"/>
      <c r="E43" s="273" t="s">
        <v>376</v>
      </c>
      <c r="F43" s="274"/>
      <c r="G43" s="275" t="s">
        <v>344</v>
      </c>
      <c r="H43" s="276"/>
    </row>
  </sheetData>
  <sheetProtection/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6:C7"/>
    <mergeCell ref="D6:E7"/>
    <mergeCell ref="B10:C10"/>
    <mergeCell ref="D10:E10"/>
    <mergeCell ref="B11:H11"/>
    <mergeCell ref="B12:H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A6:A10"/>
    <mergeCell ref="A11:A13"/>
    <mergeCell ref="A14:A43"/>
    <mergeCell ref="B15:B38"/>
    <mergeCell ref="B39:B40"/>
    <mergeCell ref="B41:B43"/>
    <mergeCell ref="C41:D43"/>
    <mergeCell ref="C39:D40"/>
    <mergeCell ref="C32:D38"/>
    <mergeCell ref="C29:D31"/>
    <mergeCell ref="C25:D28"/>
    <mergeCell ref="C15:D24"/>
  </mergeCells>
  <printOptions/>
  <pageMargins left="0.75" right="0.75" top="1" bottom="1" header="0.5" footer="0.5"/>
  <pageSetup fitToHeight="1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showGridLines="0" showZeros="0" tabSelected="1" workbookViewId="0" topLeftCell="A1">
      <pane xSplit="1" ySplit="5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4" sqref="H34"/>
    </sheetView>
  </sheetViews>
  <sheetFormatPr defaultColWidth="8.66015625" defaultRowHeight="20.25" customHeight="1"/>
  <cols>
    <col min="1" max="1" width="60" style="0" customWidth="1"/>
    <col min="2" max="2" width="42.66015625" style="57" customWidth="1"/>
    <col min="3" max="3" width="52.66015625" style="0" customWidth="1"/>
    <col min="4" max="4" width="38.5" style="112" customWidth="1"/>
  </cols>
  <sheetData>
    <row r="1" spans="1:28" ht="20.25" customHeight="1">
      <c r="A1" s="113"/>
      <c r="B1" s="170"/>
      <c r="C1" s="113"/>
      <c r="D1" s="59" t="s">
        <v>3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28" ht="20.25" customHeight="1">
      <c r="A2" s="218" t="s">
        <v>4</v>
      </c>
      <c r="B2" s="218"/>
      <c r="C2" s="218"/>
      <c r="D2" s="218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spans="1:28" ht="20.25" customHeight="1">
      <c r="A3" s="11" t="s">
        <v>5</v>
      </c>
      <c r="B3" s="171"/>
      <c r="C3" s="8"/>
      <c r="D3" s="61" t="s">
        <v>6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</row>
    <row r="4" spans="1:28" ht="20.25" customHeight="1">
      <c r="A4" s="219" t="s">
        <v>7</v>
      </c>
      <c r="B4" s="220"/>
      <c r="C4" s="221" t="s">
        <v>8</v>
      </c>
      <c r="D4" s="221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</row>
    <row r="5" spans="1:28" ht="24.75" customHeight="1">
      <c r="A5" s="117" t="s">
        <v>9</v>
      </c>
      <c r="B5" s="119" t="s">
        <v>10</v>
      </c>
      <c r="C5" s="117" t="s">
        <v>9</v>
      </c>
      <c r="D5" s="119" t="s">
        <v>10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</row>
    <row r="6" spans="1:28" ht="20.25" customHeight="1">
      <c r="A6" s="133" t="s">
        <v>11</v>
      </c>
      <c r="B6" s="126">
        <v>1068541</v>
      </c>
      <c r="C6" s="133" t="s">
        <v>12</v>
      </c>
      <c r="D6" s="126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</row>
    <row r="7" spans="1:28" ht="20.25" customHeight="1">
      <c r="A7" s="133" t="s">
        <v>13</v>
      </c>
      <c r="B7" s="126"/>
      <c r="C7" s="133" t="s">
        <v>14</v>
      </c>
      <c r="D7" s="126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</row>
    <row r="8" spans="1:28" ht="20.25" customHeight="1">
      <c r="A8" s="133" t="s">
        <v>15</v>
      </c>
      <c r="B8" s="126">
        <v>0</v>
      </c>
      <c r="C8" s="133" t="s">
        <v>16</v>
      </c>
      <c r="D8" s="126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</row>
    <row r="9" spans="1:28" ht="20.25" customHeight="1">
      <c r="A9" s="133" t="s">
        <v>17</v>
      </c>
      <c r="B9" s="126">
        <v>0</v>
      </c>
      <c r="C9" s="133" t="s">
        <v>18</v>
      </c>
      <c r="D9" s="126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</row>
    <row r="10" spans="1:28" ht="20.25" customHeight="1">
      <c r="A10" s="133" t="s">
        <v>19</v>
      </c>
      <c r="B10" s="126">
        <v>0</v>
      </c>
      <c r="C10" s="133" t="s">
        <v>20</v>
      </c>
      <c r="D10" s="126">
        <v>977132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ht="20.25" customHeight="1">
      <c r="A11" s="133" t="s">
        <v>21</v>
      </c>
      <c r="B11" s="126">
        <v>0</v>
      </c>
      <c r="C11" s="133" t="s">
        <v>22</v>
      </c>
      <c r="D11" s="126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</row>
    <row r="12" spans="1:28" ht="20.25" customHeight="1">
      <c r="A12" s="133"/>
      <c r="B12" s="126"/>
      <c r="C12" s="133" t="s">
        <v>23</v>
      </c>
      <c r="D12" s="126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</row>
    <row r="13" spans="1:28" ht="20.25" customHeight="1">
      <c r="A13" s="131"/>
      <c r="B13" s="126"/>
      <c r="C13" s="133" t="s">
        <v>24</v>
      </c>
      <c r="D13" s="126">
        <v>42044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28" ht="20.25" customHeight="1">
      <c r="A14" s="131"/>
      <c r="B14" s="126"/>
      <c r="C14" s="133" t="s">
        <v>25</v>
      </c>
      <c r="D14" s="126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ht="20.25" customHeight="1">
      <c r="A15" s="131"/>
      <c r="B15" s="126"/>
      <c r="C15" s="133" t="s">
        <v>26</v>
      </c>
      <c r="D15" s="126">
        <v>17832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ht="20.25" customHeight="1">
      <c r="A16" s="131"/>
      <c r="B16" s="126"/>
      <c r="C16" s="133" t="s">
        <v>27</v>
      </c>
      <c r="D16" s="126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ht="20.25" customHeight="1">
      <c r="A17" s="131"/>
      <c r="B17" s="126"/>
      <c r="C17" s="133" t="s">
        <v>28</v>
      </c>
      <c r="D17" s="25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ht="20.25" customHeight="1">
      <c r="A18" s="131"/>
      <c r="B18" s="126"/>
      <c r="C18" s="133" t="s">
        <v>29</v>
      </c>
      <c r="D18" s="126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</row>
    <row r="19" spans="1:28" ht="20.25" customHeight="1">
      <c r="A19" s="131"/>
      <c r="B19" s="126"/>
      <c r="C19" s="133" t="s">
        <v>30</v>
      </c>
      <c r="D19" s="126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ht="20.25" customHeight="1">
      <c r="A20" s="131"/>
      <c r="B20" s="126"/>
      <c r="C20" s="133" t="s">
        <v>31</v>
      </c>
      <c r="D20" s="126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</row>
    <row r="21" spans="1:28" ht="20.25" customHeight="1">
      <c r="A21" s="131"/>
      <c r="B21" s="126"/>
      <c r="C21" s="133" t="s">
        <v>32</v>
      </c>
      <c r="D21" s="126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</row>
    <row r="22" spans="1:28" ht="20.25" customHeight="1">
      <c r="A22" s="131"/>
      <c r="B22" s="126"/>
      <c r="C22" s="133" t="s">
        <v>33</v>
      </c>
      <c r="D22" s="126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</row>
    <row r="23" spans="1:28" ht="20.25" customHeight="1">
      <c r="A23" s="131"/>
      <c r="B23" s="126"/>
      <c r="C23" s="133" t="s">
        <v>34</v>
      </c>
      <c r="D23" s="126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</row>
    <row r="24" spans="1:28" ht="20.25" customHeight="1">
      <c r="A24" s="131"/>
      <c r="B24" s="126"/>
      <c r="C24" s="133" t="s">
        <v>35</v>
      </c>
      <c r="D24" s="126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ht="20.25" customHeight="1">
      <c r="A25" s="131"/>
      <c r="B25" s="126"/>
      <c r="C25" s="133" t="s">
        <v>36</v>
      </c>
      <c r="D25" s="126">
        <v>31533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ht="20.25" customHeight="1">
      <c r="A26" s="133"/>
      <c r="B26" s="126"/>
      <c r="C26" s="133" t="s">
        <v>37</v>
      </c>
      <c r="D26" s="126">
        <v>0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ht="20.25" customHeight="1">
      <c r="A27" s="133"/>
      <c r="B27" s="126"/>
      <c r="C27" s="133" t="s">
        <v>38</v>
      </c>
      <c r="D27" s="126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28" ht="20.25" customHeight="1">
      <c r="A28" s="133"/>
      <c r="B28" s="126"/>
      <c r="C28" s="133" t="s">
        <v>39</v>
      </c>
      <c r="D28" s="126">
        <v>0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ht="20.25" customHeight="1">
      <c r="A29" s="133"/>
      <c r="B29" s="126"/>
      <c r="C29" s="133" t="s">
        <v>40</v>
      </c>
      <c r="D29" s="126">
        <v>0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28" ht="20.25" customHeight="1">
      <c r="A30" s="133"/>
      <c r="B30" s="126"/>
      <c r="C30" s="133" t="s">
        <v>41</v>
      </c>
      <c r="D30" s="126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</row>
    <row r="31" spans="1:28" ht="20.25" customHeight="1">
      <c r="A31" s="133"/>
      <c r="B31" s="126"/>
      <c r="C31" s="133" t="s">
        <v>42</v>
      </c>
      <c r="D31" s="126">
        <v>0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28" ht="20.25" customHeight="1">
      <c r="A32" s="133"/>
      <c r="B32" s="126"/>
      <c r="C32" s="133" t="s">
        <v>43</v>
      </c>
      <c r="D32" s="126">
        <v>0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</row>
    <row r="33" spans="1:28" ht="20.25" customHeight="1">
      <c r="A33" s="133"/>
      <c r="B33" s="126"/>
      <c r="C33" s="133" t="s">
        <v>44</v>
      </c>
      <c r="D33" s="126">
        <v>0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ht="20.25" customHeight="1">
      <c r="A34" s="133"/>
      <c r="B34" s="126"/>
      <c r="C34" s="133" t="s">
        <v>45</v>
      </c>
      <c r="D34" s="126">
        <v>0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1:28" ht="20.25" customHeight="1">
      <c r="A35" s="133"/>
      <c r="B35" s="126"/>
      <c r="C35" s="133"/>
      <c r="D35" s="139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</row>
    <row r="36" spans="1:28" ht="20.25" customHeight="1">
      <c r="A36" s="117" t="s">
        <v>46</v>
      </c>
      <c r="B36" s="139">
        <f>SUM(B6:B35)</f>
        <v>1068541</v>
      </c>
      <c r="C36" s="117" t="s">
        <v>47</v>
      </c>
      <c r="D36" s="139">
        <f>SUM(D6:D34)</f>
        <v>1068541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</row>
    <row r="37" spans="1:28" ht="20.25" customHeight="1">
      <c r="A37" s="133" t="s">
        <v>48</v>
      </c>
      <c r="B37" s="126">
        <v>0</v>
      </c>
      <c r="C37" s="133" t="s">
        <v>49</v>
      </c>
      <c r="D37" s="126">
        <v>0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28" ht="20.25" customHeight="1">
      <c r="A38" s="133" t="s">
        <v>50</v>
      </c>
      <c r="B38" s="126"/>
      <c r="C38" s="133" t="s">
        <v>51</v>
      </c>
      <c r="D38" s="126">
        <v>0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</row>
    <row r="39" spans="1:28" ht="20.25" customHeight="1">
      <c r="A39" s="133"/>
      <c r="B39" s="126"/>
      <c r="C39" s="133" t="s">
        <v>52</v>
      </c>
      <c r="D39" s="126">
        <v>0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</row>
    <row r="40" spans="1:28" ht="20.25" customHeight="1">
      <c r="A40" s="133"/>
      <c r="B40" s="139"/>
      <c r="C40" s="133"/>
      <c r="D40" s="139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</row>
    <row r="41" spans="1:28" ht="20.25" customHeight="1">
      <c r="A41" s="117" t="s">
        <v>53</v>
      </c>
      <c r="B41" s="139">
        <f>SUM(B36:B38)</f>
        <v>1068541</v>
      </c>
      <c r="C41" s="117" t="s">
        <v>54</v>
      </c>
      <c r="D41" s="139">
        <f>SUM(D36,D37,D39)</f>
        <v>1068541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</row>
    <row r="42" spans="1:28" ht="20.25" customHeight="1">
      <c r="A42" s="149"/>
      <c r="B42" s="172"/>
      <c r="C42" s="151"/>
      <c r="D42" s="114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fitToHeight="1" fitToWidth="1" horizontalDpi="300" verticalDpi="300" orientation="landscape" paperSize="9" scale="57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96"/>
      <c r="T1" s="169" t="s">
        <v>55</v>
      </c>
    </row>
    <row r="2" spans="1:20" ht="19.5" customHeight="1">
      <c r="A2" s="218" t="s">
        <v>56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19.5" customHeight="1">
      <c r="A3" s="38" t="s">
        <v>5</v>
      </c>
      <c r="B3" s="38"/>
      <c r="C3" s="38"/>
      <c r="D3" s="39"/>
      <c r="E3" s="39"/>
      <c r="F3" s="12"/>
      <c r="G3" s="12"/>
      <c r="H3" s="12"/>
      <c r="I3" s="12"/>
      <c r="J3" s="97"/>
      <c r="K3" s="97"/>
      <c r="L3" s="97"/>
      <c r="M3" s="97"/>
      <c r="N3" s="97"/>
      <c r="O3" s="97"/>
      <c r="P3" s="97"/>
      <c r="Q3" s="97"/>
      <c r="R3" s="97"/>
      <c r="S3" s="37"/>
      <c r="T3" s="13" t="s">
        <v>6</v>
      </c>
    </row>
    <row r="4" spans="1:20" ht="19.5" customHeight="1">
      <c r="A4" s="41" t="s">
        <v>57</v>
      </c>
      <c r="B4" s="41"/>
      <c r="C4" s="41"/>
      <c r="D4" s="41"/>
      <c r="E4" s="41"/>
      <c r="F4" s="222" t="s">
        <v>58</v>
      </c>
      <c r="G4" s="224" t="s">
        <v>59</v>
      </c>
      <c r="H4" s="222" t="s">
        <v>60</v>
      </c>
      <c r="I4" s="222" t="s">
        <v>61</v>
      </c>
      <c r="J4" s="222" t="s">
        <v>62</v>
      </c>
      <c r="K4" s="222" t="s">
        <v>63</v>
      </c>
      <c r="L4" s="222"/>
      <c r="M4" s="223" t="s">
        <v>64</v>
      </c>
      <c r="N4" s="168" t="s">
        <v>65</v>
      </c>
      <c r="O4" s="168"/>
      <c r="P4" s="168"/>
      <c r="Q4" s="168"/>
      <c r="R4" s="168"/>
      <c r="S4" s="222" t="s">
        <v>66</v>
      </c>
      <c r="T4" s="222" t="s">
        <v>67</v>
      </c>
    </row>
    <row r="5" spans="1:20" ht="19.5" customHeight="1">
      <c r="A5" s="41" t="s">
        <v>68</v>
      </c>
      <c r="B5" s="41"/>
      <c r="C5" s="41"/>
      <c r="D5" s="222" t="s">
        <v>69</v>
      </c>
      <c r="E5" s="222" t="s">
        <v>70</v>
      </c>
      <c r="F5" s="222"/>
      <c r="G5" s="224"/>
      <c r="H5" s="222"/>
      <c r="I5" s="222"/>
      <c r="J5" s="222"/>
      <c r="K5" s="225" t="s">
        <v>71</v>
      </c>
      <c r="L5" s="222" t="s">
        <v>72</v>
      </c>
      <c r="M5" s="223"/>
      <c r="N5" s="222" t="s">
        <v>73</v>
      </c>
      <c r="O5" s="222" t="s">
        <v>74</v>
      </c>
      <c r="P5" s="222" t="s">
        <v>75</v>
      </c>
      <c r="Q5" s="222" t="s">
        <v>76</v>
      </c>
      <c r="R5" s="222" t="s">
        <v>77</v>
      </c>
      <c r="S5" s="222"/>
      <c r="T5" s="222"/>
    </row>
    <row r="6" spans="1:20" ht="30.75" customHeight="1">
      <c r="A6" s="165" t="s">
        <v>78</v>
      </c>
      <c r="B6" s="166" t="s">
        <v>79</v>
      </c>
      <c r="C6" s="165" t="s">
        <v>80</v>
      </c>
      <c r="D6" s="222"/>
      <c r="E6" s="222"/>
      <c r="F6" s="222"/>
      <c r="G6" s="224"/>
      <c r="H6" s="222"/>
      <c r="I6" s="222"/>
      <c r="J6" s="222"/>
      <c r="K6" s="225"/>
      <c r="L6" s="222"/>
      <c r="M6" s="223"/>
      <c r="N6" s="222"/>
      <c r="O6" s="222"/>
      <c r="P6" s="222"/>
      <c r="Q6" s="222"/>
      <c r="R6" s="222"/>
      <c r="S6" s="222"/>
      <c r="T6" s="222"/>
    </row>
    <row r="7" spans="1:20" ht="24" customHeight="1">
      <c r="A7" s="24"/>
      <c r="B7" s="24"/>
      <c r="C7" s="24"/>
      <c r="D7" s="24"/>
      <c r="E7" s="48" t="s">
        <v>58</v>
      </c>
      <c r="F7" s="167">
        <v>1068541</v>
      </c>
      <c r="G7" s="163">
        <f>SUM(G8:G11)</f>
        <v>0</v>
      </c>
      <c r="H7" s="167">
        <v>1068541</v>
      </c>
      <c r="I7" s="163">
        <f aca="true" t="shared" si="0" ref="I7:T7">SUM(I8:I11)</f>
        <v>0</v>
      </c>
      <c r="J7" s="163">
        <f t="shared" si="0"/>
        <v>0</v>
      </c>
      <c r="K7" s="163">
        <f t="shared" si="0"/>
        <v>0</v>
      </c>
      <c r="L7" s="163">
        <f t="shared" si="0"/>
        <v>0</v>
      </c>
      <c r="M7" s="163">
        <f t="shared" si="0"/>
        <v>0</v>
      </c>
      <c r="N7" s="163">
        <f t="shared" si="0"/>
        <v>0</v>
      </c>
      <c r="O7" s="163">
        <f t="shared" si="0"/>
        <v>0</v>
      </c>
      <c r="P7" s="163">
        <f t="shared" si="0"/>
        <v>0</v>
      </c>
      <c r="Q7" s="163">
        <f t="shared" si="0"/>
        <v>0</v>
      </c>
      <c r="R7" s="163">
        <f t="shared" si="0"/>
        <v>0</v>
      </c>
      <c r="S7" s="163">
        <f t="shared" si="0"/>
        <v>0</v>
      </c>
      <c r="T7" s="163">
        <f t="shared" si="0"/>
        <v>0</v>
      </c>
    </row>
    <row r="8" spans="1:20" s="164" customFormat="1" ht="24" customHeight="1">
      <c r="A8" s="24" t="s">
        <v>81</v>
      </c>
      <c r="B8" s="24" t="s">
        <v>82</v>
      </c>
      <c r="C8" s="24" t="s">
        <v>83</v>
      </c>
      <c r="D8" s="24" t="s">
        <v>84</v>
      </c>
      <c r="E8" s="71" t="s">
        <v>85</v>
      </c>
      <c r="F8" s="167">
        <v>977132</v>
      </c>
      <c r="G8" s="163"/>
      <c r="H8" s="167">
        <v>977132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</row>
    <row r="9" spans="1:20" s="164" customFormat="1" ht="24" customHeight="1">
      <c r="A9" s="24" t="s">
        <v>86</v>
      </c>
      <c r="B9" s="24" t="s">
        <v>87</v>
      </c>
      <c r="C9" s="24" t="s">
        <v>87</v>
      </c>
      <c r="D9" s="24" t="s">
        <v>84</v>
      </c>
      <c r="E9" s="71" t="s">
        <v>88</v>
      </c>
      <c r="F9" s="167">
        <v>42044</v>
      </c>
      <c r="G9" s="163"/>
      <c r="H9" s="167">
        <v>42044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</row>
    <row r="10" spans="1:20" ht="24" customHeight="1">
      <c r="A10" s="24" t="s">
        <v>89</v>
      </c>
      <c r="B10" s="24" t="s">
        <v>90</v>
      </c>
      <c r="C10" s="24" t="s">
        <v>91</v>
      </c>
      <c r="D10" s="24" t="s">
        <v>84</v>
      </c>
      <c r="E10" s="71" t="s">
        <v>92</v>
      </c>
      <c r="F10" s="167">
        <v>17832</v>
      </c>
      <c r="G10" s="163"/>
      <c r="H10" s="167">
        <v>17832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</row>
    <row r="11" spans="1:20" ht="24" customHeight="1">
      <c r="A11" s="24" t="s">
        <v>93</v>
      </c>
      <c r="B11" s="24" t="s">
        <v>91</v>
      </c>
      <c r="C11" s="24" t="s">
        <v>82</v>
      </c>
      <c r="D11" s="24" t="s">
        <v>84</v>
      </c>
      <c r="E11" s="71" t="s">
        <v>94</v>
      </c>
      <c r="F11" s="167">
        <v>31533</v>
      </c>
      <c r="G11" s="163"/>
      <c r="H11" s="167">
        <v>31533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T4:T6"/>
    <mergeCell ref="P5:P6"/>
    <mergeCell ref="Q5:Q6"/>
    <mergeCell ref="R5:R6"/>
    <mergeCell ref="S4:S6"/>
  </mergeCells>
  <printOptions horizontalCentered="1"/>
  <pageMargins left="0.16" right="0.16" top="0.59" bottom="0.59" header="0.59" footer="0.39"/>
  <pageSetup fitToHeight="1" fitToWidth="1" horizontalDpi="600" verticalDpi="600" orientation="landscape" paperSize="9" scale="7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workbookViewId="0" topLeftCell="A1">
      <selection activeCell="H18" sqref="H18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32" customWidth="1"/>
    <col min="7" max="7" width="18.66015625" style="32" customWidth="1"/>
    <col min="8" max="8" width="19.33203125" style="32" customWidth="1"/>
    <col min="9" max="9" width="15.33203125" style="0" customWidth="1"/>
    <col min="10" max="10" width="17.66015625" style="0" customWidth="1"/>
  </cols>
  <sheetData>
    <row r="1" spans="1:10" ht="19.5" customHeight="1">
      <c r="A1" s="8"/>
      <c r="B1" s="153"/>
      <c r="C1" s="153"/>
      <c r="D1" s="153"/>
      <c r="E1" s="153"/>
      <c r="F1" s="154"/>
      <c r="G1" s="154"/>
      <c r="H1" s="154"/>
      <c r="I1" s="153"/>
      <c r="J1" s="160" t="s">
        <v>95</v>
      </c>
    </row>
    <row r="2" spans="1:10" ht="19.5" customHeight="1">
      <c r="A2" s="218" t="s">
        <v>96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9.5" customHeight="1">
      <c r="A3" s="38" t="s">
        <v>5</v>
      </c>
      <c r="B3" s="38"/>
      <c r="C3" s="11"/>
      <c r="D3" s="11"/>
      <c r="E3" s="11"/>
      <c r="F3" s="154"/>
      <c r="G3" s="154"/>
      <c r="H3" s="154"/>
      <c r="I3" s="161"/>
      <c r="J3" s="13" t="s">
        <v>6</v>
      </c>
    </row>
    <row r="4" spans="1:10" ht="19.5" customHeight="1">
      <c r="A4" s="155" t="s">
        <v>57</v>
      </c>
      <c r="B4" s="155"/>
      <c r="C4" s="155"/>
      <c r="D4" s="155"/>
      <c r="E4" s="155"/>
      <c r="F4" s="227" t="s">
        <v>58</v>
      </c>
      <c r="G4" s="227" t="s">
        <v>97</v>
      </c>
      <c r="H4" s="226" t="s">
        <v>98</v>
      </c>
      <c r="I4" s="226" t="s">
        <v>99</v>
      </c>
      <c r="J4" s="226" t="s">
        <v>100</v>
      </c>
    </row>
    <row r="5" spans="1:10" ht="19.5" customHeight="1">
      <c r="A5" s="155" t="s">
        <v>68</v>
      </c>
      <c r="B5" s="155"/>
      <c r="C5" s="155"/>
      <c r="D5" s="226" t="s">
        <v>69</v>
      </c>
      <c r="E5" s="226" t="s">
        <v>101</v>
      </c>
      <c r="F5" s="227"/>
      <c r="G5" s="227"/>
      <c r="H5" s="226"/>
      <c r="I5" s="226"/>
      <c r="J5" s="226"/>
    </row>
    <row r="6" spans="1:10" ht="20.25" customHeight="1">
      <c r="A6" s="156" t="s">
        <v>78</v>
      </c>
      <c r="B6" s="156" t="s">
        <v>79</v>
      </c>
      <c r="C6" s="157" t="s">
        <v>80</v>
      </c>
      <c r="D6" s="226"/>
      <c r="E6" s="226"/>
      <c r="F6" s="227"/>
      <c r="G6" s="227"/>
      <c r="H6" s="226"/>
      <c r="I6" s="226"/>
      <c r="J6" s="226"/>
    </row>
    <row r="7" spans="1:10" ht="25.5" customHeight="1">
      <c r="A7" s="24"/>
      <c r="B7" s="24"/>
      <c r="C7" s="24"/>
      <c r="D7" s="24"/>
      <c r="E7" s="24" t="s">
        <v>58</v>
      </c>
      <c r="F7" s="158">
        <f>F8+F9+F10+F11</f>
        <v>1068541</v>
      </c>
      <c r="G7" s="158">
        <f>G8+G9+G10+G11</f>
        <v>468541</v>
      </c>
      <c r="H7" s="158">
        <f>H8+H9+H10+H11</f>
        <v>600000</v>
      </c>
      <c r="I7" s="162">
        <f>SUM(I8:I11)</f>
        <v>0</v>
      </c>
      <c r="J7" s="162">
        <f>SUM(J8:J11)</f>
        <v>0</v>
      </c>
    </row>
    <row r="8" spans="1:10" ht="25.5" customHeight="1">
      <c r="A8" s="24" t="s">
        <v>81</v>
      </c>
      <c r="B8" s="24" t="s">
        <v>82</v>
      </c>
      <c r="C8" s="24" t="s">
        <v>83</v>
      </c>
      <c r="D8" s="24" t="s">
        <v>84</v>
      </c>
      <c r="E8" s="71" t="s">
        <v>85</v>
      </c>
      <c r="F8" s="158">
        <f>G8+H8</f>
        <v>977132</v>
      </c>
      <c r="G8" s="158">
        <v>377132</v>
      </c>
      <c r="H8" s="159">
        <v>600000</v>
      </c>
      <c r="I8" s="163"/>
      <c r="J8" s="163"/>
    </row>
    <row r="9" spans="1:10" ht="25.5" customHeight="1">
      <c r="A9" s="24" t="s">
        <v>86</v>
      </c>
      <c r="B9" s="24" t="s">
        <v>87</v>
      </c>
      <c r="C9" s="24" t="s">
        <v>87</v>
      </c>
      <c r="D9" s="24" t="s">
        <v>84</v>
      </c>
      <c r="E9" s="71" t="s">
        <v>88</v>
      </c>
      <c r="F9" s="158">
        <f>G9+H9</f>
        <v>42044</v>
      </c>
      <c r="G9" s="158">
        <v>42044</v>
      </c>
      <c r="H9" s="80"/>
      <c r="I9" s="163"/>
      <c r="J9" s="163"/>
    </row>
    <row r="10" spans="1:10" ht="25.5" customHeight="1">
      <c r="A10" s="24" t="s">
        <v>89</v>
      </c>
      <c r="B10" s="24" t="s">
        <v>90</v>
      </c>
      <c r="C10" s="24" t="s">
        <v>91</v>
      </c>
      <c r="D10" s="24" t="s">
        <v>84</v>
      </c>
      <c r="E10" s="71" t="s">
        <v>92</v>
      </c>
      <c r="F10" s="158">
        <f>G10+H10</f>
        <v>17832</v>
      </c>
      <c r="G10" s="158">
        <v>17832</v>
      </c>
      <c r="H10" s="80"/>
      <c r="I10" s="163"/>
      <c r="J10" s="163"/>
    </row>
    <row r="11" spans="1:10" ht="25.5" customHeight="1">
      <c r="A11" s="24" t="s">
        <v>93</v>
      </c>
      <c r="B11" s="24" t="s">
        <v>91</v>
      </c>
      <c r="C11" s="24" t="s">
        <v>82</v>
      </c>
      <c r="D11" s="24" t="s">
        <v>84</v>
      </c>
      <c r="E11" s="71" t="s">
        <v>94</v>
      </c>
      <c r="F11" s="158">
        <f>G11+H11</f>
        <v>31533</v>
      </c>
      <c r="G11" s="158">
        <v>31533</v>
      </c>
      <c r="H11" s="159"/>
      <c r="I11" s="163"/>
      <c r="J11" s="163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" fitToWidth="1" horizontalDpi="600" verticalDpi="600" orientation="landscape" paperSize="9" scale="97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pane xSplit="1" ySplit="5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3" sqref="F13"/>
    </sheetView>
  </sheetViews>
  <sheetFormatPr defaultColWidth="9.16015625" defaultRowHeight="20.25" customHeight="1"/>
  <cols>
    <col min="1" max="1" width="53.5" style="0" customWidth="1"/>
    <col min="2" max="2" width="24.83203125" style="112" customWidth="1"/>
    <col min="3" max="3" width="53.5" style="0" customWidth="1"/>
    <col min="4" max="5" width="24.83203125" style="112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13"/>
      <c r="B1" s="114"/>
      <c r="C1" s="113"/>
      <c r="D1" s="114"/>
      <c r="E1" s="114"/>
      <c r="F1" s="113"/>
      <c r="G1" s="113"/>
      <c r="H1" s="10" t="s">
        <v>102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4" ht="20.25" customHeight="1">
      <c r="A2" s="218" t="s">
        <v>103</v>
      </c>
      <c r="B2" s="218"/>
      <c r="C2" s="218"/>
      <c r="D2" s="218"/>
      <c r="E2" s="218"/>
      <c r="F2" s="218"/>
      <c r="G2" s="218"/>
      <c r="H2" s="218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ht="20.25" customHeight="1">
      <c r="A3" s="11" t="s">
        <v>5</v>
      </c>
      <c r="B3" s="115"/>
      <c r="C3" s="8"/>
      <c r="D3" s="116"/>
      <c r="E3" s="116"/>
      <c r="F3" s="8"/>
      <c r="G3" s="8"/>
      <c r="H3" s="13" t="s">
        <v>6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ht="20.25" customHeight="1">
      <c r="A4" s="219" t="s">
        <v>7</v>
      </c>
      <c r="B4" s="220"/>
      <c r="C4" s="219" t="s">
        <v>8</v>
      </c>
      <c r="D4" s="228"/>
      <c r="E4" s="228"/>
      <c r="F4" s="228"/>
      <c r="G4" s="228"/>
      <c r="H4" s="220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4" ht="20.25" customHeight="1">
      <c r="A5" s="117" t="s">
        <v>9</v>
      </c>
      <c r="B5" s="118" t="s">
        <v>10</v>
      </c>
      <c r="C5" s="117" t="s">
        <v>9</v>
      </c>
      <c r="D5" s="119" t="s">
        <v>58</v>
      </c>
      <c r="E5" s="118" t="s">
        <v>104</v>
      </c>
      <c r="F5" s="120" t="s">
        <v>105</v>
      </c>
      <c r="G5" s="117" t="s">
        <v>106</v>
      </c>
      <c r="H5" s="120" t="s">
        <v>107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</row>
    <row r="6" spans="1:34" ht="20.25" customHeight="1">
      <c r="A6" s="121" t="s">
        <v>108</v>
      </c>
      <c r="B6" s="122">
        <f>B7+B8</f>
        <v>1068541</v>
      </c>
      <c r="C6" s="123" t="s">
        <v>109</v>
      </c>
      <c r="D6" s="122">
        <f>SUM(E6:H6)</f>
        <v>1068541</v>
      </c>
      <c r="E6" s="122">
        <f>SUM(E7:E35)</f>
        <v>1068541</v>
      </c>
      <c r="F6" s="124">
        <f>SUM(F7:F35)</f>
        <v>0</v>
      </c>
      <c r="G6" s="125">
        <f>SUM(G7:G35)</f>
        <v>0</v>
      </c>
      <c r="H6" s="125">
        <f>SUM(H7:H35)</f>
        <v>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</row>
    <row r="7" spans="1:34" ht="20.25" customHeight="1">
      <c r="A7" s="121" t="s">
        <v>110</v>
      </c>
      <c r="B7" s="126">
        <v>1068541</v>
      </c>
      <c r="C7" s="123" t="s">
        <v>111</v>
      </c>
      <c r="D7" s="122">
        <f aca="true" t="shared" si="0" ref="D7:D35">SUM(E7:H7)</f>
        <v>0</v>
      </c>
      <c r="E7" s="127"/>
      <c r="F7" s="128">
        <v>0</v>
      </c>
      <c r="G7" s="129">
        <v>0</v>
      </c>
      <c r="H7" s="125">
        <v>0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</row>
    <row r="8" spans="1:34" ht="20.25" customHeight="1">
      <c r="A8" s="121" t="s">
        <v>112</v>
      </c>
      <c r="B8" s="126"/>
      <c r="C8" s="123" t="s">
        <v>113</v>
      </c>
      <c r="D8" s="122">
        <f t="shared" si="0"/>
        <v>0</v>
      </c>
      <c r="E8" s="127"/>
      <c r="F8" s="128">
        <v>0</v>
      </c>
      <c r="G8" s="129">
        <v>0</v>
      </c>
      <c r="H8" s="125">
        <v>0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34" ht="20.25" customHeight="1">
      <c r="A9" s="121" t="s">
        <v>114</v>
      </c>
      <c r="B9" s="126"/>
      <c r="C9" s="123" t="s">
        <v>115</v>
      </c>
      <c r="D9" s="122">
        <f t="shared" si="0"/>
        <v>0</v>
      </c>
      <c r="E9" s="127"/>
      <c r="F9" s="128">
        <v>0</v>
      </c>
      <c r="G9" s="129">
        <v>0</v>
      </c>
      <c r="H9" s="125">
        <v>0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34" ht="20.25" customHeight="1">
      <c r="A10" s="121" t="s">
        <v>116</v>
      </c>
      <c r="B10" s="130"/>
      <c r="C10" s="123" t="s">
        <v>117</v>
      </c>
      <c r="D10" s="122">
        <f t="shared" si="0"/>
        <v>0</v>
      </c>
      <c r="E10" s="127"/>
      <c r="F10" s="128">
        <v>0</v>
      </c>
      <c r="G10" s="129">
        <v>0</v>
      </c>
      <c r="H10" s="125">
        <v>0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</row>
    <row r="11" spans="1:34" ht="20.25" customHeight="1">
      <c r="A11" s="121" t="s">
        <v>110</v>
      </c>
      <c r="B11" s="122"/>
      <c r="C11" s="123" t="s">
        <v>118</v>
      </c>
      <c r="D11" s="122">
        <f t="shared" si="0"/>
        <v>977132</v>
      </c>
      <c r="E11" s="127">
        <v>977132</v>
      </c>
      <c r="F11" s="128">
        <v>0</v>
      </c>
      <c r="G11" s="129">
        <v>0</v>
      </c>
      <c r="H11" s="125">
        <v>0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</row>
    <row r="12" spans="1:34" ht="20.25" customHeight="1">
      <c r="A12" s="121" t="s">
        <v>112</v>
      </c>
      <c r="B12" s="122"/>
      <c r="C12" s="123" t="s">
        <v>119</v>
      </c>
      <c r="D12" s="122">
        <f t="shared" si="0"/>
        <v>0</v>
      </c>
      <c r="E12" s="127"/>
      <c r="F12" s="128">
        <v>0</v>
      </c>
      <c r="G12" s="129">
        <v>0</v>
      </c>
      <c r="H12" s="125">
        <v>0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</row>
    <row r="13" spans="1:34" ht="20.25" customHeight="1">
      <c r="A13" s="121" t="s">
        <v>114</v>
      </c>
      <c r="B13" s="122">
        <v>0</v>
      </c>
      <c r="C13" s="123" t="s">
        <v>120</v>
      </c>
      <c r="D13" s="122">
        <f t="shared" si="0"/>
        <v>0</v>
      </c>
      <c r="E13" s="127"/>
      <c r="F13" s="128">
        <v>0</v>
      </c>
      <c r="G13" s="129">
        <v>0</v>
      </c>
      <c r="H13" s="125">
        <v>0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</row>
    <row r="14" spans="1:34" ht="20.25" customHeight="1">
      <c r="A14" s="121" t="s">
        <v>121</v>
      </c>
      <c r="B14" s="126">
        <v>0</v>
      </c>
      <c r="C14" s="123" t="s">
        <v>122</v>
      </c>
      <c r="D14" s="122">
        <v>42044</v>
      </c>
      <c r="E14" s="127">
        <v>42044</v>
      </c>
      <c r="F14" s="128">
        <v>0</v>
      </c>
      <c r="G14" s="129">
        <v>0</v>
      </c>
      <c r="H14" s="125">
        <v>0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</row>
    <row r="15" spans="1:34" ht="20.25" customHeight="1">
      <c r="A15" s="131"/>
      <c r="B15" s="132"/>
      <c r="C15" s="133" t="s">
        <v>123</v>
      </c>
      <c r="D15" s="122">
        <f t="shared" si="0"/>
        <v>0</v>
      </c>
      <c r="E15" s="127"/>
      <c r="F15" s="128">
        <v>0</v>
      </c>
      <c r="G15" s="129">
        <v>0</v>
      </c>
      <c r="H15" s="125">
        <v>0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</row>
    <row r="16" spans="1:34" ht="20.25" customHeight="1">
      <c r="A16" s="131"/>
      <c r="B16" s="126"/>
      <c r="C16" s="133" t="s">
        <v>124</v>
      </c>
      <c r="D16" s="122">
        <f t="shared" si="0"/>
        <v>17832</v>
      </c>
      <c r="E16" s="127">
        <v>17832</v>
      </c>
      <c r="F16" s="128">
        <v>0</v>
      </c>
      <c r="G16" s="129">
        <v>0</v>
      </c>
      <c r="H16" s="125">
        <v>0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</row>
    <row r="17" spans="1:34" ht="20.25" customHeight="1">
      <c r="A17" s="131"/>
      <c r="B17" s="126"/>
      <c r="C17" s="133" t="s">
        <v>125</v>
      </c>
      <c r="D17" s="122">
        <f t="shared" si="0"/>
        <v>0</v>
      </c>
      <c r="E17" s="127">
        <v>0</v>
      </c>
      <c r="F17" s="128">
        <v>0</v>
      </c>
      <c r="G17" s="129">
        <v>0</v>
      </c>
      <c r="H17" s="125">
        <v>0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</row>
    <row r="18" spans="1:34" ht="20.25" customHeight="1">
      <c r="A18" s="131"/>
      <c r="B18" s="126"/>
      <c r="C18" s="133" t="s">
        <v>126</v>
      </c>
      <c r="D18" s="122">
        <f t="shared" si="0"/>
        <v>0</v>
      </c>
      <c r="E18" s="127">
        <v>0</v>
      </c>
      <c r="F18" s="134"/>
      <c r="G18" s="129">
        <v>0</v>
      </c>
      <c r="H18" s="125">
        <v>0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</row>
    <row r="19" spans="1:34" ht="20.25" customHeight="1">
      <c r="A19" s="131"/>
      <c r="B19" s="126"/>
      <c r="C19" s="133" t="s">
        <v>127</v>
      </c>
      <c r="D19" s="122">
        <f t="shared" si="0"/>
        <v>0</v>
      </c>
      <c r="E19" s="127"/>
      <c r="F19" s="128">
        <v>0</v>
      </c>
      <c r="G19" s="129">
        <v>0</v>
      </c>
      <c r="H19" s="125">
        <v>0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</row>
    <row r="20" spans="1:34" ht="20.25" customHeight="1">
      <c r="A20" s="131"/>
      <c r="B20" s="126"/>
      <c r="C20" s="133" t="s">
        <v>128</v>
      </c>
      <c r="D20" s="122">
        <f t="shared" si="0"/>
        <v>0</v>
      </c>
      <c r="E20" s="127">
        <v>0</v>
      </c>
      <c r="F20" s="128">
        <v>0</v>
      </c>
      <c r="G20" s="129">
        <v>0</v>
      </c>
      <c r="H20" s="125">
        <v>0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</row>
    <row r="21" spans="1:34" ht="20.25" customHeight="1">
      <c r="A21" s="131"/>
      <c r="B21" s="126"/>
      <c r="C21" s="133" t="s">
        <v>129</v>
      </c>
      <c r="D21" s="122">
        <f t="shared" si="0"/>
        <v>0</v>
      </c>
      <c r="E21" s="127">
        <v>0</v>
      </c>
      <c r="F21" s="128">
        <v>0</v>
      </c>
      <c r="G21" s="129">
        <v>0</v>
      </c>
      <c r="H21" s="125">
        <v>0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</row>
    <row r="22" spans="1:34" ht="20.25" customHeight="1">
      <c r="A22" s="131"/>
      <c r="B22" s="126"/>
      <c r="C22" s="133" t="s">
        <v>130</v>
      </c>
      <c r="D22" s="122">
        <f t="shared" si="0"/>
        <v>0</v>
      </c>
      <c r="E22" s="127">
        <v>0</v>
      </c>
      <c r="F22" s="128">
        <v>0</v>
      </c>
      <c r="G22" s="129">
        <v>0</v>
      </c>
      <c r="H22" s="125">
        <v>0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</row>
    <row r="23" spans="1:34" ht="20.25" customHeight="1">
      <c r="A23" s="131"/>
      <c r="B23" s="126"/>
      <c r="C23" s="133" t="s">
        <v>131</v>
      </c>
      <c r="D23" s="122">
        <f t="shared" si="0"/>
        <v>0</v>
      </c>
      <c r="E23" s="127">
        <v>0</v>
      </c>
      <c r="F23" s="128">
        <v>0</v>
      </c>
      <c r="G23" s="129">
        <v>0</v>
      </c>
      <c r="H23" s="125">
        <v>0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</row>
    <row r="24" spans="1:34" ht="20.25" customHeight="1">
      <c r="A24" s="131"/>
      <c r="B24" s="126"/>
      <c r="C24" s="133" t="s">
        <v>132</v>
      </c>
      <c r="D24" s="122">
        <f t="shared" si="0"/>
        <v>0</v>
      </c>
      <c r="E24" s="127"/>
      <c r="F24" s="128">
        <v>0</v>
      </c>
      <c r="G24" s="129">
        <v>0</v>
      </c>
      <c r="H24" s="125">
        <v>0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</row>
    <row r="25" spans="1:34" ht="20.25" customHeight="1">
      <c r="A25" s="131"/>
      <c r="B25" s="126"/>
      <c r="C25" s="133" t="s">
        <v>133</v>
      </c>
      <c r="D25" s="122">
        <f t="shared" si="0"/>
        <v>0</v>
      </c>
      <c r="E25" s="127"/>
      <c r="F25" s="134"/>
      <c r="G25" s="129">
        <v>0</v>
      </c>
      <c r="H25" s="125">
        <v>0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</row>
    <row r="26" spans="1:34" ht="20.25" customHeight="1">
      <c r="A26" s="133"/>
      <c r="B26" s="126"/>
      <c r="C26" s="133" t="s">
        <v>134</v>
      </c>
      <c r="D26" s="122">
        <f t="shared" si="0"/>
        <v>31533</v>
      </c>
      <c r="E26" s="127">
        <v>31533</v>
      </c>
      <c r="F26" s="128">
        <v>0</v>
      </c>
      <c r="G26" s="129">
        <v>0</v>
      </c>
      <c r="H26" s="125">
        <v>0</v>
      </c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</row>
    <row r="27" spans="1:34" ht="20.25" customHeight="1">
      <c r="A27" s="133"/>
      <c r="B27" s="126"/>
      <c r="C27" s="133" t="s">
        <v>135</v>
      </c>
      <c r="D27" s="122">
        <f t="shared" si="0"/>
        <v>0</v>
      </c>
      <c r="E27" s="127"/>
      <c r="F27" s="128">
        <v>0</v>
      </c>
      <c r="G27" s="129">
        <v>0</v>
      </c>
      <c r="H27" s="125">
        <v>0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</row>
    <row r="28" spans="1:34" ht="20.25" customHeight="1">
      <c r="A28" s="133"/>
      <c r="B28" s="126"/>
      <c r="C28" s="133" t="s">
        <v>136</v>
      </c>
      <c r="D28" s="122">
        <f t="shared" si="0"/>
        <v>0</v>
      </c>
      <c r="E28" s="127"/>
      <c r="F28" s="128">
        <v>0</v>
      </c>
      <c r="G28" s="129">
        <v>0</v>
      </c>
      <c r="H28" s="125">
        <v>0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</row>
    <row r="29" spans="1:34" ht="20.25" customHeight="1">
      <c r="A29" s="133"/>
      <c r="B29" s="126"/>
      <c r="C29" s="133" t="s">
        <v>137</v>
      </c>
      <c r="D29" s="122"/>
      <c r="E29" s="127"/>
      <c r="F29" s="128"/>
      <c r="G29" s="129"/>
      <c r="H29" s="125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</row>
    <row r="30" spans="1:34" ht="20.25" customHeight="1">
      <c r="A30" s="133"/>
      <c r="B30" s="126"/>
      <c r="C30" s="133" t="s">
        <v>138</v>
      </c>
      <c r="D30" s="122">
        <f t="shared" si="0"/>
        <v>0</v>
      </c>
      <c r="E30" s="127">
        <v>0</v>
      </c>
      <c r="F30" s="128">
        <v>0</v>
      </c>
      <c r="G30" s="129">
        <v>0</v>
      </c>
      <c r="H30" s="125">
        <v>0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</row>
    <row r="31" spans="1:34" ht="20.25" customHeight="1">
      <c r="A31" s="133"/>
      <c r="B31" s="126"/>
      <c r="C31" s="133" t="s">
        <v>139</v>
      </c>
      <c r="D31" s="122">
        <f t="shared" si="0"/>
        <v>0</v>
      </c>
      <c r="E31" s="127">
        <v>0</v>
      </c>
      <c r="F31" s="128">
        <v>0</v>
      </c>
      <c r="G31" s="129">
        <v>0</v>
      </c>
      <c r="H31" s="125">
        <v>0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</row>
    <row r="32" spans="1:34" ht="20.25" customHeight="1">
      <c r="A32" s="133"/>
      <c r="B32" s="126"/>
      <c r="C32" s="133" t="s">
        <v>140</v>
      </c>
      <c r="D32" s="122">
        <f t="shared" si="0"/>
        <v>0</v>
      </c>
      <c r="E32" s="127">
        <v>0</v>
      </c>
      <c r="F32" s="128">
        <v>0</v>
      </c>
      <c r="G32" s="129">
        <v>0</v>
      </c>
      <c r="H32" s="125">
        <v>0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</row>
    <row r="33" spans="1:34" ht="20.25" customHeight="1">
      <c r="A33" s="133"/>
      <c r="B33" s="126"/>
      <c r="C33" s="133" t="s">
        <v>141</v>
      </c>
      <c r="D33" s="122">
        <f t="shared" si="0"/>
        <v>0</v>
      </c>
      <c r="E33" s="127">
        <v>0</v>
      </c>
      <c r="F33" s="128">
        <v>0</v>
      </c>
      <c r="G33" s="129">
        <v>0</v>
      </c>
      <c r="H33" s="125">
        <v>0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</row>
    <row r="34" spans="1:34" ht="20.25" customHeight="1">
      <c r="A34" s="133"/>
      <c r="B34" s="126"/>
      <c r="C34" s="133" t="s">
        <v>142</v>
      </c>
      <c r="D34" s="122">
        <f t="shared" si="0"/>
        <v>0</v>
      </c>
      <c r="E34" s="127">
        <v>0</v>
      </c>
      <c r="F34" s="128">
        <v>0</v>
      </c>
      <c r="G34" s="129">
        <v>0</v>
      </c>
      <c r="H34" s="125">
        <v>0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</row>
    <row r="35" spans="1:34" ht="20.25" customHeight="1">
      <c r="A35" s="133"/>
      <c r="B35" s="126"/>
      <c r="C35" s="133" t="s">
        <v>143</v>
      </c>
      <c r="D35" s="122">
        <f t="shared" si="0"/>
        <v>0</v>
      </c>
      <c r="E35" s="135">
        <v>0</v>
      </c>
      <c r="F35" s="136">
        <v>0</v>
      </c>
      <c r="G35" s="137">
        <v>0</v>
      </c>
      <c r="H35" s="138">
        <v>0</v>
      </c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</row>
    <row r="36" spans="1:34" ht="20.25" customHeight="1">
      <c r="A36" s="117"/>
      <c r="B36" s="139"/>
      <c r="C36" s="117"/>
      <c r="D36" s="139"/>
      <c r="E36" s="140"/>
      <c r="F36" s="141"/>
      <c r="G36" s="142"/>
      <c r="H36" s="14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</row>
    <row r="37" spans="1:34" ht="20.25" customHeight="1">
      <c r="A37" s="133"/>
      <c r="B37" s="126"/>
      <c r="C37" s="133" t="s">
        <v>144</v>
      </c>
      <c r="D37" s="143">
        <f>SUM(E37:H37)</f>
        <v>0</v>
      </c>
      <c r="E37" s="135">
        <v>0</v>
      </c>
      <c r="F37" s="136">
        <v>0</v>
      </c>
      <c r="G37" s="137">
        <v>0</v>
      </c>
      <c r="H37" s="138">
        <v>0</v>
      </c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</row>
    <row r="38" spans="1:34" ht="20.25" customHeight="1">
      <c r="A38" s="133"/>
      <c r="B38" s="139"/>
      <c r="C38" s="133"/>
      <c r="D38" s="139"/>
      <c r="E38" s="144"/>
      <c r="F38" s="145"/>
      <c r="G38" s="146"/>
      <c r="H38" s="146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</row>
    <row r="39" spans="1:34" ht="20.25" customHeight="1">
      <c r="A39" s="117" t="s">
        <v>53</v>
      </c>
      <c r="B39" s="139">
        <f>SUM(B6,B10)</f>
        <v>1068541</v>
      </c>
      <c r="C39" s="117" t="s">
        <v>54</v>
      </c>
      <c r="D39" s="143">
        <f>SUM(E39:H39)</f>
        <v>1068541</v>
      </c>
      <c r="E39" s="139">
        <f>SUM(E7:E37)</f>
        <v>1068541</v>
      </c>
      <c r="F39" s="147">
        <f>SUM(F7:F37)</f>
        <v>0</v>
      </c>
      <c r="G39" s="148">
        <f>SUM(G7:G37)</f>
        <v>0</v>
      </c>
      <c r="H39" s="148">
        <f>SUM(H7:H37)</f>
        <v>0</v>
      </c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</row>
    <row r="40" spans="1:34" ht="20.25" customHeight="1">
      <c r="A40" s="149"/>
      <c r="B40" s="150"/>
      <c r="C40" s="151"/>
      <c r="D40" s="114"/>
      <c r="E40" s="114"/>
      <c r="F40" s="151"/>
      <c r="G40" s="151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fitToHeight="1" fitToWidth="1" horizontalDpi="300" verticalDpi="300" orientation="landscape" paperSize="9" scale="64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"/>
  <sheetViews>
    <sheetView showZeros="0" workbookViewId="0" topLeftCell="A5">
      <selection activeCell="H13" sqref="H13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32" customWidth="1"/>
    <col min="6" max="6" width="13.16015625" style="32" customWidth="1"/>
    <col min="7" max="7" width="12.33203125" style="32" customWidth="1"/>
    <col min="8" max="8" width="12.5" style="32" customWidth="1"/>
    <col min="9" max="10" width="11.66015625" style="32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3"/>
      <c r="B1" s="34"/>
      <c r="C1" s="34"/>
      <c r="D1" s="34"/>
      <c r="E1" s="35"/>
      <c r="F1" s="35"/>
      <c r="G1" s="35"/>
      <c r="H1" s="35"/>
      <c r="I1" s="35"/>
      <c r="J1" s="35"/>
      <c r="K1" s="34"/>
      <c r="L1" s="34"/>
      <c r="M1" s="34"/>
      <c r="N1" s="34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106"/>
      <c r="AN1" s="106"/>
      <c r="AO1" s="107" t="s">
        <v>145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</row>
    <row r="2" spans="1:253" ht="19.5" customHeight="1">
      <c r="A2" s="218" t="s">
        <v>146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</row>
    <row r="3" spans="1:253" ht="19.5" customHeight="1">
      <c r="A3" s="238" t="s">
        <v>5</v>
      </c>
      <c r="B3" s="238"/>
      <c r="C3" s="238"/>
      <c r="D3" s="238"/>
      <c r="E3" s="35"/>
      <c r="F3" s="35"/>
      <c r="G3" s="35"/>
      <c r="H3" s="35"/>
      <c r="I3" s="35"/>
      <c r="J3" s="35"/>
      <c r="K3" s="97"/>
      <c r="L3" s="97"/>
      <c r="M3" s="97"/>
      <c r="N3" s="97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37"/>
      <c r="AJ3" s="37"/>
      <c r="AK3" s="37"/>
      <c r="AL3" s="37"/>
      <c r="AM3" s="106"/>
      <c r="AN3" s="106"/>
      <c r="AO3" s="108" t="s">
        <v>6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ht="19.5" customHeight="1">
      <c r="A4" s="41" t="s">
        <v>57</v>
      </c>
      <c r="B4" s="41"/>
      <c r="C4" s="85"/>
      <c r="D4" s="86"/>
      <c r="E4" s="236" t="s">
        <v>147</v>
      </c>
      <c r="F4" s="239" t="s">
        <v>148</v>
      </c>
      <c r="G4" s="240"/>
      <c r="H4" s="240"/>
      <c r="I4" s="240"/>
      <c r="J4" s="240"/>
      <c r="K4" s="240"/>
      <c r="L4" s="240"/>
      <c r="M4" s="240"/>
      <c r="N4" s="240"/>
      <c r="O4" s="241"/>
      <c r="P4" s="239" t="s">
        <v>149</v>
      </c>
      <c r="Q4" s="240"/>
      <c r="R4" s="240"/>
      <c r="S4" s="240"/>
      <c r="T4" s="240"/>
      <c r="U4" s="240"/>
      <c r="V4" s="240"/>
      <c r="W4" s="240"/>
      <c r="X4" s="240"/>
      <c r="Y4" s="241"/>
      <c r="Z4" s="102" t="s">
        <v>150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ht="19.5" customHeight="1">
      <c r="A5" s="62" t="s">
        <v>68</v>
      </c>
      <c r="B5" s="62"/>
      <c r="C5" s="234" t="s">
        <v>69</v>
      </c>
      <c r="D5" s="234" t="s">
        <v>101</v>
      </c>
      <c r="E5" s="236"/>
      <c r="F5" s="229" t="s">
        <v>58</v>
      </c>
      <c r="G5" s="231" t="s">
        <v>151</v>
      </c>
      <c r="H5" s="232"/>
      <c r="I5" s="233"/>
      <c r="J5" s="231" t="s">
        <v>152</v>
      </c>
      <c r="K5" s="232"/>
      <c r="L5" s="233"/>
      <c r="M5" s="231" t="s">
        <v>153</v>
      </c>
      <c r="N5" s="232"/>
      <c r="O5" s="233"/>
      <c r="P5" s="229" t="s">
        <v>58</v>
      </c>
      <c r="Q5" s="231" t="s">
        <v>151</v>
      </c>
      <c r="R5" s="232"/>
      <c r="S5" s="233"/>
      <c r="T5" s="231" t="s">
        <v>152</v>
      </c>
      <c r="U5" s="232"/>
      <c r="V5" s="233"/>
      <c r="W5" s="231" t="s">
        <v>106</v>
      </c>
      <c r="X5" s="232"/>
      <c r="Y5" s="233"/>
      <c r="Z5" s="229" t="s">
        <v>58</v>
      </c>
      <c r="AA5" s="104" t="s">
        <v>151</v>
      </c>
      <c r="AB5" s="105"/>
      <c r="AC5" s="105"/>
      <c r="AD5" s="104" t="s">
        <v>152</v>
      </c>
      <c r="AE5" s="105"/>
      <c r="AF5" s="105"/>
      <c r="AG5" s="104" t="s">
        <v>153</v>
      </c>
      <c r="AH5" s="105"/>
      <c r="AI5" s="105"/>
      <c r="AJ5" s="104" t="s">
        <v>154</v>
      </c>
      <c r="AK5" s="105"/>
      <c r="AL5" s="105"/>
      <c r="AM5" s="104" t="s">
        <v>107</v>
      </c>
      <c r="AN5" s="105"/>
      <c r="AO5" s="105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</row>
    <row r="6" spans="1:253" ht="29.25" customHeight="1">
      <c r="A6" s="19" t="s">
        <v>78</v>
      </c>
      <c r="B6" s="19" t="s">
        <v>79</v>
      </c>
      <c r="C6" s="235"/>
      <c r="D6" s="235"/>
      <c r="E6" s="237"/>
      <c r="F6" s="230"/>
      <c r="G6" s="87" t="s">
        <v>73</v>
      </c>
      <c r="H6" s="88" t="s">
        <v>97</v>
      </c>
      <c r="I6" s="88" t="s">
        <v>98</v>
      </c>
      <c r="J6" s="87" t="s">
        <v>73</v>
      </c>
      <c r="K6" s="88" t="s">
        <v>97</v>
      </c>
      <c r="L6" s="88" t="s">
        <v>98</v>
      </c>
      <c r="M6" s="87" t="s">
        <v>73</v>
      </c>
      <c r="N6" s="88" t="s">
        <v>97</v>
      </c>
      <c r="O6" s="18" t="s">
        <v>98</v>
      </c>
      <c r="P6" s="230"/>
      <c r="Q6" s="87" t="s">
        <v>73</v>
      </c>
      <c r="R6" s="19" t="s">
        <v>97</v>
      </c>
      <c r="S6" s="19" t="s">
        <v>98</v>
      </c>
      <c r="T6" s="87" t="s">
        <v>73</v>
      </c>
      <c r="U6" s="19" t="s">
        <v>97</v>
      </c>
      <c r="V6" s="18" t="s">
        <v>98</v>
      </c>
      <c r="W6" s="19" t="s">
        <v>73</v>
      </c>
      <c r="X6" s="19" t="s">
        <v>97</v>
      </c>
      <c r="Y6" s="19" t="s">
        <v>98</v>
      </c>
      <c r="Z6" s="230"/>
      <c r="AA6" s="87" t="s">
        <v>73</v>
      </c>
      <c r="AB6" s="19" t="s">
        <v>97</v>
      </c>
      <c r="AC6" s="19" t="s">
        <v>98</v>
      </c>
      <c r="AD6" s="87" t="s">
        <v>73</v>
      </c>
      <c r="AE6" s="19" t="s">
        <v>97</v>
      </c>
      <c r="AF6" s="19" t="s">
        <v>98</v>
      </c>
      <c r="AG6" s="87" t="s">
        <v>73</v>
      </c>
      <c r="AH6" s="88" t="s">
        <v>97</v>
      </c>
      <c r="AI6" s="88" t="s">
        <v>98</v>
      </c>
      <c r="AJ6" s="87" t="s">
        <v>73</v>
      </c>
      <c r="AK6" s="88" t="s">
        <v>97</v>
      </c>
      <c r="AL6" s="88" t="s">
        <v>98</v>
      </c>
      <c r="AM6" s="87" t="s">
        <v>73</v>
      </c>
      <c r="AN6" s="88" t="s">
        <v>97</v>
      </c>
      <c r="AO6" s="88" t="s">
        <v>98</v>
      </c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</row>
    <row r="7" spans="1:253" s="84" customFormat="1" ht="19.5" customHeight="1">
      <c r="A7" s="28"/>
      <c r="B7" s="28"/>
      <c r="C7" s="89"/>
      <c r="D7" s="89" t="s">
        <v>58</v>
      </c>
      <c r="E7" s="28">
        <f>E8+E11</f>
        <v>1068541</v>
      </c>
      <c r="F7" s="28">
        <f>F8+F11</f>
        <v>1068541</v>
      </c>
      <c r="G7" s="28">
        <f>G8+G11</f>
        <v>1068541</v>
      </c>
      <c r="H7" s="28">
        <f>H8+H11</f>
        <v>468541</v>
      </c>
      <c r="I7" s="28">
        <f>I10+I11</f>
        <v>600000</v>
      </c>
      <c r="J7" s="25">
        <v>0</v>
      </c>
      <c r="K7" s="89">
        <v>0</v>
      </c>
      <c r="L7" s="99">
        <v>0</v>
      </c>
      <c r="M7" s="100">
        <v>0</v>
      </c>
      <c r="N7" s="89">
        <v>0</v>
      </c>
      <c r="O7" s="99">
        <v>0</v>
      </c>
      <c r="P7" s="100">
        <v>0</v>
      </c>
      <c r="Q7" s="89">
        <v>0</v>
      </c>
      <c r="R7" s="89">
        <v>0</v>
      </c>
      <c r="S7" s="99">
        <v>0</v>
      </c>
      <c r="T7" s="100">
        <v>0</v>
      </c>
      <c r="U7" s="89">
        <v>0</v>
      </c>
      <c r="V7" s="89">
        <v>0</v>
      </c>
      <c r="W7" s="99">
        <v>0</v>
      </c>
      <c r="X7" s="100">
        <v>0</v>
      </c>
      <c r="Y7" s="99">
        <v>0</v>
      </c>
      <c r="Z7" s="100"/>
      <c r="AA7" s="89"/>
      <c r="AB7" s="89"/>
      <c r="AC7" s="99"/>
      <c r="AD7" s="100">
        <v>0</v>
      </c>
      <c r="AE7" s="89">
        <v>0</v>
      </c>
      <c r="AF7" s="99">
        <v>0</v>
      </c>
      <c r="AG7" s="100">
        <v>0</v>
      </c>
      <c r="AH7" s="89">
        <v>0</v>
      </c>
      <c r="AI7" s="99">
        <v>0</v>
      </c>
      <c r="AJ7" s="100"/>
      <c r="AK7" s="89"/>
      <c r="AL7" s="99"/>
      <c r="AM7" s="100">
        <v>0</v>
      </c>
      <c r="AN7" s="89">
        <v>0</v>
      </c>
      <c r="AO7" s="99">
        <v>0</v>
      </c>
      <c r="AP7" s="109"/>
      <c r="AQ7" s="110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</row>
    <row r="8" spans="1:253" s="84" customFormat="1" ht="19.5" customHeight="1">
      <c r="A8" s="28"/>
      <c r="B8" s="28"/>
      <c r="C8" s="89"/>
      <c r="D8" s="89" t="s">
        <v>155</v>
      </c>
      <c r="E8" s="28">
        <f>E9+E10</f>
        <v>568361</v>
      </c>
      <c r="F8" s="28">
        <f>F9+F10</f>
        <v>568361</v>
      </c>
      <c r="G8" s="28">
        <f>G9+G10</f>
        <v>568361</v>
      </c>
      <c r="H8" s="28">
        <f>H9+H10</f>
        <v>468361</v>
      </c>
      <c r="I8" s="28"/>
      <c r="J8" s="25"/>
      <c r="K8" s="89"/>
      <c r="L8" s="99"/>
      <c r="M8" s="100"/>
      <c r="N8" s="89"/>
      <c r="O8" s="99"/>
      <c r="P8" s="100"/>
      <c r="Q8" s="89"/>
      <c r="R8" s="89"/>
      <c r="S8" s="99"/>
      <c r="T8" s="100"/>
      <c r="U8" s="89"/>
      <c r="V8" s="89"/>
      <c r="W8" s="99"/>
      <c r="X8" s="100"/>
      <c r="Y8" s="99"/>
      <c r="Z8" s="100"/>
      <c r="AA8" s="89"/>
      <c r="AB8" s="89"/>
      <c r="AC8" s="99"/>
      <c r="AD8" s="100"/>
      <c r="AE8" s="89"/>
      <c r="AF8" s="99"/>
      <c r="AG8" s="100"/>
      <c r="AH8" s="89"/>
      <c r="AI8" s="99"/>
      <c r="AJ8" s="100"/>
      <c r="AK8" s="89"/>
      <c r="AL8" s="99"/>
      <c r="AM8" s="100"/>
      <c r="AN8" s="89"/>
      <c r="AO8" s="99"/>
      <c r="AP8" s="109"/>
      <c r="AQ8" s="110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</row>
    <row r="9" spans="1:253" s="84" customFormat="1" ht="19.5" customHeight="1">
      <c r="A9" s="90" t="s">
        <v>156</v>
      </c>
      <c r="B9" s="91" t="s">
        <v>82</v>
      </c>
      <c r="C9" s="90" t="s">
        <v>157</v>
      </c>
      <c r="D9" s="89" t="s">
        <v>158</v>
      </c>
      <c r="E9" s="28">
        <v>414185</v>
      </c>
      <c r="F9" s="28">
        <v>414185</v>
      </c>
      <c r="G9" s="28">
        <v>414185</v>
      </c>
      <c r="H9" s="28">
        <v>414185</v>
      </c>
      <c r="I9" s="28"/>
      <c r="J9" s="25"/>
      <c r="K9" s="89"/>
      <c r="L9" s="99"/>
      <c r="M9" s="100"/>
      <c r="N9" s="89"/>
      <c r="O9" s="99"/>
      <c r="P9" s="100"/>
      <c r="Q9" s="89"/>
      <c r="R9" s="89"/>
      <c r="S9" s="99"/>
      <c r="T9" s="100"/>
      <c r="U9" s="89"/>
      <c r="V9" s="89"/>
      <c r="W9" s="99"/>
      <c r="X9" s="100"/>
      <c r="Y9" s="99"/>
      <c r="Z9" s="100"/>
      <c r="AA9" s="89"/>
      <c r="AB9" s="89"/>
      <c r="AC9" s="99"/>
      <c r="AD9" s="100"/>
      <c r="AE9" s="89"/>
      <c r="AF9" s="99"/>
      <c r="AG9" s="100"/>
      <c r="AH9" s="89"/>
      <c r="AI9" s="99"/>
      <c r="AJ9" s="100"/>
      <c r="AK9" s="89"/>
      <c r="AL9" s="99"/>
      <c r="AM9" s="100"/>
      <c r="AN9" s="89"/>
      <c r="AO9" s="99"/>
      <c r="AP9" s="109"/>
      <c r="AQ9" s="110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</row>
    <row r="10" spans="1:253" s="84" customFormat="1" ht="19.5" customHeight="1">
      <c r="A10" s="90" t="s">
        <v>156</v>
      </c>
      <c r="B10" s="91" t="s">
        <v>91</v>
      </c>
      <c r="C10" s="90" t="s">
        <v>84</v>
      </c>
      <c r="D10" s="89" t="s">
        <v>159</v>
      </c>
      <c r="E10" s="28">
        <v>154176</v>
      </c>
      <c r="F10" s="28">
        <v>154176</v>
      </c>
      <c r="G10" s="28">
        <v>154176</v>
      </c>
      <c r="H10" s="28">
        <v>54176</v>
      </c>
      <c r="I10" s="28">
        <v>100000</v>
      </c>
      <c r="J10" s="25"/>
      <c r="K10" s="89"/>
      <c r="L10" s="99"/>
      <c r="M10" s="100"/>
      <c r="N10" s="89"/>
      <c r="O10" s="99"/>
      <c r="P10" s="100"/>
      <c r="Q10" s="89"/>
      <c r="R10" s="89"/>
      <c r="S10" s="99"/>
      <c r="T10" s="100"/>
      <c r="U10" s="89"/>
      <c r="V10" s="89"/>
      <c r="W10" s="99"/>
      <c r="X10" s="100"/>
      <c r="Y10" s="99"/>
      <c r="Z10" s="100"/>
      <c r="AA10" s="89"/>
      <c r="AB10" s="89"/>
      <c r="AC10" s="99"/>
      <c r="AD10" s="100"/>
      <c r="AE10" s="89"/>
      <c r="AF10" s="99"/>
      <c r="AG10" s="100"/>
      <c r="AH10" s="89"/>
      <c r="AI10" s="99"/>
      <c r="AJ10" s="100"/>
      <c r="AK10" s="89"/>
      <c r="AL10" s="99"/>
      <c r="AM10" s="100"/>
      <c r="AN10" s="89"/>
      <c r="AO10" s="99"/>
      <c r="AP10" s="109"/>
      <c r="AQ10" s="110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</row>
    <row r="11" spans="1:41" ht="19.5" customHeight="1">
      <c r="A11" s="90"/>
      <c r="B11" s="91"/>
      <c r="C11" s="90"/>
      <c r="D11" s="92" t="s">
        <v>160</v>
      </c>
      <c r="E11" s="93">
        <f>F11+P11+Z11</f>
        <v>500180</v>
      </c>
      <c r="F11" s="93">
        <f>G11+J11+M11</f>
        <v>500180</v>
      </c>
      <c r="G11" s="93">
        <f>SUM(H11:I11)</f>
        <v>500180</v>
      </c>
      <c r="H11" s="94">
        <v>180</v>
      </c>
      <c r="I11" s="54">
        <f>I12</f>
        <v>500000</v>
      </c>
      <c r="J11" s="54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</row>
    <row r="12" spans="1:41" ht="19.5" customHeight="1">
      <c r="A12" s="90" t="s">
        <v>161</v>
      </c>
      <c r="B12" s="91" t="s">
        <v>91</v>
      </c>
      <c r="C12" s="90" t="s">
        <v>84</v>
      </c>
      <c r="D12" s="91" t="s">
        <v>162</v>
      </c>
      <c r="E12" s="93">
        <f>F12+P12+Z12</f>
        <v>0</v>
      </c>
      <c r="F12" s="93">
        <f>G12+J12+M12</f>
        <v>0</v>
      </c>
      <c r="G12" s="93"/>
      <c r="H12" s="94"/>
      <c r="I12" s="54">
        <v>500000</v>
      </c>
      <c r="J12" s="54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</row>
    <row r="13" spans="1:41" ht="19.5" customHeight="1">
      <c r="A13" s="90" t="s">
        <v>161</v>
      </c>
      <c r="B13" s="91" t="s">
        <v>82</v>
      </c>
      <c r="C13" s="90" t="s">
        <v>84</v>
      </c>
      <c r="D13" s="91" t="s">
        <v>163</v>
      </c>
      <c r="E13" s="93">
        <f>F13+P13+Z13</f>
        <v>180</v>
      </c>
      <c r="F13" s="93">
        <f>G13+J13+M13</f>
        <v>180</v>
      </c>
      <c r="G13" s="93">
        <f>SUM(H13:I13)</f>
        <v>180</v>
      </c>
      <c r="H13" s="95">
        <v>180</v>
      </c>
      <c r="I13" s="54"/>
      <c r="J13" s="54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</row>
  </sheetData>
  <sheetProtection/>
  <mergeCells count="16">
    <mergeCell ref="M5:O5"/>
    <mergeCell ref="Q5:S5"/>
    <mergeCell ref="A2:AO2"/>
    <mergeCell ref="A3:D3"/>
    <mergeCell ref="F4:O4"/>
    <mergeCell ref="P4:Y4"/>
    <mergeCell ref="Z5:Z6"/>
    <mergeCell ref="T5:V5"/>
    <mergeCell ref="W5:Y5"/>
    <mergeCell ref="C5:C6"/>
    <mergeCell ref="D5:D6"/>
    <mergeCell ref="E4:E6"/>
    <mergeCell ref="F5:F6"/>
    <mergeCell ref="P5:P6"/>
    <mergeCell ref="G5:I5"/>
    <mergeCell ref="J5:L5"/>
  </mergeCells>
  <printOptions horizontalCentered="1"/>
  <pageMargins left="0" right="0" top="0" bottom="0" header="0.5" footer="0.5"/>
  <pageSetup fitToHeight="1" fitToWidth="1" horizontalDpi="600" verticalDpi="600" orientation="landscape" paperSize="9" scale="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1"/>
  <sheetViews>
    <sheetView showGridLines="0" showZeros="0" workbookViewId="0" topLeftCell="A1">
      <pane xSplit="5" ySplit="6" topLeftCell="B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BH11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32" customWidth="1"/>
    <col min="6" max="12" width="12" style="32" customWidth="1"/>
    <col min="13" max="13" width="10.5" style="32" customWidth="1"/>
    <col min="14" max="19" width="12" style="32" customWidth="1"/>
    <col min="20" max="45" width="10.83203125" style="32" customWidth="1"/>
    <col min="46" max="46" width="9.5" style="32" customWidth="1"/>
    <col min="47" max="47" width="10.83203125" style="32" customWidth="1"/>
    <col min="48" max="57" width="11" style="32" customWidth="1"/>
    <col min="58" max="58" width="10.33203125" style="32" customWidth="1"/>
    <col min="59" max="59" width="10" style="32" customWidth="1"/>
    <col min="60" max="60" width="11" style="32" customWidth="1"/>
    <col min="61" max="78" width="7.66015625" style="32" customWidth="1"/>
    <col min="79" max="89" width="10" style="32" customWidth="1"/>
    <col min="90" max="90" width="10" style="66" customWidth="1"/>
    <col min="91" max="98" width="10" style="32" customWidth="1"/>
    <col min="99" max="110" width="9" style="32" customWidth="1"/>
    <col min="111" max="111" width="10.16015625" style="32" customWidth="1"/>
    <col min="112" max="112" width="9" style="32" customWidth="1"/>
    <col min="113" max="113" width="10.66015625" style="0" customWidth="1"/>
  </cols>
  <sheetData>
    <row r="1" spans="1:112" ht="13.5" customHeight="1">
      <c r="A1" s="33"/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74"/>
      <c r="AH1" s="74"/>
      <c r="DH1" s="78" t="s">
        <v>164</v>
      </c>
    </row>
    <row r="2" spans="1:112" ht="19.5" customHeight="1">
      <c r="A2" s="218" t="s">
        <v>165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</row>
    <row r="3" spans="1:113" ht="15.75" customHeight="1">
      <c r="A3" s="179" t="s">
        <v>5</v>
      </c>
      <c r="B3" s="179"/>
      <c r="C3" s="179"/>
      <c r="D3" s="17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3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9" t="s">
        <v>6</v>
      </c>
      <c r="DI3" s="37"/>
    </row>
    <row r="4" spans="1:113" ht="19.5" customHeight="1">
      <c r="A4" s="224" t="s">
        <v>57</v>
      </c>
      <c r="B4" s="224"/>
      <c r="C4" s="224"/>
      <c r="D4" s="224"/>
      <c r="E4" s="185" t="s">
        <v>58</v>
      </c>
      <c r="F4" s="180" t="s">
        <v>158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223" t="s">
        <v>159</v>
      </c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189" t="s">
        <v>166</v>
      </c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9" t="s">
        <v>167</v>
      </c>
      <c r="BJ4" s="188"/>
      <c r="BK4" s="188"/>
      <c r="BL4" s="188"/>
      <c r="BM4" s="189"/>
      <c r="BN4" s="250" t="s">
        <v>168</v>
      </c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2"/>
      <c r="CA4" s="248" t="s">
        <v>169</v>
      </c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187" t="s">
        <v>170</v>
      </c>
      <c r="CS4" s="188"/>
      <c r="CT4" s="189"/>
      <c r="CU4" s="187" t="s">
        <v>171</v>
      </c>
      <c r="CV4" s="188"/>
      <c r="CW4" s="188"/>
      <c r="CX4" s="188"/>
      <c r="CY4" s="188"/>
      <c r="CZ4" s="189"/>
      <c r="DA4" s="190" t="s">
        <v>172</v>
      </c>
      <c r="DB4" s="182"/>
      <c r="DC4" s="183"/>
      <c r="DD4" s="190" t="s">
        <v>173</v>
      </c>
      <c r="DE4" s="182"/>
      <c r="DF4" s="182"/>
      <c r="DG4" s="182"/>
      <c r="DH4" s="183"/>
      <c r="DI4" s="37"/>
    </row>
    <row r="5" spans="1:113" ht="19.5" customHeight="1">
      <c r="A5" s="68" t="s">
        <v>68</v>
      </c>
      <c r="B5" s="68"/>
      <c r="C5" s="69"/>
      <c r="D5" s="184" t="s">
        <v>174</v>
      </c>
      <c r="E5" s="222"/>
      <c r="F5" s="242" t="s">
        <v>73</v>
      </c>
      <c r="G5" s="242" t="s">
        <v>175</v>
      </c>
      <c r="H5" s="242" t="s">
        <v>176</v>
      </c>
      <c r="I5" s="242" t="s">
        <v>177</v>
      </c>
      <c r="J5" s="243" t="s">
        <v>178</v>
      </c>
      <c r="K5" s="242" t="s">
        <v>179</v>
      </c>
      <c r="L5" s="242" t="s">
        <v>180</v>
      </c>
      <c r="M5" s="243" t="s">
        <v>181</v>
      </c>
      <c r="N5" s="243" t="s">
        <v>182</v>
      </c>
      <c r="O5" s="243" t="s">
        <v>183</v>
      </c>
      <c r="P5" s="243" t="s">
        <v>184</v>
      </c>
      <c r="Q5" s="243" t="s">
        <v>94</v>
      </c>
      <c r="R5" s="243" t="s">
        <v>185</v>
      </c>
      <c r="S5" s="215" t="s">
        <v>186</v>
      </c>
      <c r="T5" s="242" t="s">
        <v>73</v>
      </c>
      <c r="U5" s="242" t="s">
        <v>187</v>
      </c>
      <c r="V5" s="242" t="s">
        <v>188</v>
      </c>
      <c r="W5" s="242" t="s">
        <v>189</v>
      </c>
      <c r="X5" s="242" t="s">
        <v>190</v>
      </c>
      <c r="Y5" s="242" t="s">
        <v>191</v>
      </c>
      <c r="Z5" s="242" t="s">
        <v>192</v>
      </c>
      <c r="AA5" s="242" t="s">
        <v>193</v>
      </c>
      <c r="AB5" s="243" t="s">
        <v>194</v>
      </c>
      <c r="AC5" s="242" t="s">
        <v>195</v>
      </c>
      <c r="AD5" s="242" t="s">
        <v>196</v>
      </c>
      <c r="AE5" s="247" t="s">
        <v>197</v>
      </c>
      <c r="AF5" s="242" t="s">
        <v>198</v>
      </c>
      <c r="AG5" s="242" t="s">
        <v>199</v>
      </c>
      <c r="AH5" s="242" t="s">
        <v>200</v>
      </c>
      <c r="AI5" s="242" t="s">
        <v>201</v>
      </c>
      <c r="AJ5" s="247" t="s">
        <v>202</v>
      </c>
      <c r="AK5" s="242" t="s">
        <v>203</v>
      </c>
      <c r="AL5" s="242" t="s">
        <v>204</v>
      </c>
      <c r="AM5" s="242" t="s">
        <v>205</v>
      </c>
      <c r="AN5" s="242" t="s">
        <v>206</v>
      </c>
      <c r="AO5" s="242" t="s">
        <v>207</v>
      </c>
      <c r="AP5" s="242" t="s">
        <v>208</v>
      </c>
      <c r="AQ5" s="242" t="s">
        <v>209</v>
      </c>
      <c r="AR5" s="247" t="s">
        <v>210</v>
      </c>
      <c r="AS5" s="242" t="s">
        <v>211</v>
      </c>
      <c r="AT5" s="243" t="s">
        <v>212</v>
      </c>
      <c r="AU5" s="242" t="s">
        <v>213</v>
      </c>
      <c r="AV5" s="222" t="s">
        <v>73</v>
      </c>
      <c r="AW5" s="222" t="s">
        <v>214</v>
      </c>
      <c r="AX5" s="243" t="s">
        <v>215</v>
      </c>
      <c r="AY5" s="243" t="s">
        <v>216</v>
      </c>
      <c r="AZ5" s="222" t="s">
        <v>217</v>
      </c>
      <c r="BA5" s="243" t="s">
        <v>218</v>
      </c>
      <c r="BB5" s="222" t="s">
        <v>219</v>
      </c>
      <c r="BC5" s="222" t="s">
        <v>220</v>
      </c>
      <c r="BD5" s="222" t="s">
        <v>162</v>
      </c>
      <c r="BE5" s="243" t="s">
        <v>163</v>
      </c>
      <c r="BF5" s="243" t="s">
        <v>221</v>
      </c>
      <c r="BG5" s="243" t="s">
        <v>222</v>
      </c>
      <c r="BH5" s="222" t="s">
        <v>223</v>
      </c>
      <c r="BI5" s="222" t="s">
        <v>73</v>
      </c>
      <c r="BJ5" s="222" t="s">
        <v>224</v>
      </c>
      <c r="BK5" s="222" t="s">
        <v>225</v>
      </c>
      <c r="BL5" s="243" t="s">
        <v>226</v>
      </c>
      <c r="BM5" s="243" t="s">
        <v>227</v>
      </c>
      <c r="BN5" s="242" t="s">
        <v>73</v>
      </c>
      <c r="BO5" s="242" t="s">
        <v>228</v>
      </c>
      <c r="BP5" s="242" t="s">
        <v>229</v>
      </c>
      <c r="BQ5" s="242" t="s">
        <v>230</v>
      </c>
      <c r="BR5" s="242" t="s">
        <v>231</v>
      </c>
      <c r="BS5" s="242" t="s">
        <v>232</v>
      </c>
      <c r="BT5" s="242" t="s">
        <v>233</v>
      </c>
      <c r="BU5" s="242" t="s">
        <v>234</v>
      </c>
      <c r="BV5" s="242" t="s">
        <v>235</v>
      </c>
      <c r="BW5" s="242" t="s">
        <v>236</v>
      </c>
      <c r="BX5" s="244" t="s">
        <v>237</v>
      </c>
      <c r="BY5" s="244" t="s">
        <v>238</v>
      </c>
      <c r="BZ5" s="242" t="s">
        <v>239</v>
      </c>
      <c r="CA5" s="222" t="s">
        <v>73</v>
      </c>
      <c r="CB5" s="222" t="s">
        <v>228</v>
      </c>
      <c r="CC5" s="222" t="s">
        <v>229</v>
      </c>
      <c r="CD5" s="222" t="s">
        <v>230</v>
      </c>
      <c r="CE5" s="222" t="s">
        <v>231</v>
      </c>
      <c r="CF5" s="222" t="s">
        <v>232</v>
      </c>
      <c r="CG5" s="222" t="s">
        <v>233</v>
      </c>
      <c r="CH5" s="222" t="s">
        <v>234</v>
      </c>
      <c r="CI5" s="222" t="s">
        <v>240</v>
      </c>
      <c r="CJ5" s="222" t="s">
        <v>241</v>
      </c>
      <c r="CK5" s="222" t="s">
        <v>242</v>
      </c>
      <c r="CL5" s="222" t="s">
        <v>243</v>
      </c>
      <c r="CM5" s="246" t="s">
        <v>235</v>
      </c>
      <c r="CN5" s="222" t="s">
        <v>236</v>
      </c>
      <c r="CO5" s="243" t="s">
        <v>237</v>
      </c>
      <c r="CP5" s="243" t="s">
        <v>238</v>
      </c>
      <c r="CQ5" s="222" t="s">
        <v>244</v>
      </c>
      <c r="CR5" s="244" t="s">
        <v>73</v>
      </c>
      <c r="CS5" s="244" t="s">
        <v>245</v>
      </c>
      <c r="CT5" s="242" t="s">
        <v>246</v>
      </c>
      <c r="CU5" s="243" t="s">
        <v>73</v>
      </c>
      <c r="CV5" s="243" t="s">
        <v>245</v>
      </c>
      <c r="CW5" s="243" t="s">
        <v>247</v>
      </c>
      <c r="CX5" s="243" t="s">
        <v>248</v>
      </c>
      <c r="CY5" s="243" t="s">
        <v>249</v>
      </c>
      <c r="CZ5" s="243" t="s">
        <v>250</v>
      </c>
      <c r="DA5" s="243" t="s">
        <v>73</v>
      </c>
      <c r="DB5" s="243" t="s">
        <v>172</v>
      </c>
      <c r="DC5" s="243" t="s">
        <v>251</v>
      </c>
      <c r="DD5" s="243" t="s">
        <v>73</v>
      </c>
      <c r="DE5" s="242" t="s">
        <v>252</v>
      </c>
      <c r="DF5" s="242" t="s">
        <v>253</v>
      </c>
      <c r="DG5" s="242" t="s">
        <v>254</v>
      </c>
      <c r="DH5" s="242" t="s">
        <v>173</v>
      </c>
      <c r="DI5" s="37"/>
    </row>
    <row r="6" spans="1:113" ht="16.5" customHeight="1">
      <c r="A6" s="45" t="s">
        <v>78</v>
      </c>
      <c r="B6" s="44" t="s">
        <v>79</v>
      </c>
      <c r="C6" s="46" t="s">
        <v>80</v>
      </c>
      <c r="D6" s="235"/>
      <c r="E6" s="243"/>
      <c r="F6" s="222"/>
      <c r="G6" s="222"/>
      <c r="H6" s="222"/>
      <c r="I6" s="222"/>
      <c r="J6" s="242"/>
      <c r="K6" s="222"/>
      <c r="L6" s="222"/>
      <c r="M6" s="242"/>
      <c r="N6" s="242"/>
      <c r="O6" s="242"/>
      <c r="P6" s="242"/>
      <c r="Q6" s="242"/>
      <c r="R6" s="242"/>
      <c r="S6" s="186"/>
      <c r="T6" s="222"/>
      <c r="U6" s="222"/>
      <c r="V6" s="222"/>
      <c r="W6" s="222"/>
      <c r="X6" s="222"/>
      <c r="Y6" s="222"/>
      <c r="Z6" s="222"/>
      <c r="AA6" s="222"/>
      <c r="AB6" s="242"/>
      <c r="AC6" s="222"/>
      <c r="AD6" s="222"/>
      <c r="AE6" s="246"/>
      <c r="AF6" s="222"/>
      <c r="AG6" s="222"/>
      <c r="AH6" s="222"/>
      <c r="AI6" s="222"/>
      <c r="AJ6" s="246"/>
      <c r="AK6" s="222"/>
      <c r="AL6" s="222"/>
      <c r="AM6" s="222"/>
      <c r="AN6" s="222"/>
      <c r="AO6" s="222"/>
      <c r="AP6" s="222"/>
      <c r="AQ6" s="222"/>
      <c r="AR6" s="246"/>
      <c r="AS6" s="222"/>
      <c r="AT6" s="242"/>
      <c r="AU6" s="222"/>
      <c r="AV6" s="222"/>
      <c r="AW6" s="222"/>
      <c r="AX6" s="242"/>
      <c r="AY6" s="242"/>
      <c r="AZ6" s="222"/>
      <c r="BA6" s="242"/>
      <c r="BB6" s="222"/>
      <c r="BC6" s="222"/>
      <c r="BD6" s="222"/>
      <c r="BE6" s="242"/>
      <c r="BF6" s="242"/>
      <c r="BG6" s="242"/>
      <c r="BH6" s="222"/>
      <c r="BI6" s="222"/>
      <c r="BJ6" s="222"/>
      <c r="BK6" s="222"/>
      <c r="BL6" s="242"/>
      <c r="BM6" s="242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5"/>
      <c r="BY6" s="245"/>
      <c r="BZ6" s="243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46"/>
      <c r="CN6" s="222"/>
      <c r="CO6" s="242"/>
      <c r="CP6" s="242"/>
      <c r="CQ6" s="222"/>
      <c r="CR6" s="245"/>
      <c r="CS6" s="245"/>
      <c r="CT6" s="243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3"/>
      <c r="DF6" s="243"/>
      <c r="DG6" s="243"/>
      <c r="DH6" s="243"/>
      <c r="DI6" s="37"/>
    </row>
    <row r="7" spans="1:113" s="65" customFormat="1" ht="24" customHeight="1">
      <c r="A7" s="24"/>
      <c r="B7" s="24"/>
      <c r="C7" s="24"/>
      <c r="D7" s="24" t="s">
        <v>58</v>
      </c>
      <c r="E7" s="25">
        <f aca="true" t="shared" si="0" ref="E7:AU7">SUM(E8:E11)</f>
        <v>1068541</v>
      </c>
      <c r="F7" s="25">
        <f t="shared" si="0"/>
        <v>414185</v>
      </c>
      <c r="G7" s="25">
        <f t="shared" si="0"/>
        <v>154980</v>
      </c>
      <c r="H7" s="25">
        <f t="shared" si="0"/>
        <v>3996</v>
      </c>
      <c r="I7" s="25">
        <f t="shared" si="0"/>
        <v>0</v>
      </c>
      <c r="J7" s="25">
        <f t="shared" si="0"/>
        <v>0</v>
      </c>
      <c r="K7" s="25">
        <f t="shared" si="0"/>
        <v>103800</v>
      </c>
      <c r="L7" s="25">
        <f t="shared" si="0"/>
        <v>42044</v>
      </c>
      <c r="M7" s="25">
        <f t="shared" si="0"/>
        <v>0</v>
      </c>
      <c r="N7" s="25">
        <f t="shared" si="0"/>
        <v>17088</v>
      </c>
      <c r="O7" s="25">
        <f t="shared" si="0"/>
        <v>0</v>
      </c>
      <c r="P7" s="25">
        <f t="shared" si="0"/>
        <v>744</v>
      </c>
      <c r="Q7" s="25">
        <f t="shared" si="0"/>
        <v>31533</v>
      </c>
      <c r="R7" s="25">
        <f t="shared" si="0"/>
        <v>0</v>
      </c>
      <c r="S7" s="25">
        <f t="shared" si="0"/>
        <v>60000</v>
      </c>
      <c r="T7" s="25">
        <f t="shared" si="0"/>
        <v>154176</v>
      </c>
      <c r="U7" s="25">
        <f t="shared" si="0"/>
        <v>50000</v>
      </c>
      <c r="V7" s="25">
        <f t="shared" si="0"/>
        <v>3000</v>
      </c>
      <c r="W7" s="25">
        <f t="shared" si="0"/>
        <v>0</v>
      </c>
      <c r="X7" s="25">
        <f t="shared" si="0"/>
        <v>0</v>
      </c>
      <c r="Y7" s="25">
        <f t="shared" si="0"/>
        <v>0</v>
      </c>
      <c r="Z7" s="25">
        <f t="shared" si="0"/>
        <v>0</v>
      </c>
      <c r="AA7" s="25">
        <f t="shared" si="0"/>
        <v>3000</v>
      </c>
      <c r="AB7" s="25">
        <f t="shared" si="0"/>
        <v>0</v>
      </c>
      <c r="AC7" s="25">
        <f t="shared" si="0"/>
        <v>0</v>
      </c>
      <c r="AD7" s="25">
        <f t="shared" si="0"/>
        <v>45000</v>
      </c>
      <c r="AE7" s="25">
        <f t="shared" si="0"/>
        <v>0</v>
      </c>
      <c r="AF7" s="25">
        <f t="shared" si="0"/>
        <v>0</v>
      </c>
      <c r="AG7" s="25">
        <f t="shared" si="0"/>
        <v>0</v>
      </c>
      <c r="AH7" s="25">
        <f t="shared" si="0"/>
        <v>11000</v>
      </c>
      <c r="AI7" s="25">
        <f t="shared" si="0"/>
        <v>12000</v>
      </c>
      <c r="AJ7" s="25">
        <f t="shared" si="0"/>
        <v>2800</v>
      </c>
      <c r="AK7" s="25">
        <f t="shared" si="0"/>
        <v>0</v>
      </c>
      <c r="AL7" s="25">
        <f t="shared" si="0"/>
        <v>0</v>
      </c>
      <c r="AM7" s="25">
        <f t="shared" si="0"/>
        <v>0</v>
      </c>
      <c r="AN7" s="25">
        <f t="shared" si="0"/>
        <v>1500</v>
      </c>
      <c r="AO7" s="25">
        <f t="shared" si="0"/>
        <v>0</v>
      </c>
      <c r="AP7" s="25">
        <f t="shared" si="0"/>
        <v>5176</v>
      </c>
      <c r="AQ7" s="25">
        <f t="shared" si="0"/>
        <v>5424</v>
      </c>
      <c r="AR7" s="25">
        <f t="shared" si="0"/>
        <v>0</v>
      </c>
      <c r="AS7" s="25">
        <f t="shared" si="0"/>
        <v>0</v>
      </c>
      <c r="AT7" s="25">
        <f t="shared" si="0"/>
        <v>0</v>
      </c>
      <c r="AU7" s="25">
        <f t="shared" si="0"/>
        <v>15276</v>
      </c>
      <c r="AV7" s="25">
        <v>500180</v>
      </c>
      <c r="AW7" s="25"/>
      <c r="AX7" s="25"/>
      <c r="AY7" s="25"/>
      <c r="AZ7" s="25"/>
      <c r="BA7" s="25"/>
      <c r="BB7" s="25">
        <f aca="true" t="shared" si="1" ref="BB7:BG7">SUM(BB8:BB11)</f>
        <v>0</v>
      </c>
      <c r="BC7" s="25">
        <f t="shared" si="1"/>
        <v>0</v>
      </c>
      <c r="BD7" s="25">
        <f t="shared" si="1"/>
        <v>0</v>
      </c>
      <c r="BE7" s="25">
        <f t="shared" si="1"/>
        <v>180</v>
      </c>
      <c r="BF7" s="25">
        <f t="shared" si="1"/>
        <v>0</v>
      </c>
      <c r="BG7" s="25">
        <f t="shared" si="1"/>
        <v>0</v>
      </c>
      <c r="BH7" s="25">
        <v>500000</v>
      </c>
      <c r="BI7" s="25">
        <f aca="true" t="shared" si="2" ref="BI7:CN7">SUM(BI8:BI11)</f>
        <v>0</v>
      </c>
      <c r="BJ7" s="25">
        <f t="shared" si="2"/>
        <v>0</v>
      </c>
      <c r="BK7" s="25">
        <f t="shared" si="2"/>
        <v>0</v>
      </c>
      <c r="BL7" s="25">
        <f t="shared" si="2"/>
        <v>0</v>
      </c>
      <c r="BM7" s="25">
        <f t="shared" si="2"/>
        <v>0</v>
      </c>
      <c r="BN7" s="25">
        <f t="shared" si="2"/>
        <v>0</v>
      </c>
      <c r="BO7" s="25">
        <f t="shared" si="2"/>
        <v>0</v>
      </c>
      <c r="BP7" s="25">
        <f t="shared" si="2"/>
        <v>0</v>
      </c>
      <c r="BQ7" s="25">
        <f t="shared" si="2"/>
        <v>0</v>
      </c>
      <c r="BR7" s="25">
        <f t="shared" si="2"/>
        <v>0</v>
      </c>
      <c r="BS7" s="25">
        <f t="shared" si="2"/>
        <v>0</v>
      </c>
      <c r="BT7" s="25">
        <f t="shared" si="2"/>
        <v>0</v>
      </c>
      <c r="BU7" s="25">
        <f t="shared" si="2"/>
        <v>0</v>
      </c>
      <c r="BV7" s="25">
        <f t="shared" si="2"/>
        <v>0</v>
      </c>
      <c r="BW7" s="25">
        <f t="shared" si="2"/>
        <v>0</v>
      </c>
      <c r="BX7" s="25">
        <f t="shared" si="2"/>
        <v>0</v>
      </c>
      <c r="BY7" s="25">
        <f t="shared" si="2"/>
        <v>0</v>
      </c>
      <c r="BZ7" s="25">
        <f t="shared" si="2"/>
        <v>0</v>
      </c>
      <c r="CA7" s="25">
        <f t="shared" si="2"/>
        <v>0</v>
      </c>
      <c r="CB7" s="25">
        <f t="shared" si="2"/>
        <v>0</v>
      </c>
      <c r="CC7" s="25">
        <f t="shared" si="2"/>
        <v>0</v>
      </c>
      <c r="CD7" s="25">
        <f t="shared" si="2"/>
        <v>0</v>
      </c>
      <c r="CE7" s="25">
        <f t="shared" si="2"/>
        <v>0</v>
      </c>
      <c r="CF7" s="25">
        <f t="shared" si="2"/>
        <v>0</v>
      </c>
      <c r="CG7" s="25">
        <f t="shared" si="2"/>
        <v>0</v>
      </c>
      <c r="CH7" s="25">
        <f t="shared" si="2"/>
        <v>0</v>
      </c>
      <c r="CI7" s="25">
        <f t="shared" si="2"/>
        <v>0</v>
      </c>
      <c r="CJ7" s="25">
        <f t="shared" si="2"/>
        <v>0</v>
      </c>
      <c r="CK7" s="25">
        <f t="shared" si="2"/>
        <v>0</v>
      </c>
      <c r="CL7" s="25">
        <f t="shared" si="2"/>
        <v>0</v>
      </c>
      <c r="CM7" s="25">
        <f t="shared" si="2"/>
        <v>0</v>
      </c>
      <c r="CN7" s="25">
        <f t="shared" si="2"/>
        <v>0</v>
      </c>
      <c r="CO7" s="25">
        <f aca="true" t="shared" si="3" ref="CO7:DH7">SUM(CO8:CO11)</f>
        <v>0</v>
      </c>
      <c r="CP7" s="25">
        <f t="shared" si="3"/>
        <v>0</v>
      </c>
      <c r="CQ7" s="25">
        <f t="shared" si="3"/>
        <v>0</v>
      </c>
      <c r="CR7" s="25">
        <f t="shared" si="3"/>
        <v>0</v>
      </c>
      <c r="CS7" s="25">
        <f t="shared" si="3"/>
        <v>0</v>
      </c>
      <c r="CT7" s="25">
        <f t="shared" si="3"/>
        <v>0</v>
      </c>
      <c r="CU7" s="25">
        <f t="shared" si="3"/>
        <v>0</v>
      </c>
      <c r="CV7" s="25">
        <f t="shared" si="3"/>
        <v>0</v>
      </c>
      <c r="CW7" s="25">
        <f t="shared" si="3"/>
        <v>0</v>
      </c>
      <c r="CX7" s="25">
        <f t="shared" si="3"/>
        <v>0</v>
      </c>
      <c r="CY7" s="25">
        <f t="shared" si="3"/>
        <v>0</v>
      </c>
      <c r="CZ7" s="25">
        <f t="shared" si="3"/>
        <v>0</v>
      </c>
      <c r="DA7" s="25">
        <f t="shared" si="3"/>
        <v>0</v>
      </c>
      <c r="DB7" s="25">
        <f t="shared" si="3"/>
        <v>0</v>
      </c>
      <c r="DC7" s="25">
        <f t="shared" si="3"/>
        <v>0</v>
      </c>
      <c r="DD7" s="25">
        <f t="shared" si="3"/>
        <v>0</v>
      </c>
      <c r="DE7" s="25">
        <f t="shared" si="3"/>
        <v>0</v>
      </c>
      <c r="DF7" s="25">
        <f t="shared" si="3"/>
        <v>0</v>
      </c>
      <c r="DG7" s="25">
        <f t="shared" si="3"/>
        <v>0</v>
      </c>
      <c r="DH7" s="25">
        <f t="shared" si="3"/>
        <v>0</v>
      </c>
      <c r="DI7" s="82"/>
    </row>
    <row r="8" spans="1:113" s="65" customFormat="1" ht="27" customHeight="1">
      <c r="A8" s="24" t="s">
        <v>81</v>
      </c>
      <c r="B8" s="24" t="s">
        <v>82</v>
      </c>
      <c r="C8" s="24" t="s">
        <v>83</v>
      </c>
      <c r="D8" s="71" t="s">
        <v>85</v>
      </c>
      <c r="E8" s="25">
        <f>F8+T8+AV8+BI8+BN8+CA8+CR8+CU8+DA8+DD8</f>
        <v>977132</v>
      </c>
      <c r="F8" s="25">
        <f>SUM(G8:S8)</f>
        <v>322776</v>
      </c>
      <c r="G8" s="25">
        <v>154980</v>
      </c>
      <c r="H8" s="25">
        <v>3996</v>
      </c>
      <c r="I8" s="25"/>
      <c r="J8" s="25"/>
      <c r="K8" s="25">
        <v>103800</v>
      </c>
      <c r="L8" s="72"/>
      <c r="M8" s="72"/>
      <c r="N8" s="72"/>
      <c r="O8" s="72"/>
      <c r="P8" s="72"/>
      <c r="Q8" s="25"/>
      <c r="R8" s="25"/>
      <c r="S8" s="25">
        <v>60000</v>
      </c>
      <c r="T8" s="25">
        <f>SUM(U8:AU8)</f>
        <v>154176</v>
      </c>
      <c r="U8" s="25">
        <v>50000</v>
      </c>
      <c r="V8" s="25">
        <v>3000</v>
      </c>
      <c r="W8" s="25"/>
      <c r="X8" s="25"/>
      <c r="Y8" s="25"/>
      <c r="Z8" s="25"/>
      <c r="AA8" s="25">
        <v>3000</v>
      </c>
      <c r="AB8" s="25"/>
      <c r="AC8" s="25"/>
      <c r="AD8" s="25">
        <v>45000</v>
      </c>
      <c r="AE8" s="25"/>
      <c r="AF8" s="25"/>
      <c r="AG8" s="25"/>
      <c r="AH8" s="25">
        <v>11000</v>
      </c>
      <c r="AI8" s="25">
        <v>12000</v>
      </c>
      <c r="AJ8" s="25">
        <v>2800</v>
      </c>
      <c r="AK8" s="25"/>
      <c r="AL8" s="25"/>
      <c r="AM8" s="76"/>
      <c r="AN8" s="25">
        <v>1500</v>
      </c>
      <c r="AO8" s="25"/>
      <c r="AP8" s="25">
        <v>5176</v>
      </c>
      <c r="AQ8" s="25">
        <v>5424</v>
      </c>
      <c r="AR8" s="25"/>
      <c r="AS8" s="25"/>
      <c r="AT8" s="25"/>
      <c r="AU8" s="25">
        <v>15276</v>
      </c>
      <c r="AV8" s="25">
        <v>500180</v>
      </c>
      <c r="AW8" s="25"/>
      <c r="AX8" s="25"/>
      <c r="AY8" s="25"/>
      <c r="AZ8" s="25"/>
      <c r="BA8" s="25"/>
      <c r="BB8" s="25"/>
      <c r="BC8" s="25"/>
      <c r="BD8" s="25"/>
      <c r="BE8" s="25">
        <v>180</v>
      </c>
      <c r="BF8" s="25"/>
      <c r="BG8" s="25"/>
      <c r="BH8" s="25">
        <v>500000</v>
      </c>
      <c r="BI8" s="25"/>
      <c r="BJ8" s="25"/>
      <c r="BK8" s="25"/>
      <c r="BL8" s="25"/>
      <c r="BM8" s="25"/>
      <c r="BN8" s="73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80"/>
      <c r="DB8" s="80"/>
      <c r="DC8" s="80"/>
      <c r="DD8" s="80"/>
      <c r="DE8" s="80"/>
      <c r="DF8" s="80"/>
      <c r="DG8" s="80"/>
      <c r="DH8" s="80">
        <v>0</v>
      </c>
      <c r="DI8" s="83"/>
    </row>
    <row r="9" spans="1:112" s="65" customFormat="1" ht="27" customHeight="1">
      <c r="A9" s="24" t="s">
        <v>86</v>
      </c>
      <c r="B9" s="24" t="s">
        <v>87</v>
      </c>
      <c r="C9" s="24" t="s">
        <v>87</v>
      </c>
      <c r="D9" s="71" t="s">
        <v>88</v>
      </c>
      <c r="E9" s="25">
        <f>F9+T9+AV9+BI9+BN9+CA9+CR9+CU9+DA9+DD9</f>
        <v>42044</v>
      </c>
      <c r="F9" s="25">
        <f>SUM(G9:S9)</f>
        <v>42044</v>
      </c>
      <c r="G9" s="25"/>
      <c r="H9" s="25"/>
      <c r="I9" s="25"/>
      <c r="J9" s="25"/>
      <c r="K9" s="25"/>
      <c r="L9" s="72">
        <v>42044</v>
      </c>
      <c r="M9" s="72"/>
      <c r="N9" s="72"/>
      <c r="O9" s="72"/>
      <c r="P9" s="72"/>
      <c r="Q9" s="72"/>
      <c r="R9" s="72"/>
      <c r="S9" s="72"/>
      <c r="T9" s="25">
        <f>SUM(U9:AU9)</f>
        <v>0</v>
      </c>
      <c r="U9" s="72"/>
      <c r="V9" s="72"/>
      <c r="W9" s="72"/>
      <c r="X9" s="73"/>
      <c r="Y9" s="72"/>
      <c r="Z9" s="72"/>
      <c r="AA9" s="72"/>
      <c r="AB9" s="72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2"/>
      <c r="AO9" s="72"/>
      <c r="AP9" s="72"/>
      <c r="AQ9" s="72"/>
      <c r="AR9" s="72"/>
      <c r="AS9" s="72"/>
      <c r="AT9" s="72"/>
      <c r="AU9" s="72"/>
      <c r="AV9" s="25">
        <f>SUM(AW9:BH9)</f>
        <v>0</v>
      </c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7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81"/>
      <c r="DB9" s="81"/>
      <c r="DC9" s="81"/>
      <c r="DD9" s="81"/>
      <c r="DE9" s="81"/>
      <c r="DF9" s="81"/>
      <c r="DG9" s="81"/>
      <c r="DH9" s="81"/>
    </row>
    <row r="10" spans="1:112" s="65" customFormat="1" ht="21" customHeight="1">
      <c r="A10" s="24" t="s">
        <v>89</v>
      </c>
      <c r="B10" s="24" t="s">
        <v>90</v>
      </c>
      <c r="C10" s="24" t="s">
        <v>91</v>
      </c>
      <c r="D10" s="71" t="s">
        <v>92</v>
      </c>
      <c r="E10" s="25">
        <f>F10+T10+AV10+BI10+BN10+CA10+CR10+CU10+DA10+DD10</f>
        <v>17832</v>
      </c>
      <c r="F10" s="25">
        <f>SUM(G10:S10)</f>
        <v>17832</v>
      </c>
      <c r="G10" s="25"/>
      <c r="H10" s="25"/>
      <c r="I10" s="25"/>
      <c r="J10" s="25"/>
      <c r="K10" s="25"/>
      <c r="L10" s="72"/>
      <c r="M10" s="72"/>
      <c r="N10" s="72">
        <v>17088</v>
      </c>
      <c r="O10" s="72"/>
      <c r="P10" s="72">
        <v>744</v>
      </c>
      <c r="Q10" s="72"/>
      <c r="R10" s="72"/>
      <c r="S10" s="72"/>
      <c r="T10" s="25">
        <f>SUM(U10:AU10)</f>
        <v>0</v>
      </c>
      <c r="U10" s="72"/>
      <c r="V10" s="72"/>
      <c r="W10" s="72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2"/>
      <c r="AO10" s="72"/>
      <c r="AP10" s="72"/>
      <c r="AQ10" s="72"/>
      <c r="AR10" s="72"/>
      <c r="AS10" s="72"/>
      <c r="AT10" s="72"/>
      <c r="AU10" s="72"/>
      <c r="AV10" s="25">
        <f>SUM(AW10:BH10)</f>
        <v>0</v>
      </c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7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81"/>
      <c r="DB10" s="81"/>
      <c r="DC10" s="81"/>
      <c r="DD10" s="81"/>
      <c r="DE10" s="81"/>
      <c r="DF10" s="81"/>
      <c r="DG10" s="81"/>
      <c r="DH10" s="81"/>
    </row>
    <row r="11" spans="1:112" s="65" customFormat="1" ht="27" customHeight="1">
      <c r="A11" s="24" t="s">
        <v>93</v>
      </c>
      <c r="B11" s="24" t="s">
        <v>91</v>
      </c>
      <c r="C11" s="24" t="s">
        <v>82</v>
      </c>
      <c r="D11" s="71" t="s">
        <v>94</v>
      </c>
      <c r="E11" s="25">
        <f>F11+T11+AV11+BI11+BN11+CA11+CR11+CU11+DA11+DD11</f>
        <v>31533</v>
      </c>
      <c r="F11" s="25">
        <f>SUM(G11:S11)</f>
        <v>31533</v>
      </c>
      <c r="G11" s="25"/>
      <c r="H11" s="25"/>
      <c r="I11" s="25"/>
      <c r="J11" s="25"/>
      <c r="K11" s="25"/>
      <c r="L11" s="72"/>
      <c r="M11" s="72"/>
      <c r="N11" s="72"/>
      <c r="O11" s="72"/>
      <c r="P11" s="72"/>
      <c r="Q11" s="72">
        <v>31533</v>
      </c>
      <c r="R11" s="72"/>
      <c r="S11" s="72"/>
      <c r="T11" s="25">
        <f>SUM(U11:AU11)</f>
        <v>0</v>
      </c>
      <c r="U11" s="72"/>
      <c r="V11" s="72"/>
      <c r="W11" s="72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2"/>
      <c r="AO11" s="72"/>
      <c r="AP11" s="72"/>
      <c r="AQ11" s="72"/>
      <c r="AR11" s="72"/>
      <c r="AS11" s="72"/>
      <c r="AT11" s="72"/>
      <c r="AU11" s="72"/>
      <c r="AV11" s="25">
        <f>SUM(AW11:BH11)</f>
        <v>0</v>
      </c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7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81"/>
      <c r="DB11" s="81"/>
      <c r="DC11" s="81"/>
      <c r="DD11" s="81"/>
      <c r="DE11" s="81"/>
      <c r="DF11" s="81"/>
      <c r="DG11" s="81"/>
      <c r="DH11" s="81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G5:DG6"/>
    <mergeCell ref="DH5:DH6"/>
    <mergeCell ref="DC5:DC6"/>
    <mergeCell ref="DD5:DD6"/>
    <mergeCell ref="DE5:DE6"/>
    <mergeCell ref="DF5:DF6"/>
  </mergeCells>
  <printOptions horizontalCentered="1"/>
  <pageMargins left="0.16" right="0.16" top="0.59" bottom="0.59" header="0.59" footer="0.39"/>
  <pageSetup horizontalDpi="600" verticalDpi="600" orientation="landscape" paperSize="8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K11" sqref="K11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57" customWidth="1"/>
    <col min="8" max="8" width="8.66015625" style="0" customWidth="1"/>
  </cols>
  <sheetData>
    <row r="1" spans="1:8" ht="19.5" customHeight="1">
      <c r="A1" s="8"/>
      <c r="B1" s="8"/>
      <c r="C1" s="8"/>
      <c r="D1" s="9"/>
      <c r="E1" s="58"/>
      <c r="F1" s="58"/>
      <c r="G1" s="59" t="s">
        <v>255</v>
      </c>
      <c r="H1" s="30"/>
    </row>
    <row r="2" spans="1:8" ht="25.5" customHeight="1">
      <c r="A2" s="218" t="s">
        <v>256</v>
      </c>
      <c r="B2" s="218"/>
      <c r="C2" s="218"/>
      <c r="D2" s="218"/>
      <c r="E2" s="218"/>
      <c r="F2" s="218"/>
      <c r="G2" s="218"/>
      <c r="H2" s="30"/>
    </row>
    <row r="3" spans="1:8" ht="19.5" customHeight="1">
      <c r="A3" s="261" t="s">
        <v>5</v>
      </c>
      <c r="B3" s="261"/>
      <c r="C3" s="261"/>
      <c r="D3" s="261"/>
      <c r="E3" s="60"/>
      <c r="F3" s="60"/>
      <c r="G3" s="61" t="s">
        <v>6</v>
      </c>
      <c r="H3" s="30"/>
    </row>
    <row r="4" spans="1:8" ht="22.5" customHeight="1">
      <c r="A4" s="62" t="s">
        <v>257</v>
      </c>
      <c r="B4" s="62"/>
      <c r="C4" s="62"/>
      <c r="D4" s="62"/>
      <c r="E4" s="262" t="s">
        <v>97</v>
      </c>
      <c r="F4" s="262"/>
      <c r="G4" s="262"/>
      <c r="H4" s="30"/>
    </row>
    <row r="5" spans="1:8" ht="19.5" customHeight="1">
      <c r="A5" s="263" t="s">
        <v>68</v>
      </c>
      <c r="B5" s="264"/>
      <c r="C5" s="255" t="s">
        <v>258</v>
      </c>
      <c r="D5" s="257" t="s">
        <v>174</v>
      </c>
      <c r="E5" s="259" t="s">
        <v>58</v>
      </c>
      <c r="F5" s="265" t="s">
        <v>259</v>
      </c>
      <c r="G5" s="259" t="s">
        <v>260</v>
      </c>
      <c r="H5" s="30"/>
    </row>
    <row r="6" spans="1:8" ht="27" customHeight="1">
      <c r="A6" s="45" t="s">
        <v>78</v>
      </c>
      <c r="B6" s="46" t="s">
        <v>79</v>
      </c>
      <c r="C6" s="256"/>
      <c r="D6" s="258"/>
      <c r="E6" s="260"/>
      <c r="F6" s="266"/>
      <c r="G6" s="260"/>
      <c r="H6" s="30"/>
    </row>
    <row r="7" spans="1:8" ht="19.5" customHeight="1">
      <c r="A7" s="253" t="s">
        <v>58</v>
      </c>
      <c r="B7" s="254"/>
      <c r="C7" s="254"/>
      <c r="D7" s="254"/>
      <c r="E7" s="25">
        <f>F7+G7</f>
        <v>468541</v>
      </c>
      <c r="F7" s="25">
        <f>F8+F19+F31</f>
        <v>414365</v>
      </c>
      <c r="G7" s="25">
        <f>SUM(G20:G30)</f>
        <v>54176</v>
      </c>
      <c r="H7" s="31"/>
    </row>
    <row r="8" spans="1:8" ht="19.5" customHeight="1">
      <c r="A8" s="24"/>
      <c r="B8" s="24"/>
      <c r="C8" s="63"/>
      <c r="D8" s="24" t="s">
        <v>158</v>
      </c>
      <c r="E8" s="25">
        <f>F8</f>
        <v>414185</v>
      </c>
      <c r="F8" s="25">
        <f>SUM(F9:F18)</f>
        <v>414185</v>
      </c>
      <c r="G8" s="25">
        <f>SUM(G9:G18)</f>
        <v>0</v>
      </c>
      <c r="H8" s="31"/>
    </row>
    <row r="9" spans="1:8" ht="19.5" customHeight="1">
      <c r="A9" s="24" t="s">
        <v>261</v>
      </c>
      <c r="B9" s="24" t="s">
        <v>82</v>
      </c>
      <c r="C9" s="24" t="s">
        <v>84</v>
      </c>
      <c r="D9" s="24" t="s">
        <v>175</v>
      </c>
      <c r="E9" s="25">
        <f aca="true" t="shared" si="0" ref="E9:E18">F9</f>
        <v>154980</v>
      </c>
      <c r="F9" s="27">
        <v>154980</v>
      </c>
      <c r="G9" s="25"/>
      <c r="H9" s="30"/>
    </row>
    <row r="10" spans="1:8" ht="19.5" customHeight="1">
      <c r="A10" s="24" t="s">
        <v>261</v>
      </c>
      <c r="B10" s="24" t="s">
        <v>91</v>
      </c>
      <c r="C10" s="24" t="s">
        <v>84</v>
      </c>
      <c r="D10" s="24" t="s">
        <v>176</v>
      </c>
      <c r="E10" s="25">
        <f t="shared" si="0"/>
        <v>3996</v>
      </c>
      <c r="F10" s="27">
        <v>3996</v>
      </c>
      <c r="G10" s="25"/>
      <c r="H10" s="64"/>
    </row>
    <row r="11" spans="1:8" ht="19.5" customHeight="1">
      <c r="A11" s="24" t="s">
        <v>261</v>
      </c>
      <c r="B11" s="24" t="s">
        <v>262</v>
      </c>
      <c r="C11" s="24" t="s">
        <v>84</v>
      </c>
      <c r="D11" s="24" t="s">
        <v>177</v>
      </c>
      <c r="E11" s="25">
        <f t="shared" si="0"/>
        <v>0</v>
      </c>
      <c r="F11" s="27"/>
      <c r="G11" s="25"/>
      <c r="H11" s="64"/>
    </row>
    <row r="12" spans="1:8" ht="19.5" customHeight="1">
      <c r="A12" s="24" t="s">
        <v>261</v>
      </c>
      <c r="B12" s="24" t="s">
        <v>263</v>
      </c>
      <c r="C12" s="24" t="s">
        <v>84</v>
      </c>
      <c r="D12" s="24" t="s">
        <v>179</v>
      </c>
      <c r="E12" s="25">
        <f t="shared" si="0"/>
        <v>103800</v>
      </c>
      <c r="F12" s="27">
        <v>103800</v>
      </c>
      <c r="G12" s="25"/>
      <c r="H12" s="64"/>
    </row>
    <row r="13" spans="1:8" ht="19.5" customHeight="1">
      <c r="A13" s="24" t="s">
        <v>261</v>
      </c>
      <c r="B13" s="24" t="s">
        <v>264</v>
      </c>
      <c r="C13" s="24" t="s">
        <v>84</v>
      </c>
      <c r="D13" s="24" t="s">
        <v>180</v>
      </c>
      <c r="E13" s="25">
        <f t="shared" si="0"/>
        <v>42044</v>
      </c>
      <c r="F13" s="27">
        <v>42044</v>
      </c>
      <c r="G13" s="25"/>
      <c r="H13" s="64"/>
    </row>
    <row r="14" spans="1:8" ht="19.5" customHeight="1">
      <c r="A14" s="24" t="s">
        <v>261</v>
      </c>
      <c r="B14" s="24" t="s">
        <v>265</v>
      </c>
      <c r="C14" s="24" t="s">
        <v>84</v>
      </c>
      <c r="D14" s="24" t="s">
        <v>182</v>
      </c>
      <c r="E14" s="25">
        <f t="shared" si="0"/>
        <v>17088</v>
      </c>
      <c r="F14" s="27">
        <v>17088</v>
      </c>
      <c r="G14" s="25"/>
      <c r="H14" s="64"/>
    </row>
    <row r="15" spans="1:8" ht="19.5" customHeight="1">
      <c r="A15" s="24" t="s">
        <v>261</v>
      </c>
      <c r="B15" s="24" t="s">
        <v>90</v>
      </c>
      <c r="C15" s="24" t="s">
        <v>84</v>
      </c>
      <c r="D15" s="24" t="s">
        <v>183</v>
      </c>
      <c r="E15" s="25">
        <f t="shared" si="0"/>
        <v>0</v>
      </c>
      <c r="F15" s="27"/>
      <c r="G15" s="25"/>
      <c r="H15" s="64"/>
    </row>
    <row r="16" spans="1:8" ht="19.5" customHeight="1">
      <c r="A16" s="24" t="s">
        <v>261</v>
      </c>
      <c r="B16" s="24" t="s">
        <v>266</v>
      </c>
      <c r="C16" s="24" t="s">
        <v>84</v>
      </c>
      <c r="D16" s="24" t="s">
        <v>184</v>
      </c>
      <c r="E16" s="25">
        <f t="shared" si="0"/>
        <v>744</v>
      </c>
      <c r="F16" s="27">
        <v>744</v>
      </c>
      <c r="G16" s="25"/>
      <c r="H16" s="64"/>
    </row>
    <row r="17" spans="1:8" ht="19.5" customHeight="1">
      <c r="A17" s="24" t="s">
        <v>261</v>
      </c>
      <c r="B17" s="24" t="s">
        <v>267</v>
      </c>
      <c r="C17" s="24" t="s">
        <v>84</v>
      </c>
      <c r="D17" s="24" t="s">
        <v>94</v>
      </c>
      <c r="E17" s="25">
        <f t="shared" si="0"/>
        <v>31533</v>
      </c>
      <c r="F17" s="27">
        <v>31533</v>
      </c>
      <c r="G17" s="25"/>
      <c r="H17" s="64"/>
    </row>
    <row r="18" spans="1:8" ht="19.5" customHeight="1">
      <c r="A18" s="24" t="s">
        <v>261</v>
      </c>
      <c r="B18" s="24" t="s">
        <v>83</v>
      </c>
      <c r="C18" s="24" t="s">
        <v>84</v>
      </c>
      <c r="D18" s="24" t="s">
        <v>186</v>
      </c>
      <c r="E18" s="25">
        <f t="shared" si="0"/>
        <v>60000</v>
      </c>
      <c r="F18" s="27">
        <v>60000</v>
      </c>
      <c r="G18" s="25"/>
      <c r="H18" s="64"/>
    </row>
    <row r="19" spans="1:8" ht="19.5" customHeight="1">
      <c r="A19" s="24"/>
      <c r="B19" s="24"/>
      <c r="C19" s="24"/>
      <c r="D19" s="24" t="s">
        <v>159</v>
      </c>
      <c r="E19" s="25"/>
      <c r="F19" s="25"/>
      <c r="G19" s="25"/>
      <c r="H19" s="64"/>
    </row>
    <row r="20" spans="1:8" ht="19.5" customHeight="1">
      <c r="A20" s="24" t="s">
        <v>268</v>
      </c>
      <c r="B20" s="24" t="s">
        <v>82</v>
      </c>
      <c r="C20" s="24" t="s">
        <v>84</v>
      </c>
      <c r="D20" s="24" t="s">
        <v>187</v>
      </c>
      <c r="E20" s="25"/>
      <c r="F20" s="25"/>
      <c r="G20" s="25">
        <v>10000</v>
      </c>
      <c r="H20" s="64"/>
    </row>
    <row r="21" spans="1:8" ht="19.5" customHeight="1">
      <c r="A21" s="24" t="s">
        <v>268</v>
      </c>
      <c r="B21" s="24" t="s">
        <v>91</v>
      </c>
      <c r="C21" s="24" t="s">
        <v>84</v>
      </c>
      <c r="D21" s="24" t="s">
        <v>188</v>
      </c>
      <c r="E21" s="25"/>
      <c r="F21" s="27"/>
      <c r="G21" s="25"/>
      <c r="H21" s="64"/>
    </row>
    <row r="22" spans="1:8" ht="19.5" customHeight="1">
      <c r="A22" s="24" t="s">
        <v>268</v>
      </c>
      <c r="B22" s="24" t="s">
        <v>263</v>
      </c>
      <c r="C22" s="24" t="s">
        <v>84</v>
      </c>
      <c r="D22" s="24" t="s">
        <v>193</v>
      </c>
      <c r="E22" s="25"/>
      <c r="F22" s="27"/>
      <c r="G22" s="25">
        <v>1000</v>
      </c>
      <c r="H22" s="64"/>
    </row>
    <row r="23" spans="1:8" ht="19.5" customHeight="1">
      <c r="A23" s="24" t="s">
        <v>268</v>
      </c>
      <c r="B23" s="24" t="s">
        <v>90</v>
      </c>
      <c r="C23" s="24" t="s">
        <v>84</v>
      </c>
      <c r="D23" s="24" t="s">
        <v>196</v>
      </c>
      <c r="E23" s="25"/>
      <c r="F23" s="27"/>
      <c r="G23" s="25">
        <v>10000</v>
      </c>
      <c r="H23" s="64"/>
    </row>
    <row r="24" spans="1:8" ht="19.5" customHeight="1">
      <c r="A24" s="24" t="s">
        <v>268</v>
      </c>
      <c r="B24" s="24" t="s">
        <v>269</v>
      </c>
      <c r="C24" s="24" t="s">
        <v>84</v>
      </c>
      <c r="D24" s="24" t="s">
        <v>200</v>
      </c>
      <c r="E24" s="25"/>
      <c r="F24" s="27"/>
      <c r="G24" s="25">
        <v>1000</v>
      </c>
      <c r="H24" s="64"/>
    </row>
    <row r="25" spans="1:8" ht="19.5" customHeight="1">
      <c r="A25" s="24" t="s">
        <v>268</v>
      </c>
      <c r="B25" s="24" t="s">
        <v>270</v>
      </c>
      <c r="C25" s="24" t="s">
        <v>84</v>
      </c>
      <c r="D25" s="24" t="s">
        <v>201</v>
      </c>
      <c r="E25" s="25"/>
      <c r="F25" s="27"/>
      <c r="G25" s="25">
        <v>2000</v>
      </c>
      <c r="H25" s="64"/>
    </row>
    <row r="26" spans="1:8" ht="19.5" customHeight="1">
      <c r="A26" s="24" t="s">
        <v>268</v>
      </c>
      <c r="B26" s="24" t="s">
        <v>271</v>
      </c>
      <c r="C26" s="24" t="s">
        <v>84</v>
      </c>
      <c r="D26" s="24" t="s">
        <v>202</v>
      </c>
      <c r="E26" s="25"/>
      <c r="F26" s="27"/>
      <c r="G26" s="25">
        <v>2800</v>
      </c>
      <c r="H26" s="64"/>
    </row>
    <row r="27" spans="1:8" ht="19.5" customHeight="1">
      <c r="A27" s="24" t="s">
        <v>268</v>
      </c>
      <c r="B27" s="24" t="s">
        <v>272</v>
      </c>
      <c r="C27" s="24" t="s">
        <v>84</v>
      </c>
      <c r="D27" s="24" t="s">
        <v>206</v>
      </c>
      <c r="E27" s="25"/>
      <c r="F27" s="27"/>
      <c r="G27" s="25">
        <v>1500</v>
      </c>
      <c r="H27" s="64"/>
    </row>
    <row r="28" spans="1:8" ht="19.5" customHeight="1">
      <c r="A28" s="24" t="s">
        <v>268</v>
      </c>
      <c r="B28" s="24" t="s">
        <v>273</v>
      </c>
      <c r="C28" s="24" t="s">
        <v>84</v>
      </c>
      <c r="D28" s="24" t="s">
        <v>208</v>
      </c>
      <c r="E28" s="25"/>
      <c r="F28" s="27"/>
      <c r="G28" s="25">
        <v>5176</v>
      </c>
      <c r="H28" s="64"/>
    </row>
    <row r="29" spans="1:7" ht="19.5" customHeight="1">
      <c r="A29" s="23" t="s">
        <v>268</v>
      </c>
      <c r="B29" s="24" t="s">
        <v>274</v>
      </c>
      <c r="C29" s="24" t="s">
        <v>84</v>
      </c>
      <c r="D29" s="24" t="s">
        <v>209</v>
      </c>
      <c r="E29" s="25"/>
      <c r="F29" s="27"/>
      <c r="G29" s="25">
        <v>5424</v>
      </c>
    </row>
    <row r="30" spans="1:7" ht="19.5" customHeight="1">
      <c r="A30" s="23" t="s">
        <v>268</v>
      </c>
      <c r="B30" s="24" t="s">
        <v>83</v>
      </c>
      <c r="C30" s="24" t="s">
        <v>84</v>
      </c>
      <c r="D30" s="24" t="s">
        <v>213</v>
      </c>
      <c r="E30" s="25"/>
      <c r="F30" s="27"/>
      <c r="G30" s="25">
        <v>15276</v>
      </c>
    </row>
    <row r="31" spans="1:7" ht="19.5" customHeight="1">
      <c r="A31" s="23"/>
      <c r="B31" s="24"/>
      <c r="C31" s="24"/>
      <c r="D31" s="24" t="s">
        <v>166</v>
      </c>
      <c r="E31" s="25"/>
      <c r="F31" s="25">
        <f>SUM(F32:F35)</f>
        <v>180</v>
      </c>
      <c r="G31" s="25"/>
    </row>
    <row r="32" spans="1:7" ht="19.5" customHeight="1">
      <c r="A32" s="23" t="s">
        <v>275</v>
      </c>
      <c r="B32" s="24" t="s">
        <v>91</v>
      </c>
      <c r="C32" s="24" t="s">
        <v>84</v>
      </c>
      <c r="D32" s="24" t="s">
        <v>215</v>
      </c>
      <c r="E32" s="25"/>
      <c r="F32" s="27"/>
      <c r="G32" s="25"/>
    </row>
    <row r="33" spans="1:7" ht="19.5" customHeight="1">
      <c r="A33" s="23" t="s">
        <v>275</v>
      </c>
      <c r="B33" s="24" t="s">
        <v>87</v>
      </c>
      <c r="C33" s="24" t="s">
        <v>84</v>
      </c>
      <c r="D33" s="24" t="s">
        <v>218</v>
      </c>
      <c r="E33" s="25"/>
      <c r="F33" s="27"/>
      <c r="G33" s="25"/>
    </row>
    <row r="34" spans="1:7" ht="19.5" customHeight="1">
      <c r="A34" s="23" t="s">
        <v>275</v>
      </c>
      <c r="B34" s="24" t="s">
        <v>276</v>
      </c>
      <c r="C34" s="24" t="s">
        <v>84</v>
      </c>
      <c r="D34" s="24" t="s">
        <v>163</v>
      </c>
      <c r="E34" s="25"/>
      <c r="F34" s="27">
        <v>180</v>
      </c>
      <c r="G34" s="25"/>
    </row>
    <row r="35" spans="1:7" ht="19.5" customHeight="1">
      <c r="A35" s="23" t="s">
        <v>275</v>
      </c>
      <c r="B35" s="24" t="s">
        <v>83</v>
      </c>
      <c r="C35" s="24" t="s">
        <v>84</v>
      </c>
      <c r="D35" s="24" t="s">
        <v>223</v>
      </c>
      <c r="E35" s="25"/>
      <c r="F35" s="27"/>
      <c r="G35" s="25"/>
    </row>
  </sheetData>
  <sheetProtection/>
  <mergeCells count="10">
    <mergeCell ref="A2:G2"/>
    <mergeCell ref="A3:D3"/>
    <mergeCell ref="E4:G4"/>
    <mergeCell ref="A5:B5"/>
    <mergeCell ref="F5:F6"/>
    <mergeCell ref="G5:G6"/>
    <mergeCell ref="A7:D7"/>
    <mergeCell ref="C5:C6"/>
    <mergeCell ref="D5:D6"/>
    <mergeCell ref="E5:E6"/>
  </mergeCells>
  <printOptions horizontalCentered="1"/>
  <pageMargins left="0.59" right="0.59" top="0.59" bottom="0.59" header="0.59" footer="0.39"/>
  <pageSetup fitToHeight="1" fitToWidth="1" horizontalDpi="600" verticalDpi="600" orientation="portrait" paperSize="9" scale="9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3" width="8.33203125" style="0" customWidth="1"/>
    <col min="4" max="4" width="12.83203125" style="32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4"/>
      <c r="C1" s="34"/>
      <c r="D1" s="35"/>
      <c r="E1" s="34"/>
      <c r="F1" s="36" t="s">
        <v>277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</row>
    <row r="2" spans="1:243" ht="19.5" customHeight="1">
      <c r="A2" s="218" t="s">
        <v>278</v>
      </c>
      <c r="B2" s="218"/>
      <c r="C2" s="218"/>
      <c r="D2" s="218"/>
      <c r="E2" s="218"/>
      <c r="F2" s="218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</row>
    <row r="3" spans="1:243" ht="19.5" customHeight="1">
      <c r="A3" s="38" t="s">
        <v>5</v>
      </c>
      <c r="B3" s="38"/>
      <c r="C3" s="39"/>
      <c r="D3" s="40"/>
      <c r="E3" s="39"/>
      <c r="F3" s="13" t="s">
        <v>6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spans="1:243" ht="19.5" customHeight="1">
      <c r="A4" s="41" t="s">
        <v>68</v>
      </c>
      <c r="B4" s="42"/>
      <c r="C4" s="43"/>
      <c r="D4" s="267" t="s">
        <v>69</v>
      </c>
      <c r="E4" s="234" t="s">
        <v>279</v>
      </c>
      <c r="F4" s="224" t="s">
        <v>71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</row>
    <row r="5" spans="1:243" ht="19.5" customHeight="1">
      <c r="A5" s="44" t="s">
        <v>78</v>
      </c>
      <c r="B5" s="45" t="s">
        <v>79</v>
      </c>
      <c r="C5" s="46" t="s">
        <v>80</v>
      </c>
      <c r="D5" s="267"/>
      <c r="E5" s="234"/>
      <c r="F5" s="224"/>
      <c r="G5" s="4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</row>
    <row r="6" spans="1:243" ht="19.5" customHeight="1">
      <c r="A6" s="48"/>
      <c r="B6" s="48"/>
      <c r="C6" s="48"/>
      <c r="D6" s="49"/>
      <c r="E6" s="50" t="s">
        <v>58</v>
      </c>
      <c r="F6" s="51">
        <f>SUM(F7:F9)</f>
        <v>600000</v>
      </c>
      <c r="G6" s="47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</row>
    <row r="7" spans="1:243" ht="19.5" customHeight="1">
      <c r="A7" s="53" t="s">
        <v>81</v>
      </c>
      <c r="B7" s="53" t="s">
        <v>82</v>
      </c>
      <c r="C7" s="53" t="s">
        <v>83</v>
      </c>
      <c r="D7" s="54">
        <v>208117</v>
      </c>
      <c r="E7" s="55" t="s">
        <v>280</v>
      </c>
      <c r="F7" s="25">
        <v>300000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</row>
    <row r="8" spans="1:243" ht="19.5" customHeight="1">
      <c r="A8" s="53" t="s">
        <v>81</v>
      </c>
      <c r="B8" s="53" t="s">
        <v>82</v>
      </c>
      <c r="C8" s="53" t="s">
        <v>83</v>
      </c>
      <c r="D8" s="54">
        <v>208117</v>
      </c>
      <c r="E8" s="55" t="s">
        <v>281</v>
      </c>
      <c r="F8" s="25">
        <v>200000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</row>
    <row r="9" spans="1:243" ht="19.5" customHeight="1">
      <c r="A9" s="53" t="s">
        <v>81</v>
      </c>
      <c r="B9" s="53" t="s">
        <v>82</v>
      </c>
      <c r="C9" s="53" t="s">
        <v>83</v>
      </c>
      <c r="D9" s="54">
        <v>208117</v>
      </c>
      <c r="E9" s="55" t="s">
        <v>282</v>
      </c>
      <c r="F9" s="25">
        <v>100000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</sheetData>
  <sheetProtection/>
  <mergeCells count="4">
    <mergeCell ref="A2:F2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usq</cp:lastModifiedBy>
  <cp:lastPrinted>2020-04-27T06:54:53Z</cp:lastPrinted>
  <dcterms:created xsi:type="dcterms:W3CDTF">2017-02-22T01:19:27Z</dcterms:created>
  <dcterms:modified xsi:type="dcterms:W3CDTF">2020-05-21T08:40:38Z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