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绩效目标"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2">#N/A</definedName>
    <definedName name="_xlnm.Print_Area" localSheetId="3">#N/A</definedName>
    <definedName name="_xlnm.Print_Area" localSheetId="4">#N/A</definedName>
    <definedName name="_xlnm.Print_Area" localSheetId="8">'3-2'!$A$1:$F$10</definedName>
    <definedName name="_xlnm.Print_Area" localSheetId="9">#N/A</definedName>
    <definedName name="_xlnm.Print_Area" localSheetId="10">'4'!$A$1:$H$10</definedName>
    <definedName name="_xlnm.Print_Area" localSheetId="11">'4-1'!$A$1:$H$8</definedName>
    <definedName name="_xlnm.Print_Area" localSheetId="12">'5'!$A$1:$H$8</definedName>
    <definedName name="_xlnm.Print_Area">#N/A</definedName>
    <definedName name="_xlnm.Print_Titles" localSheetId="1">'1'!$4:$5</definedName>
    <definedName name="_xlnm.Print_Titles" localSheetId="7">'3-1'!$4:$6</definedName>
    <definedName name="_xlnm.Print_Titles" hidden="1">#N/A</definedName>
    <definedName name="s">#N/A</definedName>
  </definedNames>
  <calcPr fullCalcOnLoad="1"/>
</workbook>
</file>

<file path=xl/sharedStrings.xml><?xml version="1.0" encoding="utf-8"?>
<sst xmlns="http://schemas.openxmlformats.org/spreadsheetml/2006/main" count="804" uniqueCount="340">
  <si>
    <t xml:space="preserve">     大竹县财政局      </t>
  </si>
  <si>
    <t>2019年部门预算</t>
  </si>
  <si>
    <t>报送日期：  2019 年 2 月 28 日</t>
  </si>
  <si>
    <t>表1</t>
  </si>
  <si>
    <t>部门收支总表</t>
  </si>
  <si>
    <t>大竹县以工代赈办公室</t>
  </si>
  <si>
    <t>单位：元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</si>
  <si>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</si>
  <si>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</si>
  <si>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</si>
  <si>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</si>
  <si>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</si>
  <si>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</si>
  <si>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</si>
  <si>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</si>
  <si>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</si>
  <si>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</si>
  <si>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</si>
  <si>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</si>
  <si>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</si>
  <si>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</si>
  <si>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</si>
  <si>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</si>
  <si>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</si>
  <si>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</si>
  <si>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</si>
  <si>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</si>
  <si>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</si>
  <si>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</si>
  <si>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</si>
  <si>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</si>
  <si>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</si>
  <si>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</si>
  <si>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</si>
  <si>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</si>
  <si>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</si>
  <si>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</si>
  <si>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</si>
  <si>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</si>
  <si>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二十三、国有资本经营预算支出</t>
  </si>
  <si>
    <t>二十四、预备费</t>
  </si>
  <si>
    <t>二十五、其他支出</t>
  </si>
  <si>
    <t>二十六、转移性支出</t>
  </si>
  <si>
    <t>二十七、债务还本支出</t>
  </si>
  <si>
    <t>二十八、债务付息支出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</si>
  <si>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</si>
  <si>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</si>
  <si>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</si>
  <si>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</si>
  <si>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</si>
  <si>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</si>
  <si>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</si>
  <si>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</si>
  <si>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</si>
  <si>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</si>
  <si>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</si>
  <si>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</si>
  <si>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</si>
  <si>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</si>
  <si>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</si>
  <si>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</si>
  <si>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</si>
  <si>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</si>
  <si>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</si>
  <si>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</si>
  <si>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</si>
  <si>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</si>
  <si>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</si>
  <si>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</si>
  <si>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</si>
  <si>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</si>
  <si>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</si>
  <si>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</si>
  <si>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</si>
  <si>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</si>
  <si>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</si>
  <si>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</si>
  <si>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</si>
  <si>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</si>
  <si>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</si>
  <si>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</si>
  <si>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208</t>
  </si>
  <si>
    <t>05</t>
  </si>
  <si>
    <t>307101</t>
  </si>
  <si>
    <t>机关事业单位基本养老保险缴费支出</t>
  </si>
  <si>
    <t>210</t>
  </si>
  <si>
    <t>11</t>
  </si>
  <si>
    <t>01</t>
  </si>
  <si>
    <t>行政单位医疗</t>
  </si>
  <si>
    <t>03</t>
  </si>
  <si>
    <t>公务员医疗补助</t>
  </si>
  <si>
    <t>213</t>
  </si>
  <si>
    <t>行政运行（扶贫）</t>
  </si>
  <si>
    <t>99</t>
  </si>
  <si>
    <t>其他扶贫支出</t>
  </si>
  <si>
    <t>221</t>
  </si>
  <si>
    <t>02</t>
  </si>
  <si>
    <t>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</si>
  <si>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</si>
  <si>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</si>
  <si>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</si>
  <si>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</si>
  <si>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</si>
  <si>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</si>
  <si>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</si>
  <si>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</si>
  <si>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</si>
  <si>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</si>
  <si>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</si>
  <si>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</si>
  <si>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</si>
  <si>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</si>
  <si>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</si>
  <si>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</si>
  <si>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</si>
  <si>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</si>
  <si>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</si>
  <si>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</si>
  <si>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</si>
  <si>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</si>
  <si>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</si>
  <si>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</si>
  <si>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</si>
  <si>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</si>
  <si>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</si>
  <si>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</si>
  <si>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</si>
  <si>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</si>
  <si>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</si>
  <si>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</si>
  <si>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</si>
  <si>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</si>
  <si>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</si>
  <si>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</si>
  <si>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</si>
  <si>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</si>
  <si>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</si>
  <si>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</si>
  <si>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</si>
  <si>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</si>
  <si>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</si>
  <si>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</si>
  <si>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</si>
  <si>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</si>
  <si>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</si>
  <si>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</si>
  <si>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</si>
  <si>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</si>
  <si>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</si>
  <si>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</si>
  <si>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</si>
  <si>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当年财政拨款安排</t>
  </si>
  <si>
    <t>提前通知转移支付</t>
  </si>
  <si>
    <t>上年结转安排</t>
  </si>
  <si>
    <t>一般公共预算拨款</t>
  </si>
  <si>
    <t>政府性基金安排</t>
  </si>
  <si>
    <t>国有资本经营预算安排</t>
  </si>
  <si>
    <t>上年应返还额度结转</t>
  </si>
  <si>
    <t xml:space="preserve">    工资福利支出</t>
  </si>
  <si>
    <t>501</t>
  </si>
  <si>
    <t>工资奖金津补贴</t>
  </si>
  <si>
    <t>社会保障缴费</t>
  </si>
  <si>
    <t>其他工资福利支出</t>
  </si>
  <si>
    <t xml:space="preserve">   商品和服务支出</t>
  </si>
  <si>
    <t>502</t>
  </si>
  <si>
    <t>办公经费</t>
  </si>
  <si>
    <t>会议费</t>
  </si>
  <si>
    <t>培训费</t>
  </si>
  <si>
    <t>06</t>
  </si>
  <si>
    <t>公务接待费</t>
  </si>
  <si>
    <t>委托业务费</t>
  </si>
  <si>
    <t>其他商品和服务支出</t>
  </si>
  <si>
    <t xml:space="preserve">  对个人和家庭的补助</t>
  </si>
  <si>
    <t>509</t>
  </si>
  <si>
    <t>社会福利和救助</t>
  </si>
  <si>
    <t>表3</t>
  </si>
  <si>
    <t>一般公共预算支出预算表</t>
  </si>
  <si>
    <t>工资福利支出</t>
  </si>
  <si>
    <t>商品和服务支出</t>
  </si>
  <si>
    <t>对个人和家庭的补助</t>
  </si>
  <si>
    <t>债务利息及费用支出</t>
  </si>
  <si>
    <t>资本性支出</t>
  </si>
  <si>
    <t>对企业的补助</t>
  </si>
  <si>
    <t xml:space="preserve">对社会保障基金补助 </t>
  </si>
  <si>
    <t>其他支出</t>
  </si>
  <si>
    <t>科目名称</t>
  </si>
  <si>
    <t>基本工资</t>
  </si>
  <si>
    <t>津贴补贴</t>
  </si>
  <si>
    <t>奖金</t>
  </si>
  <si>
    <t>伙食补助费</t>
  </si>
  <si>
    <t>绩效工资</t>
  </si>
  <si>
    <t>机关事业单位基本养老保险缴费</t>
  </si>
  <si>
    <t>职工基本医疗保险缴费</t>
  </si>
  <si>
    <t>公务员医疗补助缴费</t>
  </si>
  <si>
    <t>其他社会保障缴费</t>
  </si>
  <si>
    <t>医疗费</t>
  </si>
  <si>
    <t>办公费</t>
  </si>
  <si>
    <t>印刷费</t>
  </si>
  <si>
    <t>咨询费</t>
  </si>
  <si>
    <t>手续费</t>
  </si>
  <si>
    <t>水费</t>
  </si>
  <si>
    <t>电费</t>
  </si>
  <si>
    <t>邮电费</t>
  </si>
  <si>
    <t>物业管理费</t>
  </si>
  <si>
    <t>差旅费</t>
  </si>
  <si>
    <t>因公出国（境）费用</t>
  </si>
  <si>
    <t>维修（护）费</t>
  </si>
  <si>
    <t>租赁费</t>
  </si>
  <si>
    <t>专用材料费</t>
  </si>
  <si>
    <t>被装购置费</t>
  </si>
  <si>
    <t>专用燃料费</t>
  </si>
  <si>
    <t>劳务费</t>
  </si>
  <si>
    <t>工会经费</t>
  </si>
  <si>
    <t>福利费</t>
  </si>
  <si>
    <t>公务用车运行维护费</t>
  </si>
  <si>
    <t>其他交通费用</t>
  </si>
  <si>
    <t>离休费</t>
  </si>
  <si>
    <t>退休费</t>
  </si>
  <si>
    <t>退职（役）费</t>
  </si>
  <si>
    <t>抚恤金</t>
  </si>
  <si>
    <t>生活补助</t>
  </si>
  <si>
    <t>救济费</t>
  </si>
  <si>
    <t>医疗费补助</t>
  </si>
  <si>
    <t>助学金</t>
  </si>
  <si>
    <t>奖励金</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</si>
  <si>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</si>
  <si>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</si>
  <si>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</si>
  <si>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</si>
  <si>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</si>
  <si>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</si>
  <si>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</si>
  <si>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</si>
  <si>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</si>
  <si>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</si>
  <si>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</si>
  <si>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</si>
  <si>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</si>
  <si>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</si>
  <si>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</si>
  <si>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</si>
  <si>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</si>
  <si>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</si>
  <si>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</si>
  <si>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</si>
  <si>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</si>
  <si>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资本金注入</t>
  </si>
  <si>
    <t>政府投资基金股权投资</t>
  </si>
  <si>
    <t>费用补贴</t>
  </si>
  <si>
    <t>利息补贴</t>
  </si>
  <si>
    <t>其他对企业的补助</t>
  </si>
  <si>
    <t>补充全国社会保障基金</t>
  </si>
  <si>
    <t>赠与</t>
  </si>
  <si>
    <t>表3-1</t>
  </si>
  <si>
    <t>一般公共预算基本支出预算表</t>
  </si>
  <si>
    <t>经济分类科目</t>
  </si>
  <si>
    <t>部门经济分类</t>
  </si>
  <si>
    <t>政府经济分类</t>
  </si>
  <si>
    <t>人员经费</t>
  </si>
  <si>
    <t>公用经费</t>
  </si>
  <si>
    <t>机关工资福利支出</t>
  </si>
  <si>
    <t>301</t>
  </si>
  <si>
    <t>08</t>
  </si>
  <si>
    <t>10</t>
  </si>
  <si>
    <t>13</t>
  </si>
  <si>
    <t>机关商品服务支出</t>
  </si>
  <si>
    <t>302</t>
  </si>
  <si>
    <t>07</t>
  </si>
  <si>
    <t>14</t>
  </si>
  <si>
    <t>15</t>
  </si>
  <si>
    <t>16</t>
  </si>
  <si>
    <t>17</t>
  </si>
  <si>
    <t>26</t>
  </si>
  <si>
    <t>28</t>
  </si>
  <si>
    <t>29</t>
  </si>
  <si>
    <t>39</t>
  </si>
  <si>
    <t>303</t>
  </si>
  <si>
    <t>09</t>
  </si>
  <si>
    <t>表3-2</t>
  </si>
  <si>
    <t>一般公共预算项目支出预算表</t>
  </si>
  <si>
    <t>单位名称（项目）</t>
  </si>
  <si>
    <t>以工代赈工作经费</t>
  </si>
  <si>
    <t>表3-3</t>
  </si>
  <si>
    <t>一般公共预算“三公”经费支出预算表</t>
  </si>
  <si>
    <t>大竹县以工赈办公室</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</si>
  <si>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</si>
  <si>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</si>
  <si>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</si>
  <si>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</si>
  <si>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</si>
  <si>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</si>
  <si>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</si>
  <si>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</si>
  <si>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</si>
  <si>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</si>
  <si>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</si>
  <si>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</si>
  <si>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</si>
  <si>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</si>
  <si>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部门预算项目支出绩效目标申报表</t>
  </si>
  <si>
    <r>
      <t>（</t>
    </r>
    <r>
      <rPr>
        <sz val="12"/>
        <rFont val="Times New Roman"/>
        <family val="1"/>
      </rPr>
      <t xml:space="preserve"> 2019</t>
    </r>
    <r>
      <rPr>
        <sz val="12"/>
        <rFont val="宋体"/>
        <family val="0"/>
      </rPr>
      <t>年度）</t>
    </r>
  </si>
  <si>
    <t>项目名称</t>
  </si>
  <si>
    <t>预算单位</t>
  </si>
  <si>
    <t>项目资金
（元）</t>
  </si>
  <si>
    <t xml:space="preserve"> 年度资金总额：500000元</t>
  </si>
  <si>
    <t xml:space="preserve">       其中：财政拨款500000元</t>
  </si>
  <si>
    <t xml:space="preserve">             其他资金</t>
  </si>
  <si>
    <t>总体目标</t>
  </si>
  <si>
    <t>年度目标</t>
  </si>
  <si>
    <t xml:space="preserve">
县以工代赈办在县委、县政府的坚强领导下，紧紧围绕以工代赈和易地扶贫搬迁中心工作，用心谋事、干事、创业，加快为我县脱贫攻坚进程。立足民生，为全县以工代赈“路、水、土”常规项目建设和易地扶贫搬迁圆满完成，深化项目基础，管理提高规划服务质量，努力建设人民群众满意的惠民工程。</t>
  </si>
  <si>
    <t>绩
效
指
标</t>
  </si>
  <si>
    <t>一级指标</t>
  </si>
  <si>
    <t>二级指标</t>
  </si>
  <si>
    <t>三级指标</t>
  </si>
  <si>
    <t>指标值（包含数字及文字描述）</t>
  </si>
  <si>
    <t>项目完成</t>
  </si>
  <si>
    <t>数量指标</t>
  </si>
  <si>
    <t>指标1：全面完成“十三五”易地扶贫搬迁工作目标，加快为我县脱贫攻坚进程；</t>
  </si>
  <si>
    <t>对“十三五”易地扶贫搬迁15722人进行巩固提升；</t>
  </si>
  <si>
    <t>指标2：立足民生，改善全县贫困地区“路、水、土”常规项目建设。</t>
  </si>
  <si>
    <t>对全县4个乡镇5个村建6公里道路等。</t>
  </si>
  <si>
    <t>质量指标</t>
  </si>
  <si>
    <t>指标1：全面完成“十三五”易地扶贫搬迁工作目标，加快为我县脱贫攻坚进程45万元。其中：1.项目检查验收24万元；2.项目成果宣传5万元；3.项目档案管理与利用2万元；4.项目会议经费4万元；5.项目资料费4万元；6.项目印刷费6万元。</t>
  </si>
  <si>
    <t>对“十三五”易地扶贫搬迁15722人进行巩固提升，成果宣传，迎接评估检查等。</t>
  </si>
  <si>
    <t>指标2：立足民生，改善全县贫困地区“路、水、土”常规项目建设5万元。其中：1.前期项目规划编制2万元；2.项目检查验收3万元。</t>
  </si>
  <si>
    <t>对全县4个乡镇5个村建6公里道路等。验收通过率100%</t>
  </si>
  <si>
    <t>时效指标</t>
  </si>
  <si>
    <t>指标1：全面完成“十三五”易地扶贫搬迁工作目标，加快为我县脱贫攻坚进程。</t>
  </si>
  <si>
    <t>2019年12月30日前</t>
  </si>
  <si>
    <t>成本指标</t>
  </si>
  <si>
    <t>指标1：全面完成“十三五”易地扶贫搬迁工作目标，加快为我县脱贫攻坚进程，总成本控制45万元。其中：1.项目检查验收24万元；2.项目成果宣传5万元；3.项目档案管理与利用2万元；4.项目会议经费4万元；5.项目资料费4万元；6.项目印刷费6万元。</t>
  </si>
  <si>
    <t>易地扶贫搬迁项目建设圆满完成。</t>
  </si>
  <si>
    <t>指标2：立足民生，改善全县贫困地区“路、水、土”常规项目建设，总成本控制5万元。其中：1.前期项目规划编制2万元；2.项目检查验收3万元。</t>
  </si>
  <si>
    <t>完成常规项目建设任务。</t>
  </si>
  <si>
    <t>项目效益</t>
  </si>
  <si>
    <t>社会效益
指标</t>
  </si>
  <si>
    <t>通过项目实施，改善民生，加快为我县脱贫攻坚进程，确保资金使用效率，保障各项工作圆满完成。</t>
  </si>
  <si>
    <t>满意度指标</t>
  </si>
  <si>
    <t>通过项目实施，切实改善人居环境、改善民生，力争服务对象对以工代赈项目和易地扶贫搬迁项目实施的满意度达到更好水平。</t>
  </si>
  <si>
    <t>≥95%以上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</si>
</sst>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Red]0.00"/>
    <numFmt numFmtId="179" formatCode="0_ "/>
    <numFmt numFmtId="180" formatCode="&quot;\&quot;#,##0.00_);\(&quot;\&quot;#,##0.00\)"/>
    <numFmt numFmtId="181" formatCode="0.00_);[Red]\(0.00\)"/>
    <numFmt numFmtId="182" formatCode="#,##0.0000"/>
  </numFmts>
  <fonts count="60">
    <font>
      <sz val="9"/>
      <color indexed="8"/>
      <name val="宋体"/>
      <family val="0"/>
    </font>
    <font>
      <sz val="9"/>
      <name val="宋体"/>
      <family val="0"/>
    </font>
    <font>
      <sz val="12"/>
      <name val="黑体"/>
      <family val="3"/>
    </font>
    <font>
      <sz val="12"/>
      <name val="宋体"/>
      <family val="0"/>
    </font>
    <font>
      <b/>
      <sz val="16"/>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2"/>
      <color indexed="8"/>
      <name val="宋体"/>
      <family val="0"/>
    </font>
    <font>
      <b/>
      <sz val="9"/>
      <name val="黑体"/>
      <family val="3"/>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7"/>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right style="thin">
        <color indexed="8"/>
      </right>
      <top style="thin"/>
      <bottom style="thin"/>
    </border>
    <border>
      <left style="thin"/>
      <right style="thin">
        <color indexed="8"/>
      </right>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1" fillId="5" borderId="0" applyNumberFormat="0" applyBorder="0" applyAlignment="0" applyProtection="0"/>
    <xf numFmtId="0" fontId="21"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1"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1" fillId="6" borderId="0" applyNumberFormat="0" applyBorder="0" applyAlignment="0" applyProtection="0"/>
    <xf numFmtId="0" fontId="46" fillId="0" borderId="0" applyNumberFormat="0" applyFill="0" applyBorder="0" applyAlignment="0" applyProtection="0"/>
    <xf numFmtId="0" fontId="0" fillId="11" borderId="2" applyNumberFormat="0" applyFont="0" applyAlignment="0" applyProtection="0"/>
    <xf numFmtId="0" fontId="44" fillId="1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13" borderId="0" applyNumberFormat="0" applyBorder="0" applyAlignment="0" applyProtection="0"/>
    <xf numFmtId="0" fontId="47" fillId="0" borderId="5" applyNumberFormat="0" applyFill="0" applyAlignment="0" applyProtection="0"/>
    <xf numFmtId="0" fontId="44" fillId="14" borderId="0" applyNumberFormat="0" applyBorder="0" applyAlignment="0" applyProtection="0"/>
    <xf numFmtId="0" fontId="53" fillId="15" borderId="6" applyNumberFormat="0" applyAlignment="0" applyProtection="0"/>
    <xf numFmtId="0" fontId="54" fillId="15" borderId="1" applyNumberFormat="0" applyAlignment="0" applyProtection="0"/>
    <xf numFmtId="0" fontId="55" fillId="16" borderId="7" applyNumberFormat="0" applyAlignment="0" applyProtection="0"/>
    <xf numFmtId="0" fontId="41" fillId="17" borderId="0" applyNumberFormat="0" applyBorder="0" applyAlignment="0" applyProtection="0"/>
    <xf numFmtId="0" fontId="44" fillId="18"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9" borderId="0" applyNumberFormat="0" applyBorder="0" applyAlignment="0" applyProtection="0"/>
    <xf numFmtId="0" fontId="59" fillId="20" borderId="0" applyNumberFormat="0" applyBorder="0" applyAlignment="0" applyProtection="0"/>
    <xf numFmtId="0" fontId="41" fillId="21" borderId="0" applyNumberFormat="0" applyBorder="0" applyAlignment="0" applyProtection="0"/>
    <xf numFmtId="0" fontId="4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1" fillId="35" borderId="0" applyNumberFormat="0" applyBorder="0" applyAlignment="0" applyProtection="0"/>
    <xf numFmtId="0" fontId="44" fillId="36" borderId="0" applyNumberFormat="0" applyBorder="0" applyAlignment="0" applyProtection="0"/>
    <xf numFmtId="1" fontId="0" fillId="0" borderId="0">
      <alignment/>
      <protection/>
    </xf>
  </cellStyleXfs>
  <cellXfs count="254">
    <xf numFmtId="1" fontId="0" fillId="0" borderId="0" xfId="0" applyNumberFormat="1" applyFill="1" applyAlignment="1">
      <alignment/>
    </xf>
    <xf numFmtId="1" fontId="0" fillId="0" borderId="0" xfId="0" applyAlignment="1">
      <alignment/>
    </xf>
    <xf numFmtId="0" fontId="2" fillId="0" borderId="0" xfId="0" applyNumberFormat="1" applyFont="1" applyBorder="1" applyAlignment="1">
      <alignment vertical="center" wrapText="1"/>
    </xf>
    <xf numFmtId="0" fontId="3" fillId="0" borderId="0" xfId="0" applyNumberFormat="1" applyFont="1" applyBorder="1" applyAlignment="1">
      <alignment vertical="center" wrapText="1"/>
    </xf>
    <xf numFmtId="0" fontId="4" fillId="37"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0" fillId="0" borderId="14"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 fillId="0" borderId="15" xfId="63" applyNumberFormat="1" applyFont="1" applyBorder="1" applyAlignment="1">
      <alignment horizontal="left" vertical="center" wrapText="1"/>
      <protection/>
    </xf>
    <xf numFmtId="0" fontId="0" fillId="0" borderId="11" xfId="0" applyNumberFormat="1" applyFont="1" applyFill="1" applyBorder="1" applyAlignment="1">
      <alignment vertical="center"/>
    </xf>
    <xf numFmtId="0" fontId="1" fillId="0" borderId="15" xfId="0" applyNumberFormat="1" applyFont="1" applyBorder="1" applyAlignment="1">
      <alignment horizontal="left" vertical="center" wrapText="1"/>
    </xf>
    <xf numFmtId="0" fontId="0" fillId="0" borderId="17" xfId="0" applyNumberFormat="1" applyFont="1" applyBorder="1" applyAlignment="1">
      <alignment horizontal="center" vertical="center" wrapText="1"/>
    </xf>
    <xf numFmtId="0" fontId="1" fillId="0" borderId="12" xfId="0" applyNumberFormat="1" applyFont="1" applyBorder="1" applyAlignment="1">
      <alignment horizontal="left" vertical="center" wrapText="1"/>
    </xf>
    <xf numFmtId="1" fontId="0" fillId="0" borderId="0" xfId="0" applyNumberFormat="1" applyFill="1" applyAlignment="1">
      <alignment vertical="center"/>
    </xf>
    <xf numFmtId="0" fontId="1" fillId="0" borderId="0" xfId="0" applyNumberFormat="1" applyFont="1" applyFill="1" applyAlignment="1">
      <alignment/>
    </xf>
    <xf numFmtId="0" fontId="1" fillId="38" borderId="0" xfId="0" applyNumberFormat="1" applyFont="1" applyFill="1" applyAlignment="1">
      <alignment/>
    </xf>
    <xf numFmtId="0" fontId="1" fillId="38" borderId="0" xfId="0" applyNumberFormat="1" applyFont="1" applyFill="1" applyAlignment="1">
      <alignment horizontal="right" vertical="center"/>
    </xf>
    <xf numFmtId="0" fontId="5" fillId="0" borderId="0" xfId="0" applyNumberFormat="1" applyFont="1" applyFill="1" applyAlignment="1" applyProtection="1">
      <alignment horizontal="center" vertical="center"/>
      <protection/>
    </xf>
    <xf numFmtId="0" fontId="1" fillId="0" borderId="18"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1" fillId="0" borderId="17" xfId="0" applyNumberFormat="1" applyFont="1" applyFill="1" applyBorder="1" applyAlignment="1">
      <alignment horizontal="centerContinuous" vertical="center"/>
    </xf>
    <xf numFmtId="0" fontId="1" fillId="0" borderId="16" xfId="0" applyNumberFormat="1" applyFont="1" applyFill="1" applyBorder="1" applyAlignment="1">
      <alignment horizontal="centerContinuous" vertical="center"/>
    </xf>
    <xf numFmtId="0" fontId="1" fillId="0" borderId="19"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lignment horizontal="centerContinuous" vertical="center"/>
    </xf>
    <xf numFmtId="1" fontId="1" fillId="0" borderId="10" xfId="0" applyNumberFormat="1" applyFont="1" applyFill="1" applyBorder="1" applyAlignment="1">
      <alignment horizontal="centerContinuous" vertical="center"/>
    </xf>
    <xf numFmtId="1" fontId="1" fillId="0" borderId="15" xfId="0" applyNumberFormat="1" applyFont="1" applyFill="1" applyBorder="1" applyAlignment="1">
      <alignment horizontal="centerContinuous" vertical="center"/>
    </xf>
    <xf numFmtId="1" fontId="1" fillId="0" borderId="15"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8"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1" fontId="1" fillId="0" borderId="2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0" fontId="1" fillId="38" borderId="20" xfId="0" applyNumberFormat="1" applyFont="1" applyFill="1" applyBorder="1" applyAlignment="1">
      <alignment horizontal="center" vertical="center" wrapText="1"/>
    </xf>
    <xf numFmtId="0" fontId="1" fillId="0" borderId="20" xfId="0" applyNumberFormat="1" applyFont="1" applyFill="1" applyBorder="1" applyAlignment="1" applyProtection="1">
      <alignment horizontal="left" vertical="center" wrapText="1"/>
      <protection/>
    </xf>
    <xf numFmtId="0" fontId="1" fillId="0" borderId="21"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176" fontId="1" fillId="0" borderId="10" xfId="0" applyNumberFormat="1" applyFont="1" applyFill="1" applyBorder="1" applyAlignment="1" applyProtection="1">
      <alignment vertical="center" wrapText="1"/>
      <protection/>
    </xf>
    <xf numFmtId="176" fontId="1" fillId="0" borderId="22"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8" borderId="0" xfId="0" applyNumberFormat="1" applyFont="1" applyFill="1" applyAlignment="1" applyProtection="1">
      <alignment vertical="center" wrapText="1"/>
      <protection/>
    </xf>
    <xf numFmtId="0" fontId="7" fillId="38" borderId="0" xfId="0" applyNumberFormat="1" applyFont="1" applyFill="1" applyAlignment="1" applyProtection="1">
      <alignment vertical="center" wrapText="1"/>
      <protection/>
    </xf>
    <xf numFmtId="0" fontId="8" fillId="38" borderId="0" xfId="0" applyNumberFormat="1" applyFont="1" applyFill="1" applyAlignment="1" applyProtection="1">
      <alignment vertical="center" wrapText="1"/>
      <protection/>
    </xf>
    <xf numFmtId="0" fontId="0" fillId="38" borderId="0" xfId="0" applyNumberFormat="1" applyFont="1" applyFill="1" applyAlignment="1">
      <alignment/>
    </xf>
    <xf numFmtId="0" fontId="9" fillId="38" borderId="0" xfId="0" applyNumberFormat="1" applyFont="1" applyFill="1" applyAlignment="1">
      <alignment/>
    </xf>
    <xf numFmtId="0" fontId="1" fillId="38" borderId="0" xfId="0" applyNumberFormat="1" applyFont="1" applyFill="1" applyAlignment="1" applyProtection="1">
      <alignment vertical="center"/>
      <protection/>
    </xf>
    <xf numFmtId="1" fontId="0" fillId="0" borderId="0" xfId="0" applyNumberFormat="1" applyFill="1" applyBorder="1" applyAlignment="1">
      <alignment/>
    </xf>
    <xf numFmtId="0" fontId="0" fillId="38"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vertical="center"/>
    </xf>
    <xf numFmtId="0" fontId="0" fillId="38" borderId="0" xfId="0" applyNumberFormat="1" applyFont="1" applyFill="1" applyBorder="1" applyAlignment="1">
      <alignment vertical="center"/>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6" fillId="0" borderId="18" xfId="0" applyNumberFormat="1" applyFont="1" applyFill="1" applyBorder="1" applyAlignment="1" applyProtection="1">
      <alignment horizontal="left"/>
      <protection/>
    </xf>
    <xf numFmtId="0" fontId="1" fillId="0" borderId="0" xfId="0" applyNumberFormat="1" applyFont="1" applyFill="1" applyAlignment="1">
      <alignment/>
    </xf>
    <xf numFmtId="1" fontId="1" fillId="0" borderId="23"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1" fontId="1" fillId="0" borderId="17" xfId="0" applyNumberFormat="1" applyFont="1" applyFill="1" applyBorder="1" applyAlignment="1" applyProtection="1">
      <alignment horizontal="center" vertical="center" wrapText="1"/>
      <protection/>
    </xf>
    <xf numFmtId="1" fontId="1" fillId="0" borderId="20"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1" fontId="1" fillId="0" borderId="14" xfId="0" applyNumberFormat="1" applyFont="1" applyFill="1" applyBorder="1" applyAlignment="1" applyProtection="1">
      <alignment horizontal="center" vertical="center" wrapText="1"/>
      <protection/>
    </xf>
    <xf numFmtId="176" fontId="1" fillId="0" borderId="15" xfId="0" applyNumberFormat="1" applyFont="1" applyFill="1" applyBorder="1" applyAlignment="1" applyProtection="1">
      <alignment vertical="center" wrapText="1"/>
      <protection/>
    </xf>
    <xf numFmtId="176" fontId="1" fillId="0" borderId="11" xfId="0" applyNumberFormat="1" applyFont="1" applyFill="1" applyBorder="1" applyAlignment="1" applyProtection="1">
      <alignment vertical="center" wrapText="1"/>
      <protection/>
    </xf>
    <xf numFmtId="0" fontId="10" fillId="0" borderId="0" xfId="0" applyNumberFormat="1" applyFont="1" applyFill="1" applyAlignment="1">
      <alignment/>
    </xf>
    <xf numFmtId="0" fontId="11" fillId="0" borderId="0" xfId="0" applyNumberFormat="1" applyFont="1" applyFill="1" applyAlignment="1">
      <alignment horizontal="centerContinuous" vertical="center"/>
    </xf>
    <xf numFmtId="1" fontId="12" fillId="0" borderId="0" xfId="0" applyNumberFormat="1" applyFont="1" applyFill="1" applyAlignment="1">
      <alignment/>
    </xf>
    <xf numFmtId="0"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0" fontId="11" fillId="0" borderId="0" xfId="0" applyNumberFormat="1" applyFont="1" applyFill="1" applyBorder="1" applyAlignment="1">
      <alignment/>
    </xf>
    <xf numFmtId="0" fontId="10" fillId="0" borderId="0" xfId="0" applyNumberFormat="1" applyFont="1" applyFill="1" applyBorder="1" applyAlignment="1">
      <alignment horizontal="centerContinuous" vertical="center"/>
    </xf>
    <xf numFmtId="1" fontId="12" fillId="0" borderId="0" xfId="0" applyNumberFormat="1" applyFont="1" applyFill="1" applyBorder="1" applyAlignment="1">
      <alignment/>
    </xf>
    <xf numFmtId="0" fontId="13" fillId="0" borderId="0" xfId="0" applyNumberFormat="1" applyFont="1" applyFill="1" applyBorder="1" applyAlignment="1">
      <alignment horizontal="centerContinuous" vertical="center"/>
    </xf>
    <xf numFmtId="1" fontId="12" fillId="0" borderId="0" xfId="0" applyNumberFormat="1" applyFont="1" applyFill="1" applyBorder="1" applyAlignment="1">
      <alignment horizontal="centerContinuous" vertical="center"/>
    </xf>
    <xf numFmtId="1" fontId="1" fillId="0" borderId="0" xfId="0" applyNumberFormat="1" applyFont="1" applyFill="1" applyAlignment="1">
      <alignment vertical="center"/>
    </xf>
    <xf numFmtId="177" fontId="1" fillId="0" borderId="10" xfId="0" applyNumberFormat="1" applyFont="1" applyFill="1" applyBorder="1" applyAlignment="1" applyProtection="1">
      <alignment horizontal="center" vertical="center"/>
      <protection/>
    </xf>
    <xf numFmtId="0" fontId="1" fillId="38"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176" fontId="1" fillId="0" borderId="22" xfId="0" applyNumberFormat="1" applyFont="1" applyFill="1" applyBorder="1" applyAlignment="1" applyProtection="1">
      <alignment horizontal="center" vertical="center" wrapText="1"/>
      <protection/>
    </xf>
    <xf numFmtId="176" fontId="1" fillId="0" borderId="15" xfId="0" applyNumberFormat="1" applyFont="1" applyFill="1" applyBorder="1" applyAlignment="1" applyProtection="1">
      <alignment horizontal="center" vertical="center" wrapText="1"/>
      <protection/>
    </xf>
    <xf numFmtId="176" fontId="1" fillId="0" borderId="11"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center" vertical="center" wrapText="1"/>
      <protection/>
    </xf>
    <xf numFmtId="49" fontId="1" fillId="0" borderId="23" xfId="0" applyNumberFormat="1" applyFont="1" applyFill="1" applyBorder="1" applyAlignment="1" applyProtection="1">
      <alignment vertical="center" wrapText="1"/>
      <protection/>
    </xf>
    <xf numFmtId="176" fontId="1"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0" fillId="0" borderId="10" xfId="0" applyNumberFormat="1" applyBorder="1" applyAlignment="1">
      <alignment/>
    </xf>
    <xf numFmtId="1" fontId="0" fillId="0" borderId="0" xfId="0" applyNumberFormat="1" applyFill="1" applyAlignment="1">
      <alignment/>
    </xf>
    <xf numFmtId="1" fontId="0" fillId="0" borderId="0" xfId="0" applyNumberFormat="1" applyFill="1" applyAlignment="1">
      <alignment horizontal="center"/>
    </xf>
    <xf numFmtId="0" fontId="6" fillId="0" borderId="0" xfId="0" applyNumberFormat="1" applyFont="1" applyFill="1" applyAlignment="1">
      <alignment/>
    </xf>
    <xf numFmtId="0" fontId="6" fillId="0" borderId="0" xfId="0" applyNumberFormat="1" applyFont="1" applyFill="1" applyAlignment="1">
      <alignment horizontal="center"/>
    </xf>
    <xf numFmtId="0" fontId="6" fillId="0" borderId="0" xfId="0" applyNumberFormat="1" applyFont="1" applyFill="1" applyBorder="1" applyAlignment="1" applyProtection="1">
      <alignment horizontal="left"/>
      <protection/>
    </xf>
    <xf numFmtId="0" fontId="1" fillId="0" borderId="0" xfId="0" applyNumberFormat="1"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vertical="center" wrapText="1"/>
      <protection/>
    </xf>
    <xf numFmtId="49" fontId="1" fillId="0" borderId="15"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15"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vertical="center" wrapText="1"/>
      <protection/>
    </xf>
    <xf numFmtId="3" fontId="1" fillId="0" borderId="22" xfId="0" applyNumberFormat="1" applyFont="1" applyFill="1" applyBorder="1" applyAlignment="1" applyProtection="1">
      <alignment horizontal="center" vertical="center" wrapText="1"/>
      <protection/>
    </xf>
    <xf numFmtId="3" fontId="1" fillId="37" borderId="10" xfId="0" applyNumberFormat="1" applyFont="1" applyFill="1" applyBorder="1" applyAlignment="1" applyProtection="1">
      <alignment vertical="center" wrapText="1"/>
      <protection/>
    </xf>
    <xf numFmtId="0" fontId="6" fillId="0" borderId="0" xfId="0" applyNumberFormat="1" applyFont="1" applyFill="1" applyAlignment="1">
      <alignment horizontal="center" vertical="center"/>
    </xf>
    <xf numFmtId="3" fontId="1" fillId="0" borderId="10" xfId="0" applyNumberFormat="1" applyFont="1" applyFill="1" applyBorder="1" applyAlignment="1" applyProtection="1">
      <alignment horizontal="center" vertical="center" wrapText="1"/>
      <protection/>
    </xf>
    <xf numFmtId="1" fontId="1" fillId="0" borderId="0" xfId="0" applyNumberFormat="1" applyFont="1" applyFill="1" applyAlignment="1">
      <alignment/>
    </xf>
    <xf numFmtId="0" fontId="1" fillId="38" borderId="0" xfId="0" applyNumberFormat="1" applyFont="1" applyFill="1" applyAlignment="1">
      <alignment/>
    </xf>
    <xf numFmtId="0" fontId="1" fillId="0" borderId="22" xfId="0" applyNumberFormat="1" applyFont="1" applyFill="1" applyBorder="1" applyAlignment="1" applyProtection="1">
      <alignment horizontal="center" vertical="center" wrapText="1"/>
      <protection/>
    </xf>
    <xf numFmtId="0" fontId="1" fillId="38" borderId="15" xfId="0" applyNumberFormat="1" applyFont="1" applyFill="1" applyBorder="1" applyAlignment="1" applyProtection="1">
      <alignment horizontal="center" vertical="center" wrapText="1"/>
      <protection/>
    </xf>
    <xf numFmtId="0" fontId="1" fillId="38" borderId="22" xfId="0" applyNumberFormat="1" applyFont="1" applyFill="1" applyBorder="1" applyAlignment="1" applyProtection="1">
      <alignment horizontal="center" vertical="center" wrapText="1"/>
      <protection/>
    </xf>
    <xf numFmtId="0" fontId="1" fillId="0" borderId="23" xfId="0" applyNumberFormat="1" applyFont="1" applyFill="1" applyBorder="1" applyAlignment="1">
      <alignment horizontal="centerContinuous" vertical="center"/>
    </xf>
    <xf numFmtId="0" fontId="1" fillId="0" borderId="17"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right" vertical="center" wrapText="1"/>
      <protection/>
    </xf>
    <xf numFmtId="178" fontId="1" fillId="0" borderId="10"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vertical="center" wrapText="1"/>
      <protection/>
    </xf>
    <xf numFmtId="178" fontId="0" fillId="0" borderId="10" xfId="0" applyNumberFormat="1" applyFill="1" applyBorder="1" applyAlignment="1">
      <alignment horizontal="right" vertical="center" wrapText="1"/>
    </xf>
    <xf numFmtId="0" fontId="1" fillId="38" borderId="10" xfId="0" applyNumberFormat="1" applyFont="1" applyFill="1" applyBorder="1" applyAlignment="1" applyProtection="1">
      <alignment horizontal="center" vertical="center" wrapText="1"/>
      <protection/>
    </xf>
    <xf numFmtId="0" fontId="1" fillId="0" borderId="17" xfId="63" applyNumberFormat="1" applyFont="1" applyFill="1" applyBorder="1" applyAlignment="1" applyProtection="1">
      <alignment horizontal="center" vertical="center" wrapText="1"/>
      <protection/>
    </xf>
    <xf numFmtId="0" fontId="1" fillId="0" borderId="10" xfId="63" applyNumberFormat="1" applyFont="1" applyFill="1" applyBorder="1" applyAlignment="1" applyProtection="1">
      <alignment horizontal="center" vertical="center" wrapText="1"/>
      <protection/>
    </xf>
    <xf numFmtId="178" fontId="0" fillId="0" borderId="10" xfId="0" applyNumberFormat="1" applyFill="1" applyBorder="1" applyAlignment="1">
      <alignment horizontal="right" vertical="center"/>
    </xf>
    <xf numFmtId="0" fontId="14" fillId="38" borderId="0" xfId="0" applyNumberFormat="1" applyFont="1" applyFill="1" applyAlignment="1">
      <alignment/>
    </xf>
    <xf numFmtId="0" fontId="15" fillId="0" borderId="17"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178" fontId="0" fillId="0" borderId="0" xfId="0" applyNumberFormat="1" applyFill="1" applyAlignment="1">
      <alignment horizontal="right" vertical="center"/>
    </xf>
    <xf numFmtId="0" fontId="0" fillId="38" borderId="11" xfId="0" applyNumberFormat="1" applyFont="1" applyFill="1" applyBorder="1" applyAlignment="1">
      <alignment horizontal="center" vertical="center" wrapText="1"/>
    </xf>
    <xf numFmtId="0" fontId="0" fillId="38" borderId="10" xfId="0" applyNumberFormat="1" applyFont="1" applyFill="1" applyBorder="1" applyAlignment="1">
      <alignment horizontal="center" vertical="center" wrapText="1"/>
    </xf>
    <xf numFmtId="1" fontId="0" fillId="0" borderId="10" xfId="0" applyNumberFormat="1" applyFill="1" applyBorder="1" applyAlignment="1">
      <alignment horizontal="right" vertical="center" wrapText="1"/>
    </xf>
    <xf numFmtId="0" fontId="0" fillId="38" borderId="15" xfId="0" applyNumberFormat="1" applyFont="1" applyFill="1" applyBorder="1" applyAlignment="1">
      <alignment horizontal="center" vertical="center" wrapText="1"/>
    </xf>
    <xf numFmtId="0" fontId="0" fillId="38" borderId="2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xf>
    <xf numFmtId="0" fontId="0" fillId="38" borderId="15" xfId="0" applyNumberFormat="1" applyFill="1" applyBorder="1" applyAlignment="1">
      <alignment horizontal="center" vertical="center" wrapText="1"/>
    </xf>
    <xf numFmtId="1" fontId="0" fillId="0" borderId="10" xfId="0" applyNumberFormat="1" applyFill="1" applyBorder="1" applyAlignment="1">
      <alignment horizontal="right" vertical="center"/>
    </xf>
    <xf numFmtId="179" fontId="0" fillId="0" borderId="15" xfId="0" applyNumberFormat="1" applyFont="1" applyFill="1" applyBorder="1" applyAlignment="1">
      <alignment horizontal="center" vertical="center" wrapText="1"/>
    </xf>
    <xf numFmtId="179" fontId="0" fillId="0" borderId="22"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0" fontId="1" fillId="38" borderId="0" xfId="0" applyNumberFormat="1" applyFont="1" applyFill="1" applyAlignment="1" applyProtection="1">
      <alignment horizontal="right" vertical="center"/>
      <protection/>
    </xf>
    <xf numFmtId="0" fontId="1" fillId="38" borderId="0" xfId="0" applyNumberFormat="1" applyFont="1" applyFill="1" applyAlignment="1">
      <alignment horizontal="center"/>
    </xf>
    <xf numFmtId="0" fontId="5" fillId="0" borderId="0" xfId="0" applyNumberFormat="1" applyFont="1" applyFill="1" applyAlignment="1" applyProtection="1">
      <alignment horizontal="centerContinuous" vertical="center"/>
      <protection/>
    </xf>
    <xf numFmtId="0" fontId="1" fillId="0" borderId="14" xfId="0" applyNumberFormat="1" applyFont="1" applyFill="1" applyBorder="1" applyAlignment="1">
      <alignment horizontal="centerContinuous" vertical="center"/>
    </xf>
    <xf numFmtId="0" fontId="1" fillId="0" borderId="20" xfId="0" applyNumberFormat="1" applyFont="1" applyFill="1" applyBorder="1" applyAlignment="1">
      <alignment horizontal="centerContinuous" vertical="center"/>
    </xf>
    <xf numFmtId="0" fontId="1" fillId="38" borderId="10" xfId="0" applyNumberFormat="1" applyFont="1" applyFill="1" applyBorder="1" applyAlignment="1" applyProtection="1">
      <alignment horizontal="center" vertical="center"/>
      <protection/>
    </xf>
    <xf numFmtId="0" fontId="1" fillId="38" borderId="25"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protection/>
    </xf>
    <xf numFmtId="1" fontId="1" fillId="0" borderId="17" xfId="0" applyNumberFormat="1" applyFont="1" applyFill="1" applyBorder="1" applyAlignment="1" applyProtection="1">
      <alignment horizontal="center" vertical="center"/>
      <protection/>
    </xf>
    <xf numFmtId="0" fontId="1" fillId="38" borderId="14" xfId="0" applyNumberFormat="1" applyFont="1" applyFill="1" applyBorder="1" applyAlignment="1" applyProtection="1">
      <alignment horizontal="center" vertical="center"/>
      <protection/>
    </xf>
    <xf numFmtId="1" fontId="1" fillId="0" borderId="14"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horizontal="center" vertical="center" wrapText="1"/>
      <protection/>
    </xf>
    <xf numFmtId="0" fontId="0" fillId="38" borderId="0" xfId="0" applyNumberFormat="1" applyFont="1" applyFill="1" applyAlignment="1">
      <alignment/>
    </xf>
    <xf numFmtId="0" fontId="1" fillId="38" borderId="10" xfId="0" applyNumberFormat="1" applyFont="1" applyFill="1" applyBorder="1" applyAlignment="1" applyProtection="1">
      <alignment horizontal="centerContinuous" vertical="center"/>
      <protection/>
    </xf>
    <xf numFmtId="0" fontId="1" fillId="38" borderId="15" xfId="0" applyNumberFormat="1" applyFont="1" applyFill="1" applyBorder="1" applyAlignment="1" applyProtection="1">
      <alignment horizontal="centerContinuous" vertical="center"/>
      <protection/>
    </xf>
    <xf numFmtId="0" fontId="1" fillId="38" borderId="14" xfId="0" applyNumberFormat="1" applyFont="1" applyFill="1" applyBorder="1" applyAlignment="1" applyProtection="1">
      <alignment horizontal="centerContinuous" vertical="center"/>
      <protection/>
    </xf>
    <xf numFmtId="1" fontId="1" fillId="0" borderId="17" xfId="0" applyNumberFormat="1" applyFont="1" applyFill="1" applyBorder="1" applyAlignment="1" applyProtection="1">
      <alignment horizontal="centerContinuous" vertical="center"/>
      <protection/>
    </xf>
    <xf numFmtId="1" fontId="1" fillId="0" borderId="26" xfId="0" applyNumberFormat="1" applyFont="1" applyFill="1" applyBorder="1" applyAlignment="1" applyProtection="1">
      <alignment horizontal="centerContinuous" vertical="center"/>
      <protection/>
    </xf>
    <xf numFmtId="1" fontId="1" fillId="0" borderId="23" xfId="0" applyNumberFormat="1" applyFont="1" applyFill="1" applyBorder="1" applyAlignment="1" applyProtection="1">
      <alignment horizontal="centerContinuous" vertical="center"/>
      <protection/>
    </xf>
    <xf numFmtId="3" fontId="1" fillId="0" borderId="11" xfId="0" applyNumberFormat="1" applyFont="1" applyFill="1" applyBorder="1" applyAlignment="1" applyProtection="1">
      <alignment horizontal="center" vertical="center" wrapText="1"/>
      <protection/>
    </xf>
    <xf numFmtId="0" fontId="1" fillId="38" borderId="20" xfId="0" applyNumberFormat="1" applyFont="1" applyFill="1" applyBorder="1" applyAlignment="1" applyProtection="1">
      <alignment horizontal="centerContinuous" vertical="center"/>
      <protection/>
    </xf>
    <xf numFmtId="1" fontId="1" fillId="0" borderId="10"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Continuous" vertical="center"/>
      <protection/>
    </xf>
    <xf numFmtId="0" fontId="1" fillId="38" borderId="0" xfId="0" applyNumberFormat="1" applyFont="1" applyFill="1" applyBorder="1" applyAlignment="1">
      <alignment horizontal="right" vertical="center"/>
    </xf>
    <xf numFmtId="0" fontId="6" fillId="0" borderId="0" xfId="0" applyNumberFormat="1" applyFont="1" applyFill="1" applyBorder="1" applyAlignment="1">
      <alignment horizontal="right"/>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8" borderId="0" xfId="0" applyNumberFormat="1" applyFont="1" applyFill="1" applyBorder="1" applyAlignment="1">
      <alignment horizontal="right" vertical="center" wrapText="1"/>
    </xf>
    <xf numFmtId="0" fontId="14" fillId="38" borderId="0" xfId="0" applyNumberFormat="1" applyFont="1" applyFill="1" applyBorder="1" applyAlignment="1">
      <alignment/>
    </xf>
    <xf numFmtId="0" fontId="14" fillId="0" borderId="0" xfId="0" applyNumberFormat="1" applyFont="1" applyFill="1" applyAlignment="1">
      <alignment/>
    </xf>
    <xf numFmtId="0" fontId="6" fillId="0" borderId="10" xfId="0" applyNumberFormat="1" applyFont="1" applyFill="1" applyBorder="1" applyAlignment="1">
      <alignment horizontal="centerContinuous" vertical="center"/>
    </xf>
    <xf numFmtId="0" fontId="6"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4" fontId="6" fillId="0" borderId="10" xfId="0" applyNumberFormat="1" applyFont="1" applyFill="1" applyBorder="1" applyAlignment="1" applyProtection="1">
      <alignment horizontal="center" vertical="center"/>
      <protection/>
    </xf>
    <xf numFmtId="0" fontId="6" fillId="0" borderId="15" xfId="0" applyNumberFormat="1" applyFont="1" applyFill="1" applyBorder="1" applyAlignment="1">
      <alignment vertical="center"/>
    </xf>
    <xf numFmtId="176" fontId="6" fillId="0" borderId="14" xfId="0" applyNumberFormat="1" applyFont="1" applyFill="1" applyBorder="1" applyAlignment="1" applyProtection="1">
      <alignment vertical="center" wrapText="1"/>
      <protection/>
    </xf>
    <xf numFmtId="0" fontId="6" fillId="0" borderId="11"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wrapText="1"/>
      <protection/>
    </xf>
    <xf numFmtId="176" fontId="6" fillId="0" borderId="10" xfId="0" applyNumberFormat="1" applyFont="1" applyFill="1" applyBorder="1" applyAlignment="1" applyProtection="1">
      <alignment vertical="center" wrapText="1"/>
      <protection/>
    </xf>
    <xf numFmtId="176" fontId="6" fillId="0" borderId="20" xfId="0" applyNumberFormat="1" applyFont="1" applyFill="1" applyBorder="1" applyAlignment="1" applyProtection="1">
      <alignment horizontal="right" vertical="center" wrapText="1"/>
      <protection/>
    </xf>
    <xf numFmtId="176" fontId="6" fillId="0" borderId="20" xfId="0" applyNumberFormat="1" applyFont="1" applyFill="1" applyBorder="1" applyAlignment="1" applyProtection="1">
      <alignment vertical="center" wrapText="1"/>
      <protection/>
    </xf>
    <xf numFmtId="176" fontId="6" fillId="0" borderId="16" xfId="0" applyNumberFormat="1" applyFont="1" applyFill="1" applyBorder="1" applyAlignment="1" applyProtection="1">
      <alignment vertical="center" wrapText="1"/>
      <protection/>
    </xf>
    <xf numFmtId="1" fontId="6" fillId="0" borderId="10" xfId="0" applyNumberFormat="1" applyFont="1" applyFill="1" applyBorder="1" applyAlignment="1">
      <alignment vertical="center"/>
    </xf>
    <xf numFmtId="176"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lignment vertical="center"/>
    </xf>
    <xf numFmtId="177" fontId="1" fillId="0" borderId="10" xfId="0" applyNumberFormat="1" applyFont="1" applyFill="1" applyBorder="1" applyAlignment="1" applyProtection="1">
      <alignment horizontal="right" vertical="center" wrapText="1"/>
      <protection/>
    </xf>
    <xf numFmtId="176" fontId="6" fillId="0" borderId="15" xfId="0" applyNumberFormat="1" applyFont="1" applyFill="1" applyBorder="1" applyAlignment="1" applyProtection="1">
      <alignment horizontal="right" vertical="center" wrapText="1"/>
      <protection/>
    </xf>
    <xf numFmtId="176" fontId="6" fillId="0" borderId="15" xfId="0" applyNumberFormat="1" applyFont="1" applyFill="1" applyBorder="1" applyAlignment="1" applyProtection="1">
      <alignment vertical="center" wrapText="1"/>
      <protection/>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right" vertical="center" wrapText="1"/>
    </xf>
    <xf numFmtId="176" fontId="6" fillId="0" borderId="16" xfId="0" applyNumberFormat="1" applyFont="1" applyFill="1" applyBorder="1" applyAlignment="1">
      <alignment horizontal="right" vertical="center" wrapText="1"/>
    </xf>
    <xf numFmtId="176" fontId="6" fillId="0" borderId="16" xfId="0" applyNumberFormat="1" applyFont="1" applyFill="1" applyBorder="1" applyAlignment="1">
      <alignment vertical="center" wrapText="1"/>
    </xf>
    <xf numFmtId="176" fontId="6" fillId="0" borderId="15" xfId="0" applyNumberFormat="1" applyFont="1" applyFill="1" applyBorder="1" applyAlignment="1">
      <alignment horizontal="right" vertical="center" wrapText="1"/>
    </xf>
    <xf numFmtId="176" fontId="6" fillId="0" borderId="17" xfId="0" applyNumberFormat="1" applyFont="1" applyFill="1" applyBorder="1" applyAlignment="1">
      <alignment horizontal="right" vertical="center" wrapText="1"/>
    </xf>
    <xf numFmtId="176" fontId="6" fillId="0" borderId="17" xfId="0" applyNumberFormat="1" applyFont="1" applyFill="1" applyBorder="1" applyAlignment="1">
      <alignment vertical="center" wrapText="1"/>
    </xf>
    <xf numFmtId="0" fontId="3" fillId="0" borderId="0" xfId="0" applyNumberFormat="1" applyFont="1" applyFill="1" applyAlignment="1">
      <alignment horizontal="center"/>
    </xf>
    <xf numFmtId="0" fontId="16" fillId="0" borderId="0" xfId="0" applyNumberFormat="1" applyFont="1" applyFill="1" applyAlignment="1">
      <alignment/>
    </xf>
    <xf numFmtId="0" fontId="14" fillId="0" borderId="0" xfId="0" applyNumberFormat="1" applyFont="1" applyFill="1" applyAlignment="1">
      <alignment horizontal="center"/>
    </xf>
    <xf numFmtId="1" fontId="3" fillId="0" borderId="0" xfId="0" applyNumberFormat="1" applyFont="1" applyFill="1" applyAlignment="1">
      <alignment/>
    </xf>
    <xf numFmtId="0" fontId="6" fillId="38" borderId="0" xfId="0" applyNumberFormat="1" applyFont="1" applyFill="1" applyAlignment="1">
      <alignment/>
    </xf>
    <xf numFmtId="0" fontId="6" fillId="38" borderId="0" xfId="0" applyNumberFormat="1" applyFont="1" applyFill="1" applyAlignment="1">
      <alignment/>
    </xf>
    <xf numFmtId="0" fontId="6" fillId="38"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38"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wrapText="1"/>
      <protection/>
    </xf>
    <xf numFmtId="0" fontId="6" fillId="38" borderId="0" xfId="0" applyNumberFormat="1" applyFont="1" applyFill="1" applyAlignment="1">
      <alignment horizontal="right" vertical="center"/>
    </xf>
    <xf numFmtId="0" fontId="1"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Continuous" vertical="center"/>
    </xf>
    <xf numFmtId="180" fontId="1" fillId="0" borderId="10" xfId="0" applyNumberFormat="1" applyFont="1" applyFill="1" applyBorder="1" applyAlignment="1" applyProtection="1">
      <alignment horizontal="center" vertical="center" wrapText="1"/>
      <protection/>
    </xf>
    <xf numFmtId="181" fontId="6" fillId="0" borderId="10" xfId="0" applyNumberFormat="1" applyFont="1" applyFill="1" applyBorder="1" applyAlignment="1" applyProtection="1">
      <alignment horizontal="center" vertical="center" wrapText="1"/>
      <protection/>
    </xf>
    <xf numFmtId="181" fontId="1" fillId="0" borderId="10" xfId="0" applyNumberFormat="1" applyFont="1" applyFill="1" applyBorder="1" applyAlignment="1" applyProtection="1">
      <alignment horizontal="center" vertical="center" wrapText="1"/>
      <protection/>
    </xf>
    <xf numFmtId="181" fontId="6" fillId="0" borderId="10" xfId="0" applyNumberFormat="1" applyFont="1" applyFill="1" applyBorder="1" applyAlignment="1">
      <alignment horizontal="center" vertical="center" wrapText="1"/>
    </xf>
    <xf numFmtId="1" fontId="17" fillId="0" borderId="0" xfId="0" applyNumberFormat="1" applyFont="1" applyFill="1" applyAlignment="1">
      <alignment/>
    </xf>
    <xf numFmtId="182" fontId="18" fillId="0" borderId="0" xfId="0" applyNumberFormat="1" applyFont="1" applyFill="1" applyAlignment="1" applyProtection="1">
      <alignment horizontal="center" vertical="top"/>
      <protection/>
    </xf>
    <xf numFmtId="1" fontId="19"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20" fillId="0" borderId="0" xfId="0" applyNumberFormat="1" applyFont="1" applyFill="1" applyAlignment="1">
      <alignment horizontal="center"/>
    </xf>
    <xf numFmtId="1" fontId="20"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L6" sqref="L6"/>
    </sheetView>
  </sheetViews>
  <sheetFormatPr defaultColWidth="8.66015625" defaultRowHeight="11.25"/>
  <cols>
    <col min="1" max="1" width="153.66015625" style="0" customWidth="1"/>
  </cols>
  <sheetData>
    <row r="1" ht="14.25">
      <c r="A1" s="248"/>
    </row>
    <row r="2" ht="34.5" customHeight="1"/>
    <row r="3" ht="63.75" customHeight="1">
      <c r="A3" s="249" t="s">
        <v>0</v>
      </c>
    </row>
    <row r="4" ht="107.25" customHeight="1">
      <c r="A4" s="250" t="s">
        <v>1</v>
      </c>
    </row>
    <row r="5" ht="409.5" customHeight="1" hidden="1">
      <c r="A5" s="251">
        <v>3.637978807091713E-12</v>
      </c>
    </row>
    <row r="6" ht="22.5">
      <c r="A6" s="252"/>
    </row>
    <row r="7" ht="30.75" customHeight="1">
      <c r="A7" s="252"/>
    </row>
    <row r="8" ht="78" customHeight="1"/>
    <row r="9" ht="63" customHeight="1">
      <c r="A9" s="253" t="s">
        <v>2</v>
      </c>
    </row>
  </sheetData>
  <sheetProtection/>
  <printOptions/>
  <pageMargins left="0.71" right="0.71" top="1.03"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topLeftCell="A1">
      <selection activeCell="A3" sqref="A3"/>
    </sheetView>
  </sheetViews>
  <sheetFormatPr defaultColWidth="9.16015625" defaultRowHeight="12.75" customHeight="1"/>
  <cols>
    <col min="1" max="1" width="15.5" style="0" customWidth="1"/>
    <col min="2" max="2" width="33" style="0" customWidth="1"/>
    <col min="3" max="8" width="18" style="0" customWidth="1"/>
    <col min="9" max="9" width="8.66015625" style="0" customWidth="1"/>
  </cols>
  <sheetData>
    <row r="1" spans="1:9" ht="19.5" customHeight="1">
      <c r="A1" s="73"/>
      <c r="B1" s="73"/>
      <c r="C1" s="73"/>
      <c r="D1" s="73"/>
      <c r="E1" s="74"/>
      <c r="F1" s="73"/>
      <c r="G1" s="73"/>
      <c r="H1" s="75" t="s">
        <v>282</v>
      </c>
      <c r="I1" s="92"/>
    </row>
    <row r="2" spans="1:9" ht="25.5" customHeight="1">
      <c r="A2" s="29" t="s">
        <v>283</v>
      </c>
      <c r="B2" s="29"/>
      <c r="C2" s="29"/>
      <c r="D2" s="29"/>
      <c r="E2" s="29"/>
      <c r="F2" s="29"/>
      <c r="G2" s="29"/>
      <c r="H2" s="29"/>
      <c r="I2" s="92"/>
    </row>
    <row r="3" spans="1:9" ht="19.5" customHeight="1">
      <c r="A3" s="76" t="s">
        <v>284</v>
      </c>
      <c r="B3" s="77"/>
      <c r="C3" s="77"/>
      <c r="D3" s="77"/>
      <c r="E3" s="77"/>
      <c r="F3" s="77"/>
      <c r="G3" s="77"/>
      <c r="H3" s="32" t="s">
        <v>6</v>
      </c>
      <c r="I3" s="92"/>
    </row>
    <row r="4" spans="1:9" ht="19.5" customHeight="1">
      <c r="A4" s="41" t="s">
        <v>285</v>
      </c>
      <c r="B4" s="41" t="s">
        <v>286</v>
      </c>
      <c r="C4" s="36" t="s">
        <v>287</v>
      </c>
      <c r="D4" s="36"/>
      <c r="E4" s="36"/>
      <c r="F4" s="36"/>
      <c r="G4" s="36"/>
      <c r="H4" s="36"/>
      <c r="I4" s="92"/>
    </row>
    <row r="5" spans="1:9" ht="19.5" customHeight="1">
      <c r="A5" s="41"/>
      <c r="B5" s="41"/>
      <c r="C5" s="78" t="s">
        <v>58</v>
      </c>
      <c r="D5" s="79" t="s">
        <v>205</v>
      </c>
      <c r="E5" s="80" t="s">
        <v>288</v>
      </c>
      <c r="F5" s="81"/>
      <c r="G5" s="81"/>
      <c r="H5" s="82" t="s">
        <v>169</v>
      </c>
      <c r="I5" s="92"/>
    </row>
    <row r="6" spans="1:9" ht="33.75" customHeight="1">
      <c r="A6" s="47"/>
      <c r="B6" s="47"/>
      <c r="C6" s="83"/>
      <c r="D6" s="48"/>
      <c r="E6" s="84" t="s">
        <v>73</v>
      </c>
      <c r="F6" s="85" t="s">
        <v>289</v>
      </c>
      <c r="G6" s="86" t="s">
        <v>290</v>
      </c>
      <c r="H6" s="87"/>
      <c r="I6" s="92"/>
    </row>
    <row r="7" spans="1:9" ht="19.5" customHeight="1">
      <c r="A7" s="53"/>
      <c r="B7" s="109" t="s">
        <v>58</v>
      </c>
      <c r="C7" s="108">
        <f aca="true" t="shared" si="0" ref="C7:H7">SUM(C8)</f>
        <v>40000</v>
      </c>
      <c r="D7" s="108">
        <f t="shared" si="0"/>
        <v>0</v>
      </c>
      <c r="E7" s="108">
        <f t="shared" si="0"/>
        <v>0</v>
      </c>
      <c r="F7" s="108">
        <f t="shared" si="0"/>
        <v>0</v>
      </c>
      <c r="G7" s="108">
        <f t="shared" si="0"/>
        <v>0</v>
      </c>
      <c r="H7" s="108">
        <f t="shared" si="0"/>
        <v>40000</v>
      </c>
      <c r="I7" s="100"/>
    </row>
    <row r="8" spans="1:9" ht="19.5" customHeight="1">
      <c r="A8" s="53" t="s">
        <v>83</v>
      </c>
      <c r="B8" s="54" t="s">
        <v>284</v>
      </c>
      <c r="C8" s="110">
        <f>D8+E8+H8</f>
        <v>40000</v>
      </c>
      <c r="D8" s="111">
        <v>0</v>
      </c>
      <c r="E8" s="111">
        <f>SUM(F8:G8)</f>
        <v>0</v>
      </c>
      <c r="F8" s="111">
        <v>0</v>
      </c>
      <c r="G8" s="108"/>
      <c r="H8" s="112">
        <v>40000</v>
      </c>
      <c r="I8" s="92"/>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K32"/>
  <sheetViews>
    <sheetView showGridLines="0" showZeros="0" workbookViewId="0" topLeftCell="A1">
      <selection activeCell="A3" sqref="A3:D3"/>
    </sheetView>
  </sheetViews>
  <sheetFormatPr defaultColWidth="9.16015625" defaultRowHeight="12.75" customHeight="1"/>
  <cols>
    <col min="1" max="3" width="8" style="0" customWidth="1"/>
    <col min="4" max="4" width="16" style="0" customWidth="1"/>
    <col min="5" max="5" width="58.33203125" style="0" customWidth="1"/>
    <col min="6" max="8" width="24.66015625" style="0" customWidth="1"/>
    <col min="9" max="245" width="10.66015625" style="0" customWidth="1"/>
  </cols>
  <sheetData>
    <row r="1" spans="1:245" ht="19.5" customHeight="1">
      <c r="A1" s="26"/>
      <c r="B1" s="27"/>
      <c r="C1" s="27"/>
      <c r="D1" s="27"/>
      <c r="E1" s="27"/>
      <c r="F1" s="27"/>
      <c r="G1" s="27"/>
      <c r="H1" s="28" t="s">
        <v>291</v>
      </c>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row>
    <row r="2" spans="1:245" ht="19.5" customHeight="1">
      <c r="A2" s="29" t="s">
        <v>292</v>
      </c>
      <c r="B2" s="29"/>
      <c r="C2" s="29"/>
      <c r="D2" s="29"/>
      <c r="E2" s="29"/>
      <c r="F2" s="29"/>
      <c r="G2" s="29"/>
      <c r="H2" s="29"/>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row>
    <row r="3" spans="1:245" ht="19.5" customHeight="1">
      <c r="A3" s="30" t="s">
        <v>284</v>
      </c>
      <c r="B3" s="30"/>
      <c r="C3" s="30"/>
      <c r="D3" s="30"/>
      <c r="E3" s="30"/>
      <c r="F3" s="31"/>
      <c r="G3" s="31"/>
      <c r="H3" s="32" t="s">
        <v>6</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row>
    <row r="4" spans="1:245" ht="19.5" customHeight="1">
      <c r="A4" s="33" t="s">
        <v>57</v>
      </c>
      <c r="B4" s="33"/>
      <c r="C4" s="33"/>
      <c r="D4" s="34"/>
      <c r="E4" s="35"/>
      <c r="F4" s="36" t="s">
        <v>293</v>
      </c>
      <c r="G4" s="36"/>
      <c r="H4" s="36"/>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row>
    <row r="5" spans="1:245" ht="19.5" customHeight="1">
      <c r="A5" s="37" t="s">
        <v>68</v>
      </c>
      <c r="B5" s="38"/>
      <c r="C5" s="39"/>
      <c r="D5" s="40" t="s">
        <v>69</v>
      </c>
      <c r="E5" s="42" t="s">
        <v>104</v>
      </c>
      <c r="F5" s="42" t="s">
        <v>58</v>
      </c>
      <c r="G5" s="42" t="s">
        <v>100</v>
      </c>
      <c r="H5" s="36" t="s">
        <v>101</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row>
    <row r="6" spans="1:245" ht="19.5" customHeight="1">
      <c r="A6" s="43" t="s">
        <v>78</v>
      </c>
      <c r="B6" s="44" t="s">
        <v>79</v>
      </c>
      <c r="C6" s="45" t="s">
        <v>80</v>
      </c>
      <c r="D6" s="46"/>
      <c r="E6" s="42"/>
      <c r="F6" s="42"/>
      <c r="G6" s="42"/>
      <c r="H6" s="36"/>
      <c r="I6" s="70"/>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row>
    <row r="7" spans="1:245" ht="19.5" customHeight="1">
      <c r="A7" s="50"/>
      <c r="B7" s="45"/>
      <c r="C7" s="45"/>
      <c r="D7" s="46"/>
      <c r="E7" s="79"/>
      <c r="F7" s="36">
        <f>SUM(G7:H7)</f>
        <v>0</v>
      </c>
      <c r="G7" s="42"/>
      <c r="H7" s="101">
        <f>SUM(H8:H10)</f>
        <v>0</v>
      </c>
      <c r="I7" s="70"/>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row>
    <row r="8" spans="1:245" ht="19.5" customHeight="1">
      <c r="A8" s="102"/>
      <c r="B8" s="103"/>
      <c r="C8" s="103"/>
      <c r="D8" s="104"/>
      <c r="E8" s="42"/>
      <c r="F8" s="105"/>
      <c r="G8" s="42"/>
      <c r="H8" s="105"/>
      <c r="I8" s="70"/>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row>
    <row r="9" spans="1:245" ht="19.5" customHeight="1">
      <c r="A9" s="102"/>
      <c r="B9" s="103"/>
      <c r="C9" s="103"/>
      <c r="D9" s="104"/>
      <c r="E9" s="42"/>
      <c r="F9" s="105"/>
      <c r="G9" s="42"/>
      <c r="H9" s="105"/>
      <c r="I9" s="70"/>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102"/>
      <c r="B10" s="103"/>
      <c r="C10" s="103"/>
      <c r="D10" s="106"/>
      <c r="E10" s="107"/>
      <c r="F10" s="108"/>
      <c r="G10" s="108"/>
      <c r="H10" s="108"/>
      <c r="I10" s="70"/>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row>
    <row r="11" spans="1:245" ht="19.5" customHeight="1">
      <c r="A11" s="62"/>
      <c r="B11" s="62"/>
      <c r="C11" s="62"/>
      <c r="D11" s="61"/>
      <c r="E11" s="61"/>
      <c r="F11" s="61"/>
      <c r="G11" s="61"/>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19.5" customHeight="1">
      <c r="A12" s="62"/>
      <c r="B12" s="62"/>
      <c r="C12" s="62"/>
      <c r="D12" s="62"/>
      <c r="E12" s="62"/>
      <c r="F12" s="62"/>
      <c r="G12" s="62"/>
      <c r="H12" s="61"/>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19.5" customHeight="1">
      <c r="A13" s="62"/>
      <c r="B13" s="62"/>
      <c r="C13" s="62"/>
      <c r="D13" s="61"/>
      <c r="E13" s="61"/>
      <c r="F13" s="61"/>
      <c r="G13" s="61"/>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19.5" customHeight="1">
      <c r="A14" s="62"/>
      <c r="B14" s="62"/>
      <c r="C14" s="62"/>
      <c r="D14" s="61"/>
      <c r="E14" s="61"/>
      <c r="F14" s="61"/>
      <c r="G14" s="61"/>
      <c r="H14" s="61"/>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19.5" customHeight="1">
      <c r="A15" s="62"/>
      <c r="B15" s="62"/>
      <c r="C15" s="62"/>
      <c r="D15" s="62"/>
      <c r="E15" s="62"/>
      <c r="F15" s="62"/>
      <c r="G15" s="62"/>
      <c r="H15" s="61"/>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19.5" customHeight="1">
      <c r="A16" s="62"/>
      <c r="B16" s="62"/>
      <c r="C16" s="62"/>
      <c r="D16" s="62"/>
      <c r="E16" s="63"/>
      <c r="F16" s="63"/>
      <c r="G16" s="63"/>
      <c r="H16" s="61"/>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19.5" customHeight="1">
      <c r="A17" s="62"/>
      <c r="B17" s="62"/>
      <c r="C17" s="62"/>
      <c r="D17" s="62"/>
      <c r="E17" s="63"/>
      <c r="F17" s="63"/>
      <c r="G17" s="63"/>
      <c r="H17" s="61"/>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19.5" customHeight="1">
      <c r="A18" s="62"/>
      <c r="B18" s="62"/>
      <c r="C18" s="62"/>
      <c r="D18" s="62"/>
      <c r="E18" s="62"/>
      <c r="F18" s="62"/>
      <c r="G18" s="62"/>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19.5" customHeight="1">
      <c r="A19" s="62"/>
      <c r="B19" s="62"/>
      <c r="C19" s="62"/>
      <c r="D19" s="62"/>
      <c r="E19" s="64"/>
      <c r="F19" s="64"/>
      <c r="G19" s="64"/>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19.5" customHeight="1">
      <c r="A20" s="65"/>
      <c r="B20" s="65"/>
      <c r="C20" s="65"/>
      <c r="D20" s="65"/>
      <c r="E20" s="66"/>
      <c r="F20" s="66"/>
      <c r="G20" s="66"/>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row>
    <row r="21" spans="1:245" ht="19.5" customHeight="1">
      <c r="A21" s="67"/>
      <c r="B21" s="67"/>
      <c r="C21" s="67"/>
      <c r="D21" s="67"/>
      <c r="E21" s="67"/>
      <c r="F21" s="67"/>
      <c r="G21" s="6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row>
    <row r="22" spans="1:245" ht="19.5" customHeight="1">
      <c r="A22" s="65"/>
      <c r="B22" s="65"/>
      <c r="C22" s="65"/>
      <c r="D22" s="65"/>
      <c r="E22" s="65"/>
      <c r="F22" s="65"/>
      <c r="G22" s="65"/>
      <c r="H22" s="68"/>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row>
    <row r="23" spans="1:245" ht="19.5" customHeight="1">
      <c r="A23" s="69"/>
      <c r="B23" s="69"/>
      <c r="C23" s="69"/>
      <c r="D23" s="69"/>
      <c r="E23" s="69"/>
      <c r="F23" s="65"/>
      <c r="G23" s="65"/>
      <c r="H23" s="68"/>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row>
    <row r="24" spans="1:245" ht="19.5" customHeight="1">
      <c r="A24" s="69"/>
      <c r="B24" s="69"/>
      <c r="C24" s="69"/>
      <c r="D24" s="69"/>
      <c r="E24" s="69"/>
      <c r="F24" s="65"/>
      <c r="G24" s="65"/>
      <c r="H24" s="68"/>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row>
    <row r="25" spans="1:245" ht="19.5" customHeight="1">
      <c r="A25" s="69"/>
      <c r="B25" s="69"/>
      <c r="C25" s="69"/>
      <c r="D25" s="69"/>
      <c r="E25" s="69"/>
      <c r="F25" s="65"/>
      <c r="G25" s="65"/>
      <c r="H25" s="68"/>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row>
    <row r="26" spans="1:245" ht="19.5" customHeight="1">
      <c r="A26" s="69"/>
      <c r="B26" s="69"/>
      <c r="C26" s="69"/>
      <c r="D26" s="69"/>
      <c r="E26" s="69"/>
      <c r="F26" s="65"/>
      <c r="G26" s="65"/>
      <c r="H26" s="6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row>
    <row r="27" spans="1:245" ht="19.5" customHeight="1">
      <c r="A27" s="69"/>
      <c r="B27" s="69"/>
      <c r="C27" s="69"/>
      <c r="D27" s="69"/>
      <c r="E27" s="69"/>
      <c r="F27" s="65"/>
      <c r="G27" s="65"/>
      <c r="H27" s="68"/>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row>
    <row r="28" spans="1:245" ht="19.5" customHeight="1">
      <c r="A28" s="69"/>
      <c r="B28" s="69"/>
      <c r="C28" s="69"/>
      <c r="D28" s="69"/>
      <c r="E28" s="69"/>
      <c r="F28" s="65"/>
      <c r="G28" s="65"/>
      <c r="H28" s="68"/>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row>
    <row r="29" spans="1:245" ht="19.5" customHeight="1">
      <c r="A29" s="69"/>
      <c r="B29" s="69"/>
      <c r="C29" s="69"/>
      <c r="D29" s="69"/>
      <c r="E29" s="69"/>
      <c r="F29" s="65"/>
      <c r="G29" s="65"/>
      <c r="H29" s="68"/>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row>
    <row r="30" spans="1:245" ht="19.5" customHeight="1">
      <c r="A30" s="69"/>
      <c r="B30" s="69"/>
      <c r="C30" s="69"/>
      <c r="D30" s="69"/>
      <c r="E30" s="69"/>
      <c r="F30" s="65"/>
      <c r="G30" s="65"/>
      <c r="H30" s="68"/>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row>
    <row r="31" spans="1:245" ht="19.5" customHeight="1">
      <c r="A31" s="69"/>
      <c r="B31" s="69"/>
      <c r="C31" s="69"/>
      <c r="D31" s="69"/>
      <c r="E31" s="69"/>
      <c r="F31" s="65"/>
      <c r="G31" s="65"/>
      <c r="H31" s="68"/>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row>
    <row r="32" spans="1:245" ht="19.5" customHeight="1">
      <c r="A32" s="69"/>
      <c r="B32" s="69"/>
      <c r="C32" s="69"/>
      <c r="D32" s="69"/>
      <c r="E32" s="69"/>
      <c r="F32" s="65"/>
      <c r="G32" s="65"/>
      <c r="H32" s="68"/>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row>
  </sheetData>
  <sheetProtection/>
  <mergeCells count="8">
    <mergeCell ref="A2:H2"/>
    <mergeCell ref="A3:D3"/>
    <mergeCell ref="F4:H4"/>
    <mergeCell ref="D5:D6"/>
    <mergeCell ref="E5:E6"/>
    <mergeCell ref="F5:F6"/>
    <mergeCell ref="G5:G6"/>
    <mergeCell ref="H5:H6"/>
  </mergeCells>
  <printOptions horizontalCentered="1"/>
  <pageMargins left="0.98" right="0.59" top="0.59" bottom="0.59" header="0.59" footer="0.39"/>
  <pageSetup fitToHeight="1000" horizontalDpi="600" verticalDpi="600" orientation="landscape" paperSize="9" scale="90"/>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topLeftCell="A1">
      <selection activeCell="A8" sqref="A8:B8"/>
    </sheetView>
  </sheetViews>
  <sheetFormatPr defaultColWidth="9.16015625" defaultRowHeight="12.75" customHeight="1"/>
  <cols>
    <col min="1" max="1" width="15.5" style="0" customWidth="1"/>
    <col min="2" max="2" width="33.16015625" style="0" customWidth="1"/>
    <col min="3" max="8" width="18" style="0" customWidth="1"/>
    <col min="9" max="9" width="8.66015625" style="0" customWidth="1"/>
  </cols>
  <sheetData>
    <row r="1" spans="1:9" ht="19.5" customHeight="1">
      <c r="A1" s="73"/>
      <c r="B1" s="73"/>
      <c r="C1" s="73"/>
      <c r="D1" s="73"/>
      <c r="E1" s="74"/>
      <c r="F1" s="73"/>
      <c r="G1" s="73"/>
      <c r="H1" s="75" t="s">
        <v>294</v>
      </c>
      <c r="I1" s="92"/>
    </row>
    <row r="2" spans="1:9" ht="25.5" customHeight="1">
      <c r="A2" s="29" t="s">
        <v>295</v>
      </c>
      <c r="B2" s="29"/>
      <c r="C2" s="29"/>
      <c r="D2" s="29"/>
      <c r="E2" s="29"/>
      <c r="F2" s="29"/>
      <c r="G2" s="29"/>
      <c r="H2" s="29"/>
      <c r="I2" s="92"/>
    </row>
    <row r="3" spans="1:9" ht="19.5" customHeight="1">
      <c r="A3" s="76" t="s">
        <v>284</v>
      </c>
      <c r="B3" s="77"/>
      <c r="C3" s="77"/>
      <c r="D3" s="77"/>
      <c r="E3" s="77"/>
      <c r="F3" s="77"/>
      <c r="G3" s="77"/>
      <c r="H3" s="32" t="s">
        <v>6</v>
      </c>
      <c r="I3" s="92"/>
    </row>
    <row r="4" spans="1:9" ht="19.5" customHeight="1">
      <c r="A4" s="41" t="s">
        <v>285</v>
      </c>
      <c r="B4" s="41" t="s">
        <v>286</v>
      </c>
      <c r="C4" s="36" t="s">
        <v>287</v>
      </c>
      <c r="D4" s="36"/>
      <c r="E4" s="36"/>
      <c r="F4" s="36"/>
      <c r="G4" s="36"/>
      <c r="H4" s="36"/>
      <c r="I4" s="92"/>
    </row>
    <row r="5" spans="1:9" ht="19.5" customHeight="1">
      <c r="A5" s="41"/>
      <c r="B5" s="41"/>
      <c r="C5" s="78" t="s">
        <v>58</v>
      </c>
      <c r="D5" s="79" t="s">
        <v>205</v>
      </c>
      <c r="E5" s="80" t="s">
        <v>288</v>
      </c>
      <c r="F5" s="81"/>
      <c r="G5" s="81"/>
      <c r="H5" s="82" t="s">
        <v>169</v>
      </c>
      <c r="I5" s="92"/>
    </row>
    <row r="6" spans="1:9" ht="33.75" customHeight="1">
      <c r="A6" s="47"/>
      <c r="B6" s="47"/>
      <c r="C6" s="83"/>
      <c r="D6" s="48"/>
      <c r="E6" s="84" t="s">
        <v>73</v>
      </c>
      <c r="F6" s="85" t="s">
        <v>289</v>
      </c>
      <c r="G6" s="86" t="s">
        <v>290</v>
      </c>
      <c r="H6" s="87"/>
      <c r="I6" s="92"/>
    </row>
    <row r="7" spans="1:9" ht="19.5" customHeight="1">
      <c r="A7" s="53"/>
      <c r="B7" s="54" t="s">
        <v>58</v>
      </c>
      <c r="C7" s="56"/>
      <c r="D7" s="88"/>
      <c r="E7" s="88"/>
      <c r="F7" s="88"/>
      <c r="G7" s="55"/>
      <c r="H7" s="89"/>
      <c r="I7" s="100"/>
    </row>
    <row r="8" spans="1:9" ht="19.5" customHeight="1">
      <c r="A8" s="53"/>
      <c r="B8" s="54"/>
      <c r="C8" s="56"/>
      <c r="D8" s="88"/>
      <c r="E8" s="88"/>
      <c r="F8" s="88"/>
      <c r="G8" s="55"/>
      <c r="H8" s="89"/>
      <c r="I8" s="100"/>
    </row>
    <row r="9" spans="1:9" ht="19.5" customHeight="1">
      <c r="A9" s="90"/>
      <c r="B9" s="90"/>
      <c r="C9" s="90"/>
      <c r="D9" s="90"/>
      <c r="E9" s="91"/>
      <c r="F9" s="90"/>
      <c r="G9" s="90"/>
      <c r="H9" s="92"/>
      <c r="I9" s="92"/>
    </row>
    <row r="10" spans="1:9" ht="19.5" customHeight="1">
      <c r="A10" s="93"/>
      <c r="B10" s="93"/>
      <c r="C10" s="93"/>
      <c r="D10" s="93"/>
      <c r="E10" s="94"/>
      <c r="F10" s="95"/>
      <c r="G10" s="95"/>
      <c r="H10" s="92"/>
      <c r="I10" s="97"/>
    </row>
    <row r="11" spans="1:9" ht="19.5" customHeight="1">
      <c r="A11" s="93"/>
      <c r="B11" s="93"/>
      <c r="C11" s="93"/>
      <c r="D11" s="93"/>
      <c r="E11" s="96"/>
      <c r="F11" s="93"/>
      <c r="G11" s="93"/>
      <c r="H11" s="97"/>
      <c r="I11" s="97"/>
    </row>
    <row r="12" spans="1:9" ht="19.5" customHeight="1">
      <c r="A12" s="93"/>
      <c r="B12" s="93"/>
      <c r="C12" s="93"/>
      <c r="D12" s="93"/>
      <c r="E12" s="96"/>
      <c r="F12" s="93"/>
      <c r="G12" s="93"/>
      <c r="H12" s="97"/>
      <c r="I12" s="97"/>
    </row>
    <row r="13" spans="1:9" ht="19.5" customHeight="1">
      <c r="A13" s="93"/>
      <c r="B13" s="93"/>
      <c r="C13" s="93"/>
      <c r="D13" s="93"/>
      <c r="E13" s="94"/>
      <c r="F13" s="93"/>
      <c r="G13" s="93"/>
      <c r="H13" s="97"/>
      <c r="I13" s="97"/>
    </row>
    <row r="14" spans="1:9" ht="19.5" customHeight="1">
      <c r="A14" s="93"/>
      <c r="B14" s="93"/>
      <c r="C14" s="93"/>
      <c r="D14" s="93"/>
      <c r="E14" s="94"/>
      <c r="F14" s="93"/>
      <c r="G14" s="93"/>
      <c r="H14" s="97"/>
      <c r="I14" s="97"/>
    </row>
    <row r="15" spans="1:9" ht="19.5" customHeight="1">
      <c r="A15" s="93"/>
      <c r="B15" s="93"/>
      <c r="C15" s="93"/>
      <c r="D15" s="93"/>
      <c r="E15" s="96"/>
      <c r="F15" s="93"/>
      <c r="G15" s="93"/>
      <c r="H15" s="97"/>
      <c r="I15" s="97"/>
    </row>
    <row r="16" spans="1:9" ht="19.5" customHeight="1">
      <c r="A16" s="93"/>
      <c r="B16" s="93"/>
      <c r="C16" s="93"/>
      <c r="D16" s="93"/>
      <c r="E16" s="96"/>
      <c r="F16" s="93"/>
      <c r="G16" s="93"/>
      <c r="H16" s="97"/>
      <c r="I16" s="97"/>
    </row>
    <row r="17" spans="1:9" ht="19.5" customHeight="1">
      <c r="A17" s="93"/>
      <c r="B17" s="93"/>
      <c r="C17" s="93"/>
      <c r="D17" s="93"/>
      <c r="E17" s="94"/>
      <c r="F17" s="93"/>
      <c r="G17" s="93"/>
      <c r="H17" s="97"/>
      <c r="I17" s="97"/>
    </row>
    <row r="18" spans="1:9" ht="19.5" customHeight="1">
      <c r="A18" s="93"/>
      <c r="B18" s="93"/>
      <c r="C18" s="93"/>
      <c r="D18" s="93"/>
      <c r="E18" s="94"/>
      <c r="F18" s="93"/>
      <c r="G18" s="93"/>
      <c r="H18" s="97"/>
      <c r="I18" s="97"/>
    </row>
    <row r="19" spans="1:9" ht="19.5" customHeight="1">
      <c r="A19" s="93"/>
      <c r="B19" s="93"/>
      <c r="C19" s="93"/>
      <c r="D19" s="93"/>
      <c r="E19" s="98"/>
      <c r="F19" s="93"/>
      <c r="G19" s="93"/>
      <c r="H19" s="97"/>
      <c r="I19" s="97"/>
    </row>
    <row r="20" spans="1:9" ht="19.5" customHeight="1">
      <c r="A20" s="93"/>
      <c r="B20" s="93"/>
      <c r="C20" s="93"/>
      <c r="D20" s="93"/>
      <c r="E20" s="96"/>
      <c r="F20" s="93"/>
      <c r="G20" s="93"/>
      <c r="H20" s="97"/>
      <c r="I20" s="97"/>
    </row>
    <row r="21" spans="1:9" ht="19.5" customHeight="1">
      <c r="A21" s="96"/>
      <c r="B21" s="96"/>
      <c r="C21" s="96"/>
      <c r="D21" s="96"/>
      <c r="E21" s="96"/>
      <c r="F21" s="93"/>
      <c r="G21" s="93"/>
      <c r="H21" s="97"/>
      <c r="I21" s="97"/>
    </row>
    <row r="22" spans="1:9" ht="19.5" customHeight="1">
      <c r="A22" s="97"/>
      <c r="B22" s="97"/>
      <c r="C22" s="97"/>
      <c r="D22" s="97"/>
      <c r="E22" s="99"/>
      <c r="F22" s="97"/>
      <c r="G22" s="97"/>
      <c r="H22" s="97"/>
      <c r="I22" s="97"/>
    </row>
    <row r="23" spans="1:9" ht="19.5" customHeight="1">
      <c r="A23" s="97"/>
      <c r="B23" s="97"/>
      <c r="C23" s="97"/>
      <c r="D23" s="97"/>
      <c r="E23" s="99"/>
      <c r="F23" s="97"/>
      <c r="G23" s="97"/>
      <c r="H23" s="97"/>
      <c r="I23" s="97"/>
    </row>
    <row r="24" spans="1:9" ht="19.5" customHeight="1">
      <c r="A24" s="97"/>
      <c r="B24" s="97"/>
      <c r="C24" s="97"/>
      <c r="D24" s="97"/>
      <c r="E24" s="99"/>
      <c r="F24" s="97"/>
      <c r="G24" s="97"/>
      <c r="H24" s="97"/>
      <c r="I24" s="97"/>
    </row>
    <row r="25" spans="1:9" ht="19.5" customHeight="1">
      <c r="A25" s="97"/>
      <c r="B25" s="97"/>
      <c r="C25" s="97"/>
      <c r="D25" s="97"/>
      <c r="E25" s="99"/>
      <c r="F25" s="97"/>
      <c r="G25" s="97"/>
      <c r="H25" s="97"/>
      <c r="I25" s="97"/>
    </row>
    <row r="26" spans="1:9" ht="19.5" customHeight="1">
      <c r="A26" s="97"/>
      <c r="B26" s="97"/>
      <c r="C26" s="97"/>
      <c r="D26" s="97"/>
      <c r="E26" s="99"/>
      <c r="F26" s="97"/>
      <c r="G26" s="97"/>
      <c r="H26" s="97"/>
      <c r="I26" s="97"/>
    </row>
    <row r="27" spans="1:9" ht="19.5" customHeight="1">
      <c r="A27" s="97"/>
      <c r="B27" s="97"/>
      <c r="C27" s="97"/>
      <c r="D27" s="97"/>
      <c r="E27" s="99"/>
      <c r="F27" s="97"/>
      <c r="G27" s="97"/>
      <c r="H27" s="97"/>
      <c r="I27" s="97"/>
    </row>
    <row r="28" spans="1:9" ht="19.5" customHeight="1">
      <c r="A28" s="97"/>
      <c r="B28" s="97"/>
      <c r="C28" s="97"/>
      <c r="D28" s="97"/>
      <c r="E28" s="99"/>
      <c r="F28" s="97"/>
      <c r="G28" s="97"/>
      <c r="H28" s="97"/>
      <c r="I28" s="97"/>
    </row>
    <row r="29" spans="1:9" ht="19.5" customHeight="1">
      <c r="A29" s="97"/>
      <c r="B29" s="97"/>
      <c r="C29" s="97"/>
      <c r="D29" s="97"/>
      <c r="E29" s="99"/>
      <c r="F29" s="97"/>
      <c r="G29" s="97"/>
      <c r="H29" s="97"/>
      <c r="I29" s="97"/>
    </row>
    <row r="30" spans="1:9" ht="19.5" customHeight="1">
      <c r="A30" s="97"/>
      <c r="B30" s="97"/>
      <c r="C30" s="97"/>
      <c r="D30" s="97"/>
      <c r="E30" s="99"/>
      <c r="F30" s="97"/>
      <c r="G30" s="97"/>
      <c r="H30" s="97"/>
      <c r="I30" s="97"/>
    </row>
    <row r="31" spans="1:9" ht="19.5" customHeight="1">
      <c r="A31" s="97"/>
      <c r="B31" s="97"/>
      <c r="C31" s="97"/>
      <c r="D31" s="97"/>
      <c r="E31" s="99"/>
      <c r="F31" s="97"/>
      <c r="G31" s="97"/>
      <c r="H31" s="97"/>
      <c r="I31" s="97"/>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K49"/>
  <sheetViews>
    <sheetView showGridLines="0" showZeros="0" workbookViewId="0" topLeftCell="A1">
      <selection activeCell="D8" sqref="D8:E8"/>
    </sheetView>
  </sheetViews>
  <sheetFormatPr defaultColWidth="9.16015625" defaultRowHeight="12.75" customHeight="1"/>
  <cols>
    <col min="1" max="3" width="5.66015625" style="0" customWidth="1"/>
    <col min="4" max="4" width="17" style="0" customWidth="1"/>
    <col min="5" max="5" width="68.16015625" style="0" customWidth="1"/>
    <col min="6" max="8" width="18.16015625" style="0" customWidth="1"/>
    <col min="9" max="245" width="10.66015625" style="0" customWidth="1"/>
  </cols>
  <sheetData>
    <row r="1" spans="1:245" ht="19.5" customHeight="1">
      <c r="A1" s="26"/>
      <c r="B1" s="27"/>
      <c r="C1" s="27"/>
      <c r="D1" s="27"/>
      <c r="E1" s="27"/>
      <c r="F1" s="27"/>
      <c r="G1" s="27"/>
      <c r="H1" s="28" t="s">
        <v>296</v>
      </c>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row>
    <row r="2" spans="1:245" ht="19.5" customHeight="1">
      <c r="A2" s="29" t="s">
        <v>297</v>
      </c>
      <c r="B2" s="29"/>
      <c r="C2" s="29"/>
      <c r="D2" s="29"/>
      <c r="E2" s="29"/>
      <c r="F2" s="29"/>
      <c r="G2" s="29"/>
      <c r="H2" s="29"/>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row>
    <row r="3" spans="1:245" ht="19.5" customHeight="1">
      <c r="A3" s="30" t="s">
        <v>284</v>
      </c>
      <c r="B3" s="30"/>
      <c r="C3" s="30"/>
      <c r="D3" s="30"/>
      <c r="E3" s="30"/>
      <c r="F3" s="31"/>
      <c r="G3" s="31"/>
      <c r="H3" s="32" t="s">
        <v>6</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row>
    <row r="4" spans="1:245" ht="19.5" customHeight="1">
      <c r="A4" s="33" t="s">
        <v>57</v>
      </c>
      <c r="B4" s="33"/>
      <c r="C4" s="33"/>
      <c r="D4" s="34"/>
      <c r="E4" s="35"/>
      <c r="F4" s="36" t="s">
        <v>298</v>
      </c>
      <c r="G4" s="36"/>
      <c r="H4" s="36"/>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row>
    <row r="5" spans="1:245" ht="19.5" customHeight="1">
      <c r="A5" s="37" t="s">
        <v>68</v>
      </c>
      <c r="B5" s="38"/>
      <c r="C5" s="39"/>
      <c r="D5" s="40" t="s">
        <v>69</v>
      </c>
      <c r="E5" s="41" t="s">
        <v>104</v>
      </c>
      <c r="F5" s="42" t="s">
        <v>58</v>
      </c>
      <c r="G5" s="42" t="s">
        <v>100</v>
      </c>
      <c r="H5" s="36" t="s">
        <v>101</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row>
    <row r="6" spans="1:245" ht="19.5" customHeight="1">
      <c r="A6" s="43" t="s">
        <v>78</v>
      </c>
      <c r="B6" s="44" t="s">
        <v>79</v>
      </c>
      <c r="C6" s="45" t="s">
        <v>80</v>
      </c>
      <c r="D6" s="46"/>
      <c r="E6" s="47"/>
      <c r="F6" s="48"/>
      <c r="G6" s="48"/>
      <c r="H6" s="49"/>
      <c r="I6" s="70"/>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row>
    <row r="7" spans="1:245" ht="19.5" customHeight="1">
      <c r="A7" s="50"/>
      <c r="B7" s="45"/>
      <c r="C7" s="45"/>
      <c r="D7" s="46"/>
      <c r="E7" s="51" t="s">
        <v>58</v>
      </c>
      <c r="F7" s="48"/>
      <c r="G7" s="52"/>
      <c r="H7" s="49"/>
      <c r="I7" s="70"/>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row>
    <row r="8" spans="1:245" s="25" customFormat="1" ht="19.5" customHeight="1">
      <c r="A8" s="53"/>
      <c r="B8" s="53"/>
      <c r="C8" s="53"/>
      <c r="D8" s="53"/>
      <c r="E8" s="54"/>
      <c r="F8" s="55"/>
      <c r="G8" s="56"/>
      <c r="H8" s="55"/>
      <c r="I8" s="71"/>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5" ht="19.5" customHeight="1">
      <c r="A9" s="57"/>
      <c r="B9" s="57"/>
      <c r="C9" s="57"/>
      <c r="D9" s="58"/>
      <c r="E9" s="59"/>
      <c r="F9" s="59"/>
      <c r="G9" s="59"/>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60"/>
      <c r="B10" s="60"/>
      <c r="C10" s="60"/>
      <c r="D10" s="61"/>
      <c r="E10" s="61"/>
      <c r="F10" s="61"/>
      <c r="G10" s="61"/>
      <c r="H10" s="6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row>
    <row r="11" spans="1:245" ht="19.5" customHeight="1">
      <c r="A11" s="60"/>
      <c r="B11" s="60"/>
      <c r="C11" s="60"/>
      <c r="D11" s="60"/>
      <c r="E11" s="60"/>
      <c r="F11" s="60"/>
      <c r="G11" s="60"/>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19.5" customHeight="1">
      <c r="A12" s="60"/>
      <c r="B12" s="60"/>
      <c r="C12" s="60"/>
      <c r="D12" s="61"/>
      <c r="E12" s="61"/>
      <c r="F12" s="61"/>
      <c r="G12" s="61"/>
      <c r="H12" s="61"/>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19.5" customHeight="1">
      <c r="A13" s="60"/>
      <c r="B13" s="60"/>
      <c r="C13" s="60"/>
      <c r="D13" s="61"/>
      <c r="E13" s="61"/>
      <c r="F13" s="61"/>
      <c r="G13" s="61"/>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19.5" customHeight="1">
      <c r="A14" s="60"/>
      <c r="B14" s="60"/>
      <c r="C14" s="60"/>
      <c r="D14" s="60"/>
      <c r="E14" s="60"/>
      <c r="F14" s="60"/>
      <c r="G14" s="60"/>
      <c r="H14" s="61"/>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19.5" customHeight="1">
      <c r="A15" s="60"/>
      <c r="B15" s="60"/>
      <c r="C15" s="60"/>
      <c r="D15" s="61"/>
      <c r="E15" s="61"/>
      <c r="F15" s="61"/>
      <c r="G15" s="61"/>
      <c r="H15" s="61"/>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19.5" customHeight="1">
      <c r="A16" s="62"/>
      <c r="B16" s="60"/>
      <c r="C16" s="60"/>
      <c r="D16" s="61"/>
      <c r="E16" s="61"/>
      <c r="F16" s="61"/>
      <c r="G16" s="61"/>
      <c r="H16" s="61"/>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19.5" customHeight="1">
      <c r="A17" s="62"/>
      <c r="B17" s="62"/>
      <c r="C17" s="60"/>
      <c r="D17" s="60"/>
      <c r="E17" s="62"/>
      <c r="F17" s="62"/>
      <c r="G17" s="62"/>
      <c r="H17" s="61"/>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19.5" customHeight="1">
      <c r="A18" s="62"/>
      <c r="B18" s="62"/>
      <c r="C18" s="60"/>
      <c r="D18" s="61"/>
      <c r="E18" s="61"/>
      <c r="F18" s="61"/>
      <c r="G18" s="61"/>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19.5" customHeight="1">
      <c r="A19" s="60"/>
      <c r="B19" s="62"/>
      <c r="C19" s="60"/>
      <c r="D19" s="61"/>
      <c r="E19" s="61"/>
      <c r="F19" s="61"/>
      <c r="G19" s="61"/>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19.5" customHeight="1">
      <c r="A20" s="60"/>
      <c r="B20" s="62"/>
      <c r="C20" s="62"/>
      <c r="D20" s="62"/>
      <c r="E20" s="62"/>
      <c r="F20" s="62"/>
      <c r="G20" s="62"/>
      <c r="H20" s="61"/>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245" ht="19.5" customHeight="1">
      <c r="A21" s="62"/>
      <c r="B21" s="62"/>
      <c r="C21" s="62"/>
      <c r="D21" s="61"/>
      <c r="E21" s="61"/>
      <c r="F21" s="61"/>
      <c r="G21" s="61"/>
      <c r="H21" s="61"/>
      <c r="I21" s="62"/>
      <c r="J21" s="60"/>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row>
    <row r="22" spans="1:245" ht="19.5" customHeight="1">
      <c r="A22" s="62"/>
      <c r="B22" s="62"/>
      <c r="C22" s="62"/>
      <c r="D22" s="61"/>
      <c r="E22" s="61"/>
      <c r="F22" s="61"/>
      <c r="G22" s="61"/>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row>
    <row r="23" spans="1:245" ht="19.5" customHeight="1">
      <c r="A23" s="62"/>
      <c r="B23" s="62"/>
      <c r="C23" s="62"/>
      <c r="D23" s="62"/>
      <c r="E23" s="62"/>
      <c r="F23" s="62"/>
      <c r="G23" s="62"/>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row>
    <row r="24" spans="1:245" ht="19.5" customHeight="1">
      <c r="A24" s="62"/>
      <c r="B24" s="62"/>
      <c r="C24" s="62"/>
      <c r="D24" s="61"/>
      <c r="E24" s="61"/>
      <c r="F24" s="61"/>
      <c r="G24" s="61"/>
      <c r="H24" s="6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row>
    <row r="25" spans="1:245" ht="19.5" customHeight="1">
      <c r="A25" s="62"/>
      <c r="B25" s="62"/>
      <c r="C25" s="62"/>
      <c r="D25" s="61"/>
      <c r="E25" s="61"/>
      <c r="F25" s="61"/>
      <c r="G25" s="6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row>
    <row r="26" spans="1:245" ht="19.5" customHeight="1">
      <c r="A26" s="62"/>
      <c r="B26" s="62"/>
      <c r="C26" s="62"/>
      <c r="D26" s="62"/>
      <c r="E26" s="62"/>
      <c r="F26" s="62"/>
      <c r="G26" s="62"/>
      <c r="H26" s="6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row>
    <row r="27" spans="1:245" ht="19.5" customHeight="1">
      <c r="A27" s="62"/>
      <c r="B27" s="62"/>
      <c r="C27" s="62"/>
      <c r="D27" s="61"/>
      <c r="E27" s="61"/>
      <c r="F27" s="61"/>
      <c r="G27" s="61"/>
      <c r="H27" s="61"/>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row>
    <row r="28" spans="1:245" ht="19.5" customHeight="1">
      <c r="A28" s="62"/>
      <c r="B28" s="62"/>
      <c r="C28" s="62"/>
      <c r="D28" s="61"/>
      <c r="E28" s="61"/>
      <c r="F28" s="61"/>
      <c r="G28" s="61"/>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row>
    <row r="29" spans="1:245" ht="19.5" customHeight="1">
      <c r="A29" s="62"/>
      <c r="B29" s="62"/>
      <c r="C29" s="62"/>
      <c r="D29" s="62"/>
      <c r="E29" s="62"/>
      <c r="F29" s="62"/>
      <c r="G29" s="62"/>
      <c r="H29" s="61"/>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row>
    <row r="30" spans="1:245" ht="19.5" customHeight="1">
      <c r="A30" s="62"/>
      <c r="B30" s="62"/>
      <c r="C30" s="62"/>
      <c r="D30" s="61"/>
      <c r="E30" s="61"/>
      <c r="F30" s="61"/>
      <c r="G30" s="61"/>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row>
    <row r="31" spans="1:245" ht="19.5" customHeight="1">
      <c r="A31" s="62"/>
      <c r="B31" s="62"/>
      <c r="C31" s="62"/>
      <c r="D31" s="61"/>
      <c r="E31" s="61"/>
      <c r="F31" s="61"/>
      <c r="G31" s="61"/>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row>
    <row r="32" spans="1:245" ht="19.5" customHeight="1">
      <c r="A32" s="62"/>
      <c r="B32" s="62"/>
      <c r="C32" s="62"/>
      <c r="D32" s="62"/>
      <c r="E32" s="62"/>
      <c r="F32" s="62"/>
      <c r="G32" s="62"/>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row>
    <row r="33" spans="1:245" ht="19.5" customHeight="1">
      <c r="A33" s="62"/>
      <c r="B33" s="62"/>
      <c r="C33" s="62"/>
      <c r="D33" s="62"/>
      <c r="E33" s="63"/>
      <c r="F33" s="63"/>
      <c r="G33" s="63"/>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row>
    <row r="34" spans="1:245" ht="19.5" customHeight="1">
      <c r="A34" s="62"/>
      <c r="B34" s="62"/>
      <c r="C34" s="62"/>
      <c r="D34" s="62"/>
      <c r="E34" s="63"/>
      <c r="F34" s="63"/>
      <c r="G34" s="63"/>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row>
    <row r="35" spans="1:245" ht="19.5" customHeight="1">
      <c r="A35" s="62"/>
      <c r="B35" s="62"/>
      <c r="C35" s="62"/>
      <c r="D35" s="62"/>
      <c r="E35" s="62"/>
      <c r="F35" s="62"/>
      <c r="G35" s="62"/>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9.5" customHeight="1">
      <c r="A36" s="62"/>
      <c r="B36" s="62"/>
      <c r="C36" s="62"/>
      <c r="D36" s="62"/>
      <c r="E36" s="64"/>
      <c r="F36" s="64"/>
      <c r="G36" s="64"/>
      <c r="H36" s="61"/>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row>
    <row r="37" spans="1:245" ht="19.5" customHeight="1">
      <c r="A37" s="65"/>
      <c r="B37" s="65"/>
      <c r="C37" s="65"/>
      <c r="D37" s="65"/>
      <c r="E37" s="66"/>
      <c r="F37" s="66"/>
      <c r="G37" s="66"/>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row>
    <row r="38" spans="1:245" ht="19.5" customHeight="1">
      <c r="A38" s="67"/>
      <c r="B38" s="67"/>
      <c r="C38" s="67"/>
      <c r="D38" s="67"/>
      <c r="E38" s="67"/>
      <c r="F38" s="67"/>
      <c r="G38" s="67"/>
      <c r="H38" s="68"/>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row>
    <row r="39" spans="1:245" ht="19.5" customHeight="1">
      <c r="A39" s="65"/>
      <c r="B39" s="65"/>
      <c r="C39" s="65"/>
      <c r="D39" s="65"/>
      <c r="E39" s="65"/>
      <c r="F39" s="65"/>
      <c r="G39" s="65"/>
      <c r="H39" s="68"/>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row>
    <row r="40" spans="1:245" ht="19.5" customHeight="1">
      <c r="A40" s="69"/>
      <c r="B40" s="69"/>
      <c r="C40" s="69"/>
      <c r="D40" s="69"/>
      <c r="E40" s="69"/>
      <c r="F40" s="65"/>
      <c r="G40" s="65"/>
      <c r="H40" s="68"/>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row>
    <row r="41" spans="1:245" ht="19.5" customHeight="1">
      <c r="A41" s="69"/>
      <c r="B41" s="69"/>
      <c r="C41" s="69"/>
      <c r="D41" s="69"/>
      <c r="E41" s="69"/>
      <c r="F41" s="65"/>
      <c r="G41" s="65"/>
      <c r="H41" s="68"/>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row>
    <row r="42" spans="1:245" ht="19.5" customHeight="1">
      <c r="A42" s="69"/>
      <c r="B42" s="69"/>
      <c r="C42" s="69"/>
      <c r="D42" s="69"/>
      <c r="E42" s="69"/>
      <c r="F42" s="65"/>
      <c r="G42" s="65"/>
      <c r="H42" s="68"/>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row>
    <row r="43" spans="1:245" ht="19.5" customHeight="1">
      <c r="A43" s="69"/>
      <c r="B43" s="69"/>
      <c r="C43" s="69"/>
      <c r="D43" s="69"/>
      <c r="E43" s="69"/>
      <c r="F43" s="65"/>
      <c r="G43" s="65"/>
      <c r="H43" s="68"/>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row>
    <row r="44" spans="1:245" ht="19.5" customHeight="1">
      <c r="A44" s="69"/>
      <c r="B44" s="69"/>
      <c r="C44" s="69"/>
      <c r="D44" s="69"/>
      <c r="E44" s="69"/>
      <c r="F44" s="65"/>
      <c r="G44" s="65"/>
      <c r="H44" s="68"/>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row>
    <row r="45" spans="1:245" ht="19.5" customHeight="1">
      <c r="A45" s="69"/>
      <c r="B45" s="69"/>
      <c r="C45" s="69"/>
      <c r="D45" s="69"/>
      <c r="E45" s="69"/>
      <c r="F45" s="65"/>
      <c r="G45" s="65"/>
      <c r="H45" s="68"/>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row>
    <row r="46" spans="1:245" ht="19.5" customHeight="1">
      <c r="A46" s="69"/>
      <c r="B46" s="69"/>
      <c r="C46" s="69"/>
      <c r="D46" s="69"/>
      <c r="E46" s="69"/>
      <c r="F46" s="65"/>
      <c r="G46" s="65"/>
      <c r="H46" s="68"/>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row>
    <row r="47" spans="1:245" ht="19.5" customHeight="1">
      <c r="A47" s="69"/>
      <c r="B47" s="69"/>
      <c r="C47" s="69"/>
      <c r="D47" s="69"/>
      <c r="E47" s="69"/>
      <c r="F47" s="65"/>
      <c r="G47" s="65"/>
      <c r="H47" s="68"/>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row>
    <row r="48" spans="1:245" ht="19.5" customHeight="1">
      <c r="A48" s="69"/>
      <c r="B48" s="69"/>
      <c r="C48" s="69"/>
      <c r="D48" s="69"/>
      <c r="E48" s="69"/>
      <c r="F48" s="65"/>
      <c r="G48" s="65"/>
      <c r="H48" s="68"/>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row>
    <row r="49" spans="1:245" ht="19.5" customHeight="1">
      <c r="A49" s="69"/>
      <c r="B49" s="69"/>
      <c r="C49" s="69"/>
      <c r="D49" s="69"/>
      <c r="E49" s="69"/>
      <c r="F49" s="65"/>
      <c r="G49" s="65"/>
      <c r="H49" s="68"/>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row>
  </sheetData>
  <sheetProtection/>
  <mergeCells count="8">
    <mergeCell ref="A2:H2"/>
    <mergeCell ref="A3:D3"/>
    <mergeCell ref="F4:H4"/>
    <mergeCell ref="D5:D6"/>
    <mergeCell ref="E5:E6"/>
    <mergeCell ref="F5:F6"/>
    <mergeCell ref="G5:G6"/>
    <mergeCell ref="H5:H6"/>
  </mergeCells>
  <printOptions horizontalCentered="1"/>
  <pageMargins left="0.59" right="0.59" top="0.59" bottom="0.59" header="0.59" footer="0.39"/>
  <pageSetup fitToHeight="1000" horizontalDpi="600" verticalDpi="600" orientation="landscape" paperSize="9" scale="9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G21"/>
  <sheetViews>
    <sheetView workbookViewId="0" topLeftCell="A1">
      <selection activeCell="A2" sqref="A2:G2"/>
    </sheetView>
  </sheetViews>
  <sheetFormatPr defaultColWidth="9.33203125" defaultRowHeight="11.25"/>
  <cols>
    <col min="1" max="1" width="11" style="0" customWidth="1"/>
    <col min="2" max="2" width="14.16015625" style="0" customWidth="1"/>
    <col min="3" max="3" width="8.16015625" style="0" customWidth="1"/>
    <col min="4" max="4" width="80.66015625" style="0" customWidth="1"/>
    <col min="5" max="5" width="9.33203125" style="0" hidden="1" customWidth="1"/>
    <col min="7" max="7" width="31.16015625" style="0" customWidth="1"/>
  </cols>
  <sheetData>
    <row r="1" spans="1:7" ht="14.25">
      <c r="A1" s="1" t="s">
        <v>253</v>
      </c>
      <c r="B1" s="2"/>
      <c r="C1" s="2"/>
      <c r="D1" s="2"/>
      <c r="E1" s="3"/>
      <c r="F1" s="3"/>
      <c r="G1" s="3"/>
    </row>
    <row r="2" spans="1:7" ht="20.25" customHeight="1">
      <c r="A2" s="4" t="s">
        <v>299</v>
      </c>
      <c r="B2" s="4"/>
      <c r="C2" s="4"/>
      <c r="D2" s="4"/>
      <c r="E2" s="4"/>
      <c r="F2" s="4"/>
      <c r="G2" s="4"/>
    </row>
    <row r="3" spans="1:7" ht="27" customHeight="1">
      <c r="A3" s="5" t="s">
        <v>300</v>
      </c>
      <c r="B3" s="5"/>
      <c r="C3" s="5"/>
      <c r="D3" s="5"/>
      <c r="E3" s="5"/>
      <c r="F3" s="5"/>
      <c r="G3" s="5"/>
    </row>
    <row r="4" spans="1:7" ht="15" customHeight="1">
      <c r="A4" s="6" t="s">
        <v>301</v>
      </c>
      <c r="B4" s="6"/>
      <c r="C4" s="6"/>
      <c r="D4" s="6" t="s">
        <v>281</v>
      </c>
      <c r="E4" s="7"/>
      <c r="F4" s="6"/>
      <c r="G4" s="6"/>
    </row>
    <row r="5" spans="1:7" ht="13.5" customHeight="1">
      <c r="A5" s="6" t="s">
        <v>302</v>
      </c>
      <c r="B5" s="6"/>
      <c r="C5" s="6"/>
      <c r="D5" s="6" t="s">
        <v>284</v>
      </c>
      <c r="E5" s="8"/>
      <c r="F5" s="9"/>
      <c r="G5" s="9"/>
    </row>
    <row r="6" spans="1:7" ht="12.75" customHeight="1">
      <c r="A6" s="6" t="s">
        <v>303</v>
      </c>
      <c r="B6" s="6"/>
      <c r="C6" s="6"/>
      <c r="D6" s="10" t="s">
        <v>304</v>
      </c>
      <c r="E6" s="11"/>
      <c r="F6" s="11"/>
      <c r="G6" s="11"/>
    </row>
    <row r="7" spans="1:7" ht="14.25" customHeight="1">
      <c r="A7" s="6"/>
      <c r="B7" s="6"/>
      <c r="C7" s="6"/>
      <c r="D7" s="10" t="s">
        <v>305</v>
      </c>
      <c r="E7" s="11"/>
      <c r="F7" s="11"/>
      <c r="G7" s="11"/>
    </row>
    <row r="8" spans="1:7" ht="9.75" customHeight="1">
      <c r="A8" s="6"/>
      <c r="B8" s="6"/>
      <c r="C8" s="6"/>
      <c r="D8" s="10" t="s">
        <v>306</v>
      </c>
      <c r="E8" s="11"/>
      <c r="F8" s="11"/>
      <c r="G8" s="11"/>
    </row>
    <row r="9" spans="1:7" ht="12.75" customHeight="1">
      <c r="A9" s="6" t="s">
        <v>307</v>
      </c>
      <c r="B9" s="6" t="s">
        <v>308</v>
      </c>
      <c r="C9" s="6"/>
      <c r="D9" s="6"/>
      <c r="E9" s="7"/>
      <c r="F9" s="7"/>
      <c r="G9" s="7"/>
    </row>
    <row r="10" spans="1:7" ht="45" customHeight="1">
      <c r="A10" s="6"/>
      <c r="B10" s="12" t="s">
        <v>309</v>
      </c>
      <c r="C10" s="12"/>
      <c r="D10" s="12"/>
      <c r="E10" s="13"/>
      <c r="F10" s="13"/>
      <c r="G10" s="13"/>
    </row>
    <row r="11" spans="1:7" ht="15.75" customHeight="1">
      <c r="A11" s="6" t="s">
        <v>310</v>
      </c>
      <c r="B11" s="6" t="s">
        <v>311</v>
      </c>
      <c r="C11" s="6" t="s">
        <v>312</v>
      </c>
      <c r="D11" s="6" t="s">
        <v>313</v>
      </c>
      <c r="E11" s="7" t="s">
        <v>314</v>
      </c>
      <c r="F11" s="7"/>
      <c r="G11" s="7"/>
    </row>
    <row r="12" spans="1:7" ht="19.5" customHeight="1">
      <c r="A12" s="6"/>
      <c r="B12" s="14" t="s">
        <v>315</v>
      </c>
      <c r="C12" s="15" t="s">
        <v>316</v>
      </c>
      <c r="D12" s="10" t="s">
        <v>317</v>
      </c>
      <c r="E12" s="7"/>
      <c r="F12" s="16" t="s">
        <v>318</v>
      </c>
      <c r="G12" s="7"/>
    </row>
    <row r="13" spans="1:7" ht="17.25" customHeight="1">
      <c r="A13" s="6"/>
      <c r="B13" s="17"/>
      <c r="C13" s="18"/>
      <c r="D13" s="19" t="s">
        <v>319</v>
      </c>
      <c r="E13" s="11" t="s">
        <v>320</v>
      </c>
      <c r="F13" s="11"/>
      <c r="G13" s="11"/>
    </row>
    <row r="14" spans="1:7" ht="38.25" customHeight="1">
      <c r="A14" s="6"/>
      <c r="B14" s="17"/>
      <c r="C14" s="15" t="s">
        <v>321</v>
      </c>
      <c r="D14" s="20" t="s">
        <v>322</v>
      </c>
      <c r="E14" s="21"/>
      <c r="F14" s="16" t="s">
        <v>323</v>
      </c>
      <c r="G14" s="7"/>
    </row>
    <row r="15" spans="1:7" ht="27.75" customHeight="1">
      <c r="A15" s="6"/>
      <c r="B15" s="17"/>
      <c r="C15" s="18"/>
      <c r="D15" s="19" t="s">
        <v>324</v>
      </c>
      <c r="E15" s="11" t="s">
        <v>325</v>
      </c>
      <c r="F15" s="11"/>
      <c r="G15" s="11"/>
    </row>
    <row r="16" spans="1:7" ht="20.25" customHeight="1">
      <c r="A16" s="6"/>
      <c r="B16" s="17"/>
      <c r="C16" s="15" t="s">
        <v>326</v>
      </c>
      <c r="D16" s="19" t="s">
        <v>327</v>
      </c>
      <c r="E16" s="11"/>
      <c r="F16" s="22" t="s">
        <v>328</v>
      </c>
      <c r="G16" s="11"/>
    </row>
    <row r="17" spans="1:7" ht="17.25" customHeight="1">
      <c r="A17" s="6"/>
      <c r="B17" s="17"/>
      <c r="C17" s="18"/>
      <c r="D17" s="19" t="s">
        <v>319</v>
      </c>
      <c r="E17" s="11" t="s">
        <v>328</v>
      </c>
      <c r="F17" s="11"/>
      <c r="G17" s="11"/>
    </row>
    <row r="18" spans="1:7" ht="33" customHeight="1">
      <c r="A18" s="6"/>
      <c r="B18" s="17"/>
      <c r="C18" s="15" t="s">
        <v>329</v>
      </c>
      <c r="D18" s="19" t="s">
        <v>330</v>
      </c>
      <c r="E18" s="11"/>
      <c r="F18" s="22" t="s">
        <v>331</v>
      </c>
      <c r="G18" s="11"/>
    </row>
    <row r="19" spans="1:7" ht="30.75" customHeight="1">
      <c r="A19" s="6"/>
      <c r="B19" s="23"/>
      <c r="C19" s="18"/>
      <c r="D19" s="19" t="s">
        <v>332</v>
      </c>
      <c r="E19" s="11" t="s">
        <v>333</v>
      </c>
      <c r="F19" s="11"/>
      <c r="G19" s="11"/>
    </row>
    <row r="20" spans="1:7" ht="20.25" customHeight="1">
      <c r="A20" s="6"/>
      <c r="B20" s="6" t="s">
        <v>334</v>
      </c>
      <c r="C20" s="6" t="s">
        <v>335</v>
      </c>
      <c r="D20" s="19" t="s">
        <v>336</v>
      </c>
      <c r="E20" s="24" t="s">
        <v>336</v>
      </c>
      <c r="F20" s="24"/>
      <c r="G20" s="24"/>
    </row>
    <row r="21" spans="1:7" ht="26.25" customHeight="1">
      <c r="A21" s="6"/>
      <c r="B21" s="6" t="s">
        <v>337</v>
      </c>
      <c r="C21" s="6" t="s">
        <v>337</v>
      </c>
      <c r="D21" s="19" t="s">
        <v>338</v>
      </c>
      <c r="E21" s="11" t="s">
        <v>339</v>
      </c>
      <c r="F21" s="11"/>
      <c r="G21" s="11"/>
    </row>
  </sheetData>
  <sheetProtection/>
  <mergeCells count="31">
    <mergeCell ref="A2:G2"/>
    <mergeCell ref="A3:G3"/>
    <mergeCell ref="A4:C4"/>
    <mergeCell ref="D4:G4"/>
    <mergeCell ref="A5:C5"/>
    <mergeCell ref="D5:G5"/>
    <mergeCell ref="D6:G6"/>
    <mergeCell ref="D7:G7"/>
    <mergeCell ref="D8:G8"/>
    <mergeCell ref="B9:G9"/>
    <mergeCell ref="B10:G10"/>
    <mergeCell ref="E11:G11"/>
    <mergeCell ref="F12:G12"/>
    <mergeCell ref="E13:G13"/>
    <mergeCell ref="D14:E14"/>
    <mergeCell ref="F14:G14"/>
    <mergeCell ref="E15:G15"/>
    <mergeCell ref="F16:G16"/>
    <mergeCell ref="E17:G17"/>
    <mergeCell ref="F18:G18"/>
    <mergeCell ref="E19:G19"/>
    <mergeCell ref="E20:G20"/>
    <mergeCell ref="E21:G21"/>
    <mergeCell ref="A9:A10"/>
    <mergeCell ref="A11:A21"/>
    <mergeCell ref="B12:B19"/>
    <mergeCell ref="C12:C13"/>
    <mergeCell ref="C14:C15"/>
    <mergeCell ref="C16:C17"/>
    <mergeCell ref="C18:C19"/>
    <mergeCell ref="A6:C8"/>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B42"/>
  <sheetViews>
    <sheetView showGridLines="0" showZeros="0" workbookViewId="0" topLeftCell="A1">
      <pane xSplit="1" ySplit="5" topLeftCell="B24" activePane="bottomRight" state="frozen"/>
      <selection pane="bottomRight" activeCell="D18" sqref="D18"/>
    </sheetView>
  </sheetViews>
  <sheetFormatPr defaultColWidth="8.66015625" defaultRowHeight="20.25" customHeight="1"/>
  <cols>
    <col min="1" max="1" width="60" style="0" customWidth="1"/>
    <col min="2" max="2" width="42.66015625" style="0" customWidth="1"/>
    <col min="3" max="3" width="52.66015625" style="0" customWidth="1"/>
    <col min="4" max="4" width="38.5" style="119" customWidth="1"/>
  </cols>
  <sheetData>
    <row r="1" spans="1:28" ht="20.25" customHeight="1">
      <c r="A1" s="203"/>
      <c r="B1" s="203"/>
      <c r="C1" s="203"/>
      <c r="D1" s="140" t="s">
        <v>3</v>
      </c>
      <c r="E1" s="232"/>
      <c r="F1" s="232"/>
      <c r="G1" s="232"/>
      <c r="H1" s="232"/>
      <c r="I1" s="232"/>
      <c r="J1" s="232"/>
      <c r="K1" s="232"/>
      <c r="L1" s="232"/>
      <c r="M1" s="232"/>
      <c r="N1" s="232"/>
      <c r="O1" s="232"/>
      <c r="P1" s="232"/>
      <c r="Q1" s="232"/>
      <c r="R1" s="232"/>
      <c r="S1" s="232"/>
      <c r="T1" s="232"/>
      <c r="U1" s="232"/>
      <c r="V1" s="232"/>
      <c r="W1" s="232"/>
      <c r="X1" s="232"/>
      <c r="Y1" s="232"/>
      <c r="Z1" s="232"/>
      <c r="AA1" s="232"/>
      <c r="AB1" s="232"/>
    </row>
    <row r="2" spans="1:28" ht="20.25" customHeight="1">
      <c r="A2" s="29" t="s">
        <v>4</v>
      </c>
      <c r="B2" s="29"/>
      <c r="C2" s="29"/>
      <c r="D2" s="29"/>
      <c r="E2" s="232"/>
      <c r="F2" s="232"/>
      <c r="G2" s="232"/>
      <c r="H2" s="232"/>
      <c r="I2" s="232"/>
      <c r="J2" s="232"/>
      <c r="K2" s="232"/>
      <c r="L2" s="232"/>
      <c r="M2" s="232"/>
      <c r="N2" s="232"/>
      <c r="O2" s="232"/>
      <c r="P2" s="232"/>
      <c r="Q2" s="232"/>
      <c r="R2" s="232"/>
      <c r="S2" s="232"/>
      <c r="T2" s="232"/>
      <c r="U2" s="232"/>
      <c r="V2" s="232"/>
      <c r="W2" s="232"/>
      <c r="X2" s="232"/>
      <c r="Y2" s="232"/>
      <c r="Z2" s="232"/>
      <c r="AA2" s="232"/>
      <c r="AB2" s="232"/>
    </row>
    <row r="3" spans="1:28" ht="20.25" customHeight="1">
      <c r="A3" s="76" t="s">
        <v>5</v>
      </c>
      <c r="B3" s="76"/>
      <c r="C3" s="73"/>
      <c r="D3" s="32" t="s">
        <v>6</v>
      </c>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1:28" ht="20.25" customHeight="1">
      <c r="A4" s="204" t="s">
        <v>7</v>
      </c>
      <c r="B4" s="204"/>
      <c r="C4" s="205" t="s">
        <v>8</v>
      </c>
      <c r="D4" s="205"/>
      <c r="E4" s="232"/>
      <c r="F4" s="232"/>
      <c r="G4" s="232"/>
      <c r="H4" s="232"/>
      <c r="I4" s="232"/>
      <c r="J4" s="232"/>
      <c r="K4" s="232"/>
      <c r="L4" s="232"/>
      <c r="M4" s="232"/>
      <c r="N4" s="232"/>
      <c r="O4" s="232"/>
      <c r="P4" s="232"/>
      <c r="Q4" s="232"/>
      <c r="R4" s="232"/>
      <c r="S4" s="232"/>
      <c r="T4" s="232"/>
      <c r="U4" s="232"/>
      <c r="V4" s="232"/>
      <c r="W4" s="232"/>
      <c r="X4" s="232"/>
      <c r="Y4" s="232"/>
      <c r="Z4" s="232"/>
      <c r="AA4" s="232"/>
      <c r="AB4" s="232"/>
    </row>
    <row r="5" spans="1:28" ht="24.75" customHeight="1">
      <c r="A5" s="205" t="s">
        <v>9</v>
      </c>
      <c r="B5" s="205" t="s">
        <v>10</v>
      </c>
      <c r="C5" s="205" t="s">
        <v>9</v>
      </c>
      <c r="D5" s="205" t="s">
        <v>10</v>
      </c>
      <c r="E5" s="232"/>
      <c r="F5" s="232"/>
      <c r="G5" s="232"/>
      <c r="H5" s="232"/>
      <c r="I5" s="232"/>
      <c r="J5" s="232"/>
      <c r="K5" s="232"/>
      <c r="L5" s="232"/>
      <c r="M5" s="232"/>
      <c r="N5" s="232"/>
      <c r="O5" s="232"/>
      <c r="P5" s="232"/>
      <c r="Q5" s="232"/>
      <c r="R5" s="232"/>
      <c r="S5" s="232"/>
      <c r="T5" s="232"/>
      <c r="U5" s="232"/>
      <c r="V5" s="232"/>
      <c r="W5" s="232"/>
      <c r="X5" s="232"/>
      <c r="Y5" s="232"/>
      <c r="Z5" s="232"/>
      <c r="AA5" s="232"/>
      <c r="AB5" s="232"/>
    </row>
    <row r="6" spans="1:28" ht="20.25" customHeight="1">
      <c r="A6" s="218" t="s">
        <v>11</v>
      </c>
      <c r="B6" s="245">
        <v>1929595</v>
      </c>
      <c r="C6" s="218" t="s">
        <v>12</v>
      </c>
      <c r="D6" s="245"/>
      <c r="E6" s="232"/>
      <c r="F6" s="232"/>
      <c r="G6" s="232"/>
      <c r="H6" s="232"/>
      <c r="I6" s="232"/>
      <c r="J6" s="232"/>
      <c r="K6" s="232"/>
      <c r="L6" s="232"/>
      <c r="M6" s="232"/>
      <c r="N6" s="232"/>
      <c r="O6" s="232"/>
      <c r="P6" s="232"/>
      <c r="Q6" s="232"/>
      <c r="R6" s="232"/>
      <c r="S6" s="232"/>
      <c r="T6" s="232"/>
      <c r="U6" s="232"/>
      <c r="V6" s="232"/>
      <c r="W6" s="232"/>
      <c r="X6" s="232"/>
      <c r="Y6" s="232"/>
      <c r="Z6" s="232"/>
      <c r="AA6" s="232"/>
      <c r="AB6" s="232"/>
    </row>
    <row r="7" spans="1:28" ht="20.25" customHeight="1">
      <c r="A7" s="218" t="s">
        <v>13</v>
      </c>
      <c r="B7" s="245"/>
      <c r="C7" s="218" t="s">
        <v>14</v>
      </c>
      <c r="D7" s="245"/>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28" ht="20.25" customHeight="1">
      <c r="A8" s="218" t="s">
        <v>15</v>
      </c>
      <c r="B8" s="245">
        <v>0</v>
      </c>
      <c r="C8" s="218" t="s">
        <v>16</v>
      </c>
      <c r="D8" s="245"/>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0.25" customHeight="1">
      <c r="A9" s="218" t="s">
        <v>17</v>
      </c>
      <c r="B9" s="245">
        <v>0</v>
      </c>
      <c r="C9" s="218" t="s">
        <v>18</v>
      </c>
      <c r="D9" s="245"/>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0.25" customHeight="1">
      <c r="A10" s="218" t="s">
        <v>19</v>
      </c>
      <c r="B10" s="245">
        <v>0</v>
      </c>
      <c r="C10" s="218" t="s">
        <v>20</v>
      </c>
      <c r="D10" s="245"/>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row>
    <row r="11" spans="1:28" ht="20.25" customHeight="1">
      <c r="A11" s="218" t="s">
        <v>21</v>
      </c>
      <c r="B11" s="245">
        <v>0</v>
      </c>
      <c r="C11" s="218" t="s">
        <v>22</v>
      </c>
      <c r="D11" s="245"/>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row>
    <row r="12" spans="1:28" ht="20.25" customHeight="1">
      <c r="A12" s="218"/>
      <c r="B12" s="245"/>
      <c r="C12" s="218" t="s">
        <v>23</v>
      </c>
      <c r="D12" s="245"/>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row>
    <row r="13" spans="1:28" ht="20.25" customHeight="1">
      <c r="A13" s="216"/>
      <c r="B13" s="245"/>
      <c r="C13" s="218" t="s">
        <v>24</v>
      </c>
      <c r="D13" s="245">
        <v>145634</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row>
    <row r="14" spans="1:28" ht="20.25" customHeight="1">
      <c r="A14" s="216"/>
      <c r="B14" s="245"/>
      <c r="C14" s="218" t="s">
        <v>25</v>
      </c>
      <c r="D14" s="245"/>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row>
    <row r="15" spans="1:28" ht="20.25" customHeight="1">
      <c r="A15" s="216"/>
      <c r="B15" s="245"/>
      <c r="C15" s="218" t="s">
        <v>26</v>
      </c>
      <c r="D15" s="245">
        <v>69185</v>
      </c>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row>
    <row r="16" spans="1:28" ht="20.25" customHeight="1">
      <c r="A16" s="216"/>
      <c r="B16" s="245"/>
      <c r="C16" s="218" t="s">
        <v>27</v>
      </c>
      <c r="D16" s="245"/>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row>
    <row r="17" spans="1:28" ht="20.25" customHeight="1">
      <c r="A17" s="216"/>
      <c r="B17" s="245"/>
      <c r="C17" s="218" t="s">
        <v>28</v>
      </c>
      <c r="D17" s="246"/>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row>
    <row r="18" spans="1:28" ht="20.25" customHeight="1">
      <c r="A18" s="216"/>
      <c r="B18" s="245"/>
      <c r="C18" s="218" t="s">
        <v>29</v>
      </c>
      <c r="D18" s="245">
        <v>1627396</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row>
    <row r="19" spans="1:28" ht="20.25" customHeight="1">
      <c r="A19" s="216"/>
      <c r="B19" s="245"/>
      <c r="C19" s="218" t="s">
        <v>30</v>
      </c>
      <c r="D19" s="245"/>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row>
    <row r="20" spans="1:28" ht="20.25" customHeight="1">
      <c r="A20" s="216"/>
      <c r="B20" s="245"/>
      <c r="C20" s="218" t="s">
        <v>31</v>
      </c>
      <c r="D20" s="245"/>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row>
    <row r="21" spans="1:28" ht="20.25" customHeight="1">
      <c r="A21" s="216"/>
      <c r="B21" s="245"/>
      <c r="C21" s="218" t="s">
        <v>32</v>
      </c>
      <c r="D21" s="245"/>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row>
    <row r="22" spans="1:28" ht="20.25" customHeight="1">
      <c r="A22" s="216"/>
      <c r="B22" s="245"/>
      <c r="C22" s="218" t="s">
        <v>33</v>
      </c>
      <c r="D22" s="245"/>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row>
    <row r="23" spans="1:28" ht="20.25" customHeight="1">
      <c r="A23" s="216"/>
      <c r="B23" s="245"/>
      <c r="C23" s="218" t="s">
        <v>34</v>
      </c>
      <c r="D23" s="245"/>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row>
    <row r="24" spans="1:28" ht="20.25" customHeight="1">
      <c r="A24" s="216"/>
      <c r="B24" s="245"/>
      <c r="C24" s="218" t="s">
        <v>35</v>
      </c>
      <c r="D24" s="245"/>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row>
    <row r="25" spans="1:28" ht="20.25" customHeight="1">
      <c r="A25" s="216"/>
      <c r="B25" s="245"/>
      <c r="C25" s="218" t="s">
        <v>36</v>
      </c>
      <c r="D25" s="245">
        <v>87380</v>
      </c>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row>
    <row r="26" spans="1:28" ht="20.25" customHeight="1">
      <c r="A26" s="218"/>
      <c r="B26" s="245"/>
      <c r="C26" s="218" t="s">
        <v>37</v>
      </c>
      <c r="D26" s="245">
        <v>0</v>
      </c>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row>
    <row r="27" spans="1:28" ht="20.25" customHeight="1">
      <c r="A27" s="218"/>
      <c r="B27" s="245"/>
      <c r="C27" s="218" t="s">
        <v>38</v>
      </c>
      <c r="D27" s="245"/>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row>
    <row r="28" spans="1:28" ht="20.25" customHeight="1">
      <c r="A28" s="218"/>
      <c r="B28" s="245"/>
      <c r="C28" s="218" t="s">
        <v>39</v>
      </c>
      <c r="D28" s="245">
        <v>0</v>
      </c>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row>
    <row r="29" spans="1:28" ht="20.25" customHeight="1">
      <c r="A29" s="218"/>
      <c r="B29" s="245"/>
      <c r="C29" s="218" t="s">
        <v>40</v>
      </c>
      <c r="D29" s="245">
        <v>0</v>
      </c>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row>
    <row r="30" spans="1:28" ht="20.25" customHeight="1">
      <c r="A30" s="218"/>
      <c r="B30" s="245"/>
      <c r="C30" s="218" t="s">
        <v>41</v>
      </c>
      <c r="D30" s="245"/>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row>
    <row r="31" spans="1:28" ht="20.25" customHeight="1">
      <c r="A31" s="218"/>
      <c r="B31" s="245"/>
      <c r="C31" s="218" t="s">
        <v>42</v>
      </c>
      <c r="D31" s="245">
        <v>0</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row>
    <row r="32" spans="1:28" ht="20.25" customHeight="1">
      <c r="A32" s="218"/>
      <c r="B32" s="245"/>
      <c r="C32" s="218" t="s">
        <v>43</v>
      </c>
      <c r="D32" s="245">
        <v>0</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row>
    <row r="33" spans="1:28" ht="20.25" customHeight="1">
      <c r="A33" s="218"/>
      <c r="B33" s="245"/>
      <c r="C33" s="218" t="s">
        <v>44</v>
      </c>
      <c r="D33" s="245">
        <v>0</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row>
    <row r="34" spans="1:28" ht="20.25" customHeight="1">
      <c r="A34" s="218"/>
      <c r="B34" s="245"/>
      <c r="C34" s="218" t="s">
        <v>45</v>
      </c>
      <c r="D34" s="245">
        <v>0</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row>
    <row r="35" spans="1:28" ht="20.25" customHeight="1">
      <c r="A35" s="218"/>
      <c r="B35" s="245"/>
      <c r="C35" s="218"/>
      <c r="D35" s="247"/>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row>
    <row r="36" spans="1:28" ht="20.25" customHeight="1">
      <c r="A36" s="205" t="s">
        <v>46</v>
      </c>
      <c r="B36" s="247">
        <f>SUM(B6:B35)</f>
        <v>1929595</v>
      </c>
      <c r="C36" s="205" t="s">
        <v>47</v>
      </c>
      <c r="D36" s="247">
        <f>SUM(D6:D34)</f>
        <v>1929595</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row>
    <row r="37" spans="1:28" ht="20.25" customHeight="1">
      <c r="A37" s="218" t="s">
        <v>48</v>
      </c>
      <c r="B37" s="245">
        <v>0</v>
      </c>
      <c r="C37" s="218" t="s">
        <v>49</v>
      </c>
      <c r="D37" s="245">
        <v>0</v>
      </c>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row>
    <row r="38" spans="1:28" ht="20.25" customHeight="1">
      <c r="A38" s="218" t="s">
        <v>50</v>
      </c>
      <c r="B38" s="245"/>
      <c r="C38" s="218" t="s">
        <v>51</v>
      </c>
      <c r="D38" s="245">
        <v>0</v>
      </c>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row>
    <row r="39" spans="1:28" ht="20.25" customHeight="1">
      <c r="A39" s="218"/>
      <c r="B39" s="245"/>
      <c r="C39" s="218" t="s">
        <v>52</v>
      </c>
      <c r="D39" s="245">
        <v>0</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row>
    <row r="40" spans="1:28" ht="20.25" customHeight="1">
      <c r="A40" s="218"/>
      <c r="B40" s="247"/>
      <c r="C40" s="218"/>
      <c r="D40" s="247"/>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row>
    <row r="41" spans="1:28" ht="20.25" customHeight="1">
      <c r="A41" s="205" t="s">
        <v>53</v>
      </c>
      <c r="B41" s="247">
        <f>SUM(B36:B38)</f>
        <v>1929595</v>
      </c>
      <c r="C41" s="205" t="s">
        <v>54</v>
      </c>
      <c r="D41" s="247">
        <f>SUM(D36,D37,D39)</f>
        <v>1929595</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row>
    <row r="42" spans="1:28" ht="20.25" customHeight="1">
      <c r="A42" s="229"/>
      <c r="B42" s="230"/>
      <c r="C42" s="231"/>
      <c r="D42" s="231"/>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row>
  </sheetData>
  <sheetProtection/>
  <mergeCells count="2">
    <mergeCell ref="A2:D2"/>
    <mergeCell ref="C4:D4"/>
  </mergeCells>
  <printOptions horizontalCentered="1" verticalCentered="1"/>
  <pageMargins left="0.16" right="0.16" top="0.59" bottom="0.35" header="0.59" footer="0.17"/>
  <pageSetup horizontalDpi="300" verticalDpi="3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13"/>
  <sheetViews>
    <sheetView showGridLines="0" showZeros="0" workbookViewId="0" topLeftCell="A1">
      <selection activeCell="A8" sqref="A8"/>
    </sheetView>
  </sheetViews>
  <sheetFormatPr defaultColWidth="9.16015625" defaultRowHeight="12.75" customHeight="1"/>
  <cols>
    <col min="1" max="3" width="5.16015625" style="0" customWidth="1"/>
    <col min="4" max="4" width="9.16015625" style="0" customWidth="1"/>
    <col min="5" max="5" width="38" style="0" customWidth="1"/>
    <col min="6" max="6" width="18.33203125" style="0" customWidth="1"/>
    <col min="7" max="8" width="13.33203125" style="0" customWidth="1"/>
    <col min="9" max="10" width="13.8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6"/>
      <c r="B1" s="27"/>
      <c r="C1" s="27"/>
      <c r="D1" s="27"/>
      <c r="E1" s="27"/>
      <c r="F1" s="27"/>
      <c r="G1" s="27"/>
      <c r="H1" s="27"/>
      <c r="I1" s="27"/>
      <c r="J1" s="27"/>
      <c r="K1" s="27"/>
      <c r="L1" s="27"/>
      <c r="M1" s="27"/>
      <c r="N1" s="27"/>
      <c r="O1" s="27"/>
      <c r="P1" s="27"/>
      <c r="Q1" s="27"/>
      <c r="R1" s="27"/>
      <c r="S1" s="157"/>
      <c r="T1" s="172" t="s">
        <v>55</v>
      </c>
    </row>
    <row r="2" spans="1:20" ht="19.5" customHeight="1">
      <c r="A2" s="29" t="s">
        <v>56</v>
      </c>
      <c r="B2" s="29"/>
      <c r="C2" s="29"/>
      <c r="D2" s="29"/>
      <c r="E2" s="29"/>
      <c r="F2" s="29"/>
      <c r="G2" s="29"/>
      <c r="H2" s="29"/>
      <c r="I2" s="29"/>
      <c r="J2" s="29"/>
      <c r="K2" s="29"/>
      <c r="L2" s="29"/>
      <c r="M2" s="29"/>
      <c r="N2" s="29"/>
      <c r="O2" s="29"/>
      <c r="P2" s="29"/>
      <c r="Q2" s="29"/>
      <c r="R2" s="29"/>
      <c r="S2" s="29"/>
      <c r="T2" s="29"/>
    </row>
    <row r="3" spans="1:20" ht="19.5" customHeight="1">
      <c r="A3" s="76" t="s">
        <v>5</v>
      </c>
      <c r="B3" s="30"/>
      <c r="C3" s="30"/>
      <c r="D3" s="30"/>
      <c r="E3" s="30"/>
      <c r="F3" s="77"/>
      <c r="G3" s="77"/>
      <c r="H3" s="77"/>
      <c r="I3" s="77"/>
      <c r="J3" s="143"/>
      <c r="K3" s="143"/>
      <c r="L3" s="143"/>
      <c r="M3" s="143"/>
      <c r="N3" s="143"/>
      <c r="O3" s="143"/>
      <c r="P3" s="143"/>
      <c r="Q3" s="143"/>
      <c r="R3" s="143"/>
      <c r="S3" s="65"/>
      <c r="T3" s="32" t="s">
        <v>6</v>
      </c>
    </row>
    <row r="4" spans="1:20" ht="19.5" customHeight="1">
      <c r="A4" s="37" t="s">
        <v>57</v>
      </c>
      <c r="B4" s="37"/>
      <c r="C4" s="37"/>
      <c r="D4" s="37"/>
      <c r="E4" s="37"/>
      <c r="F4" s="42" t="s">
        <v>58</v>
      </c>
      <c r="G4" s="36" t="s">
        <v>59</v>
      </c>
      <c r="H4" s="42" t="s">
        <v>60</v>
      </c>
      <c r="I4" s="42" t="s">
        <v>61</v>
      </c>
      <c r="J4" s="42" t="s">
        <v>62</v>
      </c>
      <c r="K4" s="42" t="s">
        <v>63</v>
      </c>
      <c r="L4" s="42"/>
      <c r="M4" s="153" t="s">
        <v>64</v>
      </c>
      <c r="N4" s="243" t="s">
        <v>65</v>
      </c>
      <c r="O4" s="243"/>
      <c r="P4" s="243"/>
      <c r="Q4" s="243"/>
      <c r="R4" s="243"/>
      <c r="S4" s="42" t="s">
        <v>66</v>
      </c>
      <c r="T4" s="42" t="s">
        <v>67</v>
      </c>
    </row>
    <row r="5" spans="1:20" ht="19.5" customHeight="1">
      <c r="A5" s="37" t="s">
        <v>68</v>
      </c>
      <c r="B5" s="37"/>
      <c r="C5" s="37"/>
      <c r="D5" s="42" t="s">
        <v>69</v>
      </c>
      <c r="E5" s="42" t="s">
        <v>70</v>
      </c>
      <c r="F5" s="42"/>
      <c r="G5" s="36"/>
      <c r="H5" s="42"/>
      <c r="I5" s="42"/>
      <c r="J5" s="42"/>
      <c r="K5" s="244" t="s">
        <v>71</v>
      </c>
      <c r="L5" s="42" t="s">
        <v>72</v>
      </c>
      <c r="M5" s="153"/>
      <c r="N5" s="42" t="s">
        <v>73</v>
      </c>
      <c r="O5" s="42" t="s">
        <v>74</v>
      </c>
      <c r="P5" s="42" t="s">
        <v>75</v>
      </c>
      <c r="Q5" s="42" t="s">
        <v>76</v>
      </c>
      <c r="R5" s="42" t="s">
        <v>77</v>
      </c>
      <c r="S5" s="42"/>
      <c r="T5" s="42"/>
    </row>
    <row r="6" spans="1:20" ht="30.75" customHeight="1">
      <c r="A6" s="242" t="s">
        <v>78</v>
      </c>
      <c r="B6" s="102" t="s">
        <v>79</v>
      </c>
      <c r="C6" s="242" t="s">
        <v>80</v>
      </c>
      <c r="D6" s="42"/>
      <c r="E6" s="42"/>
      <c r="F6" s="42"/>
      <c r="G6" s="36"/>
      <c r="H6" s="42"/>
      <c r="I6" s="42"/>
      <c r="J6" s="42"/>
      <c r="K6" s="244"/>
      <c r="L6" s="42"/>
      <c r="M6" s="153"/>
      <c r="N6" s="42"/>
      <c r="O6" s="42"/>
      <c r="P6" s="42"/>
      <c r="Q6" s="42"/>
      <c r="R6" s="42"/>
      <c r="S6" s="42"/>
      <c r="T6" s="42"/>
    </row>
    <row r="7" spans="1:20" ht="24" customHeight="1">
      <c r="A7" s="109"/>
      <c r="B7" s="109"/>
      <c r="C7" s="109"/>
      <c r="D7" s="109"/>
      <c r="E7" s="106" t="s">
        <v>58</v>
      </c>
      <c r="F7" s="55">
        <f aca="true" t="shared" si="0" ref="F7:T7">SUM(F8:F13)</f>
        <v>1929595</v>
      </c>
      <c r="G7" s="55">
        <f t="shared" si="0"/>
        <v>0</v>
      </c>
      <c r="H7" s="55">
        <f t="shared" si="0"/>
        <v>1929595</v>
      </c>
      <c r="I7" s="55">
        <f t="shared" si="0"/>
        <v>0</v>
      </c>
      <c r="J7" s="55">
        <f t="shared" si="0"/>
        <v>0</v>
      </c>
      <c r="K7" s="55">
        <f t="shared" si="0"/>
        <v>0</v>
      </c>
      <c r="L7" s="55">
        <f t="shared" si="0"/>
        <v>0</v>
      </c>
      <c r="M7" s="55">
        <f t="shared" si="0"/>
        <v>0</v>
      </c>
      <c r="N7" s="55">
        <f t="shared" si="0"/>
        <v>0</v>
      </c>
      <c r="O7" s="55">
        <f t="shared" si="0"/>
        <v>0</v>
      </c>
      <c r="P7" s="55">
        <f t="shared" si="0"/>
        <v>0</v>
      </c>
      <c r="Q7" s="55">
        <f t="shared" si="0"/>
        <v>0</v>
      </c>
      <c r="R7" s="55">
        <f t="shared" si="0"/>
        <v>0</v>
      </c>
      <c r="S7" s="55">
        <f t="shared" si="0"/>
        <v>0</v>
      </c>
      <c r="T7" s="55">
        <f t="shared" si="0"/>
        <v>0</v>
      </c>
    </row>
    <row r="8" spans="1:20" ht="24" customHeight="1">
      <c r="A8" s="106" t="s">
        <v>81</v>
      </c>
      <c r="B8" s="106" t="s">
        <v>82</v>
      </c>
      <c r="C8" s="106" t="s">
        <v>82</v>
      </c>
      <c r="D8" s="109" t="s">
        <v>83</v>
      </c>
      <c r="E8" s="109" t="s">
        <v>84</v>
      </c>
      <c r="F8" s="55">
        <f aca="true" t="shared" si="1" ref="F8:F13">G8+H8+I8+J8+K8+M8+N8+S8+T8</f>
        <v>145634</v>
      </c>
      <c r="G8" s="55"/>
      <c r="H8" s="55">
        <v>145634</v>
      </c>
      <c r="I8" s="55"/>
      <c r="J8" s="55"/>
      <c r="K8" s="55"/>
      <c r="L8" s="55"/>
      <c r="M8" s="55"/>
      <c r="N8" s="55"/>
      <c r="O8" s="55"/>
      <c r="P8" s="55"/>
      <c r="Q8" s="55"/>
      <c r="R8" s="55"/>
      <c r="S8" s="55"/>
      <c r="T8" s="55"/>
    </row>
    <row r="9" spans="1:20" ht="24" customHeight="1">
      <c r="A9" s="106" t="s">
        <v>85</v>
      </c>
      <c r="B9" s="106" t="s">
        <v>86</v>
      </c>
      <c r="C9" s="106" t="s">
        <v>87</v>
      </c>
      <c r="D9" s="109" t="s">
        <v>83</v>
      </c>
      <c r="E9" s="151" t="s">
        <v>88</v>
      </c>
      <c r="F9" s="55">
        <f t="shared" si="1"/>
        <v>47340</v>
      </c>
      <c r="G9" s="55"/>
      <c r="H9" s="55">
        <v>47340</v>
      </c>
      <c r="I9" s="55"/>
      <c r="J9" s="55"/>
      <c r="K9" s="55"/>
      <c r="L9" s="55"/>
      <c r="M9" s="55"/>
      <c r="N9" s="55"/>
      <c r="O9" s="55"/>
      <c r="P9" s="55"/>
      <c r="Q9" s="55"/>
      <c r="R9" s="55"/>
      <c r="S9" s="55"/>
      <c r="T9" s="55"/>
    </row>
    <row r="10" spans="1:20" ht="24" customHeight="1">
      <c r="A10" s="106" t="s">
        <v>85</v>
      </c>
      <c r="B10" s="106" t="s">
        <v>86</v>
      </c>
      <c r="C10" s="106" t="s">
        <v>89</v>
      </c>
      <c r="D10" s="109" t="s">
        <v>83</v>
      </c>
      <c r="E10" s="151" t="s">
        <v>90</v>
      </c>
      <c r="F10" s="55">
        <f t="shared" si="1"/>
        <v>21845</v>
      </c>
      <c r="G10" s="55"/>
      <c r="H10" s="55">
        <v>21845</v>
      </c>
      <c r="I10" s="55"/>
      <c r="J10" s="55"/>
      <c r="K10" s="55"/>
      <c r="L10" s="55"/>
      <c r="M10" s="55"/>
      <c r="N10" s="55"/>
      <c r="O10" s="55"/>
      <c r="P10" s="55"/>
      <c r="Q10" s="55"/>
      <c r="R10" s="55"/>
      <c r="S10" s="55"/>
      <c r="T10" s="55"/>
    </row>
    <row r="11" spans="1:20" ht="24" customHeight="1">
      <c r="A11" s="106" t="s">
        <v>91</v>
      </c>
      <c r="B11" s="106" t="s">
        <v>82</v>
      </c>
      <c r="C11" s="106" t="s">
        <v>87</v>
      </c>
      <c r="D11" s="109" t="s">
        <v>83</v>
      </c>
      <c r="E11" s="109" t="s">
        <v>92</v>
      </c>
      <c r="F11" s="55">
        <f t="shared" si="1"/>
        <v>1127396</v>
      </c>
      <c r="G11" s="55"/>
      <c r="H11" s="55">
        <v>1127396</v>
      </c>
      <c r="I11" s="55"/>
      <c r="J11" s="55"/>
      <c r="K11" s="55"/>
      <c r="L11" s="55"/>
      <c r="M11" s="55"/>
      <c r="N11" s="55"/>
      <c r="O11" s="55"/>
      <c r="P11" s="55"/>
      <c r="Q11" s="55"/>
      <c r="R11" s="55"/>
      <c r="S11" s="55"/>
      <c r="T11" s="55"/>
    </row>
    <row r="12" spans="1:20" ht="24" customHeight="1">
      <c r="A12" s="106" t="s">
        <v>91</v>
      </c>
      <c r="B12" s="106" t="s">
        <v>82</v>
      </c>
      <c r="C12" s="106" t="s">
        <v>93</v>
      </c>
      <c r="D12" s="109" t="s">
        <v>83</v>
      </c>
      <c r="E12" s="109" t="s">
        <v>94</v>
      </c>
      <c r="F12" s="55">
        <f t="shared" si="1"/>
        <v>500000</v>
      </c>
      <c r="G12" s="55"/>
      <c r="H12" s="55">
        <v>500000</v>
      </c>
      <c r="I12" s="55"/>
      <c r="J12" s="55"/>
      <c r="K12" s="55"/>
      <c r="L12" s="55"/>
      <c r="M12" s="55"/>
      <c r="N12" s="55"/>
      <c r="O12" s="55"/>
      <c r="P12" s="55"/>
      <c r="Q12" s="55"/>
      <c r="R12" s="55"/>
      <c r="S12" s="55"/>
      <c r="T12" s="55"/>
    </row>
    <row r="13" spans="1:20" ht="24" customHeight="1">
      <c r="A13" s="106" t="s">
        <v>95</v>
      </c>
      <c r="B13" s="106" t="s">
        <v>96</v>
      </c>
      <c r="C13" s="106" t="s">
        <v>87</v>
      </c>
      <c r="D13" s="109" t="s">
        <v>83</v>
      </c>
      <c r="E13" s="151" t="s">
        <v>97</v>
      </c>
      <c r="F13" s="55">
        <f t="shared" si="1"/>
        <v>87380</v>
      </c>
      <c r="G13" s="55"/>
      <c r="H13" s="55">
        <v>87380</v>
      </c>
      <c r="I13" s="55"/>
      <c r="J13" s="55"/>
      <c r="K13" s="55"/>
      <c r="L13" s="55"/>
      <c r="M13" s="55"/>
      <c r="N13" s="55"/>
      <c r="O13" s="55"/>
      <c r="P13" s="55"/>
      <c r="Q13" s="55"/>
      <c r="R13" s="55"/>
      <c r="S13" s="55"/>
      <c r="T13" s="55"/>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16" right="0.16" top="0.59" bottom="0.59" header="0.59" footer="0.39"/>
  <pageSetup fitToHeight="100" horizontalDpi="600" verticalDpi="600" orientation="landscape" paperSize="9" scale="70"/>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13"/>
  <sheetViews>
    <sheetView showGridLines="0" showZeros="0" workbookViewId="0" topLeftCell="A1">
      <selection activeCell="E9" sqref="E9:E13"/>
    </sheetView>
  </sheetViews>
  <sheetFormatPr defaultColWidth="9.16015625" defaultRowHeight="12.75" customHeight="1"/>
  <cols>
    <col min="1" max="3" width="8.66015625" style="0" customWidth="1"/>
    <col min="4" max="4" width="10.16015625" style="0" customWidth="1"/>
    <col min="5" max="5" width="50.83203125" style="0" customWidth="1"/>
    <col min="6" max="6" width="26.16015625" style="0" customWidth="1"/>
    <col min="7" max="7" width="18.66015625" style="0" customWidth="1"/>
    <col min="8" max="8" width="19.33203125" style="0" customWidth="1"/>
    <col min="9" max="9" width="15.33203125" style="0" customWidth="1"/>
    <col min="10" max="10" width="17.66015625" style="0" customWidth="1"/>
  </cols>
  <sheetData>
    <row r="1" spans="1:10" ht="19.5" customHeight="1">
      <c r="A1" s="73"/>
      <c r="B1" s="233"/>
      <c r="C1" s="233"/>
      <c r="D1" s="233"/>
      <c r="E1" s="233"/>
      <c r="F1" s="233"/>
      <c r="G1" s="233"/>
      <c r="H1" s="233"/>
      <c r="I1" s="233"/>
      <c r="J1" s="241" t="s">
        <v>98</v>
      </c>
    </row>
    <row r="2" spans="1:10" ht="19.5" customHeight="1">
      <c r="A2" s="29" t="s">
        <v>99</v>
      </c>
      <c r="B2" s="29"/>
      <c r="C2" s="29"/>
      <c r="D2" s="29"/>
      <c r="E2" s="29"/>
      <c r="F2" s="29"/>
      <c r="G2" s="29"/>
      <c r="H2" s="29"/>
      <c r="I2" s="29"/>
      <c r="J2" s="29"/>
    </row>
    <row r="3" spans="1:10" ht="19.5" customHeight="1">
      <c r="A3" s="76" t="s">
        <v>5</v>
      </c>
      <c r="B3" s="76"/>
      <c r="C3" s="76"/>
      <c r="D3" s="76"/>
      <c r="E3" s="76"/>
      <c r="F3" s="234"/>
      <c r="G3" s="234"/>
      <c r="H3" s="234"/>
      <c r="I3" s="234"/>
      <c r="J3" s="32" t="s">
        <v>6</v>
      </c>
    </row>
    <row r="4" spans="1:10" ht="19.5" customHeight="1">
      <c r="A4" s="204" t="s">
        <v>57</v>
      </c>
      <c r="B4" s="204"/>
      <c r="C4" s="204"/>
      <c r="D4" s="204"/>
      <c r="E4" s="204"/>
      <c r="F4" s="235" t="s">
        <v>58</v>
      </c>
      <c r="G4" s="235" t="s">
        <v>100</v>
      </c>
      <c r="H4" s="236" t="s">
        <v>101</v>
      </c>
      <c r="I4" s="236" t="s">
        <v>102</v>
      </c>
      <c r="J4" s="236" t="s">
        <v>103</v>
      </c>
    </row>
    <row r="5" spans="1:10" ht="19.5" customHeight="1">
      <c r="A5" s="204" t="s">
        <v>68</v>
      </c>
      <c r="B5" s="204"/>
      <c r="C5" s="204"/>
      <c r="D5" s="236" t="s">
        <v>69</v>
      </c>
      <c r="E5" s="236" t="s">
        <v>104</v>
      </c>
      <c r="F5" s="235"/>
      <c r="G5" s="235"/>
      <c r="H5" s="236"/>
      <c r="I5" s="236"/>
      <c r="J5" s="236"/>
    </row>
    <row r="6" spans="1:10" ht="20.25" customHeight="1">
      <c r="A6" s="237" t="s">
        <v>78</v>
      </c>
      <c r="B6" s="237" t="s">
        <v>79</v>
      </c>
      <c r="C6" s="238" t="s">
        <v>80</v>
      </c>
      <c r="D6" s="236"/>
      <c r="E6" s="236"/>
      <c r="F6" s="235"/>
      <c r="G6" s="235"/>
      <c r="H6" s="236"/>
      <c r="I6" s="236"/>
      <c r="J6" s="236"/>
    </row>
    <row r="7" spans="1:10" ht="25.5" customHeight="1">
      <c r="A7" s="239"/>
      <c r="B7" s="239"/>
      <c r="C7" s="239"/>
      <c r="D7" s="239"/>
      <c r="E7" s="239" t="s">
        <v>58</v>
      </c>
      <c r="F7" s="240">
        <f>SUM(F8:F13)</f>
        <v>1929595</v>
      </c>
      <c r="G7" s="240">
        <f>SUM(G8:G13)</f>
        <v>1429595</v>
      </c>
      <c r="H7" s="240">
        <f>SUM(H8:H13)</f>
        <v>500000</v>
      </c>
      <c r="I7" s="240">
        <f>SUM(I8:I13)</f>
        <v>0</v>
      </c>
      <c r="J7" s="240">
        <f>SUM(J8:J13)</f>
        <v>0</v>
      </c>
    </row>
    <row r="8" spans="1:10" ht="25.5" customHeight="1">
      <c r="A8" s="106" t="s">
        <v>81</v>
      </c>
      <c r="B8" s="106" t="s">
        <v>82</v>
      </c>
      <c r="C8" s="106" t="s">
        <v>82</v>
      </c>
      <c r="D8" s="109" t="s">
        <v>83</v>
      </c>
      <c r="E8" s="109" t="s">
        <v>84</v>
      </c>
      <c r="F8" s="149">
        <f>SUM(G8:J8)</f>
        <v>145634</v>
      </c>
      <c r="G8" s="149">
        <v>145634</v>
      </c>
      <c r="H8" s="219"/>
      <c r="I8" s="212"/>
      <c r="J8" s="212"/>
    </row>
    <row r="9" spans="1:10" ht="25.5" customHeight="1">
      <c r="A9" s="106" t="s">
        <v>85</v>
      </c>
      <c r="B9" s="106" t="s">
        <v>86</v>
      </c>
      <c r="C9" s="106" t="s">
        <v>87</v>
      </c>
      <c r="D9" s="109" t="s">
        <v>83</v>
      </c>
      <c r="E9" s="151" t="s">
        <v>88</v>
      </c>
      <c r="F9" s="149">
        <f>SUM(G9:J9)</f>
        <v>47340</v>
      </c>
      <c r="G9" s="149">
        <v>47340</v>
      </c>
      <c r="H9" s="240"/>
      <c r="I9" s="212"/>
      <c r="J9" s="212"/>
    </row>
    <row r="10" spans="1:10" ht="25.5" customHeight="1">
      <c r="A10" s="106" t="s">
        <v>85</v>
      </c>
      <c r="B10" s="106" t="s">
        <v>86</v>
      </c>
      <c r="C10" s="106" t="s">
        <v>89</v>
      </c>
      <c r="D10" s="109" t="s">
        <v>83</v>
      </c>
      <c r="E10" s="151" t="s">
        <v>90</v>
      </c>
      <c r="F10" s="149">
        <f>SUM(G10:J10)</f>
        <v>21845</v>
      </c>
      <c r="G10" s="149">
        <v>21845</v>
      </c>
      <c r="H10" s="240"/>
      <c r="I10" s="212"/>
      <c r="J10" s="212"/>
    </row>
    <row r="11" spans="1:10" ht="25.5" customHeight="1">
      <c r="A11" s="106" t="s">
        <v>91</v>
      </c>
      <c r="B11" s="106" t="s">
        <v>82</v>
      </c>
      <c r="C11" s="106" t="s">
        <v>87</v>
      </c>
      <c r="D11" s="109" t="s">
        <v>83</v>
      </c>
      <c r="E11" s="109" t="s">
        <v>92</v>
      </c>
      <c r="F11" s="149">
        <f>SUM(G11:J11)</f>
        <v>1127396</v>
      </c>
      <c r="G11" s="149">
        <v>1127396</v>
      </c>
      <c r="H11" s="240"/>
      <c r="I11" s="212"/>
      <c r="J11" s="212"/>
    </row>
    <row r="12" spans="1:10" ht="25.5" customHeight="1">
      <c r="A12" s="106" t="s">
        <v>91</v>
      </c>
      <c r="B12" s="106" t="s">
        <v>82</v>
      </c>
      <c r="C12" s="106" t="s">
        <v>93</v>
      </c>
      <c r="D12" s="109" t="s">
        <v>83</v>
      </c>
      <c r="E12" s="109" t="s">
        <v>94</v>
      </c>
      <c r="F12" s="149">
        <v>500000</v>
      </c>
      <c r="G12" s="149"/>
      <c r="H12" s="240">
        <v>500000</v>
      </c>
      <c r="I12" s="212"/>
      <c r="J12" s="212"/>
    </row>
    <row r="13" spans="1:10" ht="25.5" customHeight="1">
      <c r="A13" s="106" t="s">
        <v>95</v>
      </c>
      <c r="B13" s="106" t="s">
        <v>96</v>
      </c>
      <c r="C13" s="106" t="s">
        <v>87</v>
      </c>
      <c r="D13" s="109" t="s">
        <v>83</v>
      </c>
      <c r="E13" s="109" t="s">
        <v>97</v>
      </c>
      <c r="F13" s="149">
        <f>SUM(G13:J13)</f>
        <v>87380</v>
      </c>
      <c r="G13" s="149">
        <v>87380</v>
      </c>
      <c r="H13" s="219"/>
      <c r="I13" s="212"/>
      <c r="J13" s="212"/>
    </row>
  </sheetData>
  <sheetProtection/>
  <mergeCells count="8">
    <mergeCell ref="A2:J2"/>
    <mergeCell ref="D5:D6"/>
    <mergeCell ref="E5:E6"/>
    <mergeCell ref="F4:F6"/>
    <mergeCell ref="G4:G6"/>
    <mergeCell ref="H4:H6"/>
    <mergeCell ref="I4:I6"/>
    <mergeCell ref="J4:J6"/>
  </mergeCells>
  <printOptions horizontalCentered="1"/>
  <pageMargins left="0.16" right="0.16" top="0.59" bottom="0.59" header="0.59" footer="0.39"/>
  <pageSetup fitToHeight="100" horizontalDpi="600" verticalDpi="600" orientation="landscape" paperSize="9" scale="93"/>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H40"/>
  <sheetViews>
    <sheetView showGridLines="0" showZeros="0" tabSelected="1" workbookViewId="0" topLeftCell="A1">
      <pane xSplit="1" ySplit="5" topLeftCell="B6" activePane="bottomRight" state="frozen"/>
      <selection pane="bottomRight" activeCell="D33" sqref="D33"/>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203"/>
      <c r="B1" s="203"/>
      <c r="C1" s="203"/>
      <c r="D1" s="203"/>
      <c r="E1" s="203"/>
      <c r="F1" s="203"/>
      <c r="G1" s="203"/>
      <c r="H1" s="75" t="s">
        <v>105</v>
      </c>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20.25" customHeight="1">
      <c r="A2" s="29" t="s">
        <v>106</v>
      </c>
      <c r="B2" s="29"/>
      <c r="C2" s="29"/>
      <c r="D2" s="29"/>
      <c r="E2" s="29"/>
      <c r="F2" s="29"/>
      <c r="G2" s="29"/>
      <c r="H2" s="29"/>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20.25" customHeight="1">
      <c r="A3" s="76" t="s">
        <v>5</v>
      </c>
      <c r="B3" s="76"/>
      <c r="C3" s="73"/>
      <c r="D3" s="73"/>
      <c r="E3" s="73"/>
      <c r="F3" s="73"/>
      <c r="G3" s="73"/>
      <c r="H3" s="32" t="s">
        <v>6</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row>
    <row r="4" spans="1:34" ht="20.25" customHeight="1">
      <c r="A4" s="204" t="s">
        <v>7</v>
      </c>
      <c r="B4" s="204"/>
      <c r="C4" s="204" t="s">
        <v>8</v>
      </c>
      <c r="D4" s="204"/>
      <c r="E4" s="204"/>
      <c r="F4" s="204"/>
      <c r="G4" s="204"/>
      <c r="H4" s="204"/>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row>
    <row r="5" spans="1:34" ht="20.25" customHeight="1">
      <c r="A5" s="205" t="s">
        <v>9</v>
      </c>
      <c r="B5" s="206" t="s">
        <v>10</v>
      </c>
      <c r="C5" s="205" t="s">
        <v>9</v>
      </c>
      <c r="D5" s="205" t="s">
        <v>58</v>
      </c>
      <c r="E5" s="206" t="s">
        <v>107</v>
      </c>
      <c r="F5" s="207" t="s">
        <v>108</v>
      </c>
      <c r="G5" s="205" t="s">
        <v>109</v>
      </c>
      <c r="H5" s="207" t="s">
        <v>110</v>
      </c>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row>
    <row r="6" spans="1:34" ht="20.25" customHeight="1">
      <c r="A6" s="208" t="s">
        <v>111</v>
      </c>
      <c r="B6" s="209">
        <f>B7+B8</f>
        <v>1929595</v>
      </c>
      <c r="C6" s="210" t="s">
        <v>112</v>
      </c>
      <c r="D6" s="211">
        <f>SUM(E6:H6)</f>
        <v>1929595</v>
      </c>
      <c r="E6" s="211">
        <f>SUM(E7:E35)</f>
        <v>1929595</v>
      </c>
      <c r="F6" s="211">
        <f>SUM(F7:F35)</f>
        <v>0</v>
      </c>
      <c r="G6" s="209">
        <f>SUM(G7:G35)</f>
        <v>0</v>
      </c>
      <c r="H6" s="209">
        <f>SUM(H7:H35)</f>
        <v>0</v>
      </c>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row>
    <row r="7" spans="1:34" ht="20.25" customHeight="1">
      <c r="A7" s="208" t="s">
        <v>113</v>
      </c>
      <c r="B7" s="212">
        <v>1929595</v>
      </c>
      <c r="C7" s="210" t="s">
        <v>114</v>
      </c>
      <c r="D7" s="211">
        <f aca="true" t="shared" si="0" ref="D7:D35">SUM(E7:H7)</f>
        <v>0</v>
      </c>
      <c r="E7" s="213"/>
      <c r="F7" s="213">
        <v>0</v>
      </c>
      <c r="G7" s="214">
        <v>0</v>
      </c>
      <c r="H7" s="209">
        <v>0</v>
      </c>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row>
    <row r="8" spans="1:34" ht="20.25" customHeight="1">
      <c r="A8" s="208" t="s">
        <v>115</v>
      </c>
      <c r="B8" s="212"/>
      <c r="C8" s="210" t="s">
        <v>116</v>
      </c>
      <c r="D8" s="211">
        <f t="shared" si="0"/>
        <v>0</v>
      </c>
      <c r="E8" s="213"/>
      <c r="F8" s="213">
        <v>0</v>
      </c>
      <c r="G8" s="214">
        <v>0</v>
      </c>
      <c r="H8" s="209">
        <v>0</v>
      </c>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row>
    <row r="9" spans="1:34" ht="20.25" customHeight="1">
      <c r="A9" s="208" t="s">
        <v>117</v>
      </c>
      <c r="B9" s="212"/>
      <c r="C9" s="210" t="s">
        <v>118</v>
      </c>
      <c r="D9" s="211">
        <f t="shared" si="0"/>
        <v>0</v>
      </c>
      <c r="E9" s="213"/>
      <c r="F9" s="213">
        <v>0</v>
      </c>
      <c r="G9" s="214">
        <v>0</v>
      </c>
      <c r="H9" s="209">
        <v>0</v>
      </c>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row>
    <row r="10" spans="1:34" ht="20.25" customHeight="1">
      <c r="A10" s="208" t="s">
        <v>119</v>
      </c>
      <c r="B10" s="215"/>
      <c r="C10" s="210" t="s">
        <v>120</v>
      </c>
      <c r="D10" s="211">
        <f t="shared" si="0"/>
        <v>0</v>
      </c>
      <c r="E10" s="213"/>
      <c r="F10" s="213">
        <v>0</v>
      </c>
      <c r="G10" s="214">
        <v>0</v>
      </c>
      <c r="H10" s="209">
        <v>0</v>
      </c>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row>
    <row r="11" spans="1:34" ht="20.25" customHeight="1">
      <c r="A11" s="208" t="s">
        <v>113</v>
      </c>
      <c r="B11" s="209"/>
      <c r="C11" s="210" t="s">
        <v>121</v>
      </c>
      <c r="D11" s="211">
        <f t="shared" si="0"/>
        <v>0</v>
      </c>
      <c r="E11" s="213"/>
      <c r="F11" s="213">
        <v>0</v>
      </c>
      <c r="G11" s="214">
        <v>0</v>
      </c>
      <c r="H11" s="209">
        <v>0</v>
      </c>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row>
    <row r="12" spans="1:34" ht="20.25" customHeight="1">
      <c r="A12" s="208" t="s">
        <v>115</v>
      </c>
      <c r="B12" s="209"/>
      <c r="C12" s="210" t="s">
        <v>122</v>
      </c>
      <c r="D12" s="211">
        <f t="shared" si="0"/>
        <v>0</v>
      </c>
      <c r="E12" s="213"/>
      <c r="F12" s="213">
        <v>0</v>
      </c>
      <c r="G12" s="214">
        <v>0</v>
      </c>
      <c r="H12" s="209">
        <v>0</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row>
    <row r="13" spans="1:34" ht="20.25" customHeight="1">
      <c r="A13" s="208" t="s">
        <v>117</v>
      </c>
      <c r="B13" s="209">
        <v>0</v>
      </c>
      <c r="C13" s="210" t="s">
        <v>123</v>
      </c>
      <c r="D13" s="211">
        <f t="shared" si="0"/>
        <v>0</v>
      </c>
      <c r="E13" s="213"/>
      <c r="F13" s="213">
        <v>0</v>
      </c>
      <c r="G13" s="214">
        <v>0</v>
      </c>
      <c r="H13" s="209">
        <v>0</v>
      </c>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row>
    <row r="14" spans="1:34" ht="20.25" customHeight="1">
      <c r="A14" s="208" t="s">
        <v>124</v>
      </c>
      <c r="B14" s="212">
        <v>0</v>
      </c>
      <c r="C14" s="210" t="s">
        <v>125</v>
      </c>
      <c r="D14" s="211">
        <f t="shared" si="0"/>
        <v>145634</v>
      </c>
      <c r="E14" s="213">
        <v>145634</v>
      </c>
      <c r="F14" s="213">
        <v>0</v>
      </c>
      <c r="G14" s="214">
        <v>0</v>
      </c>
      <c r="H14" s="209">
        <v>0</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row>
    <row r="15" spans="1:34" ht="20.25" customHeight="1">
      <c r="A15" s="216"/>
      <c r="B15" s="217"/>
      <c r="C15" s="218" t="s">
        <v>126</v>
      </c>
      <c r="D15" s="211">
        <f t="shared" si="0"/>
        <v>0</v>
      </c>
      <c r="E15" s="213"/>
      <c r="F15" s="213">
        <v>0</v>
      </c>
      <c r="G15" s="214">
        <v>0</v>
      </c>
      <c r="H15" s="209">
        <v>0</v>
      </c>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row>
    <row r="16" spans="1:34" ht="20.25" customHeight="1">
      <c r="A16" s="216"/>
      <c r="B16" s="212"/>
      <c r="C16" s="218" t="s">
        <v>127</v>
      </c>
      <c r="D16" s="211">
        <f t="shared" si="0"/>
        <v>69185</v>
      </c>
      <c r="E16" s="213">
        <v>69185</v>
      </c>
      <c r="F16" s="213">
        <v>0</v>
      </c>
      <c r="G16" s="214">
        <v>0</v>
      </c>
      <c r="H16" s="209">
        <v>0</v>
      </c>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row>
    <row r="17" spans="1:34" ht="20.25" customHeight="1">
      <c r="A17" s="216"/>
      <c r="B17" s="212"/>
      <c r="C17" s="218" t="s">
        <v>128</v>
      </c>
      <c r="D17" s="211">
        <f t="shared" si="0"/>
        <v>0</v>
      </c>
      <c r="E17" s="213">
        <v>0</v>
      </c>
      <c r="F17" s="213">
        <v>0</v>
      </c>
      <c r="G17" s="214">
        <v>0</v>
      </c>
      <c r="H17" s="209">
        <v>0</v>
      </c>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row>
    <row r="18" spans="1:34" ht="20.25" customHeight="1">
      <c r="A18" s="216"/>
      <c r="B18" s="212"/>
      <c r="C18" s="218" t="s">
        <v>129</v>
      </c>
      <c r="D18" s="211">
        <f t="shared" si="0"/>
        <v>0</v>
      </c>
      <c r="E18" s="213">
        <v>0</v>
      </c>
      <c r="F18" s="219"/>
      <c r="G18" s="214">
        <v>0</v>
      </c>
      <c r="H18" s="209">
        <v>0</v>
      </c>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row>
    <row r="19" spans="1:34" ht="20.25" customHeight="1">
      <c r="A19" s="216"/>
      <c r="B19" s="212"/>
      <c r="C19" s="218" t="s">
        <v>130</v>
      </c>
      <c r="D19" s="211">
        <f t="shared" si="0"/>
        <v>1627396</v>
      </c>
      <c r="E19" s="213">
        <v>1627396</v>
      </c>
      <c r="F19" s="213">
        <v>0</v>
      </c>
      <c r="G19" s="214">
        <v>0</v>
      </c>
      <c r="H19" s="209">
        <v>0</v>
      </c>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row>
    <row r="20" spans="1:34" ht="20.25" customHeight="1">
      <c r="A20" s="216"/>
      <c r="B20" s="212"/>
      <c r="C20" s="218" t="s">
        <v>131</v>
      </c>
      <c r="D20" s="211">
        <f t="shared" si="0"/>
        <v>0</v>
      </c>
      <c r="E20" s="213">
        <v>0</v>
      </c>
      <c r="F20" s="213">
        <v>0</v>
      </c>
      <c r="G20" s="214">
        <v>0</v>
      </c>
      <c r="H20" s="209">
        <v>0</v>
      </c>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row>
    <row r="21" spans="1:34" ht="20.25" customHeight="1">
      <c r="A21" s="216"/>
      <c r="B21" s="212"/>
      <c r="C21" s="218" t="s">
        <v>132</v>
      </c>
      <c r="D21" s="211">
        <f t="shared" si="0"/>
        <v>0</v>
      </c>
      <c r="E21" s="213">
        <v>0</v>
      </c>
      <c r="F21" s="213">
        <v>0</v>
      </c>
      <c r="G21" s="214">
        <v>0</v>
      </c>
      <c r="H21" s="209">
        <v>0</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row>
    <row r="22" spans="1:34" ht="20.25" customHeight="1">
      <c r="A22" s="216"/>
      <c r="B22" s="212"/>
      <c r="C22" s="218" t="s">
        <v>133</v>
      </c>
      <c r="D22" s="211">
        <f t="shared" si="0"/>
        <v>0</v>
      </c>
      <c r="E22" s="213">
        <v>0</v>
      </c>
      <c r="F22" s="213">
        <v>0</v>
      </c>
      <c r="G22" s="214">
        <v>0</v>
      </c>
      <c r="H22" s="209">
        <v>0</v>
      </c>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row>
    <row r="23" spans="1:34" ht="20.25" customHeight="1">
      <c r="A23" s="216"/>
      <c r="B23" s="212"/>
      <c r="C23" s="218" t="s">
        <v>134</v>
      </c>
      <c r="D23" s="211">
        <f t="shared" si="0"/>
        <v>0</v>
      </c>
      <c r="E23" s="213">
        <v>0</v>
      </c>
      <c r="F23" s="213">
        <v>0</v>
      </c>
      <c r="G23" s="214">
        <v>0</v>
      </c>
      <c r="H23" s="209">
        <v>0</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row>
    <row r="24" spans="1:34" ht="20.25" customHeight="1">
      <c r="A24" s="216"/>
      <c r="B24" s="212"/>
      <c r="C24" s="218" t="s">
        <v>135</v>
      </c>
      <c r="D24" s="211">
        <f t="shared" si="0"/>
        <v>0</v>
      </c>
      <c r="E24" s="213"/>
      <c r="F24" s="213">
        <v>0</v>
      </c>
      <c r="G24" s="214">
        <v>0</v>
      </c>
      <c r="H24" s="209">
        <v>0</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row>
    <row r="25" spans="1:34" ht="20.25" customHeight="1">
      <c r="A25" s="216"/>
      <c r="B25" s="212"/>
      <c r="C25" s="218" t="s">
        <v>136</v>
      </c>
      <c r="D25" s="211">
        <f t="shared" si="0"/>
        <v>0</v>
      </c>
      <c r="E25" s="213"/>
      <c r="F25" s="219"/>
      <c r="G25" s="214">
        <v>0</v>
      </c>
      <c r="H25" s="209">
        <v>0</v>
      </c>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row>
    <row r="26" spans="1:34" ht="20.25" customHeight="1">
      <c r="A26" s="218"/>
      <c r="B26" s="212"/>
      <c r="C26" s="218" t="s">
        <v>137</v>
      </c>
      <c r="D26" s="211">
        <f t="shared" si="0"/>
        <v>87380</v>
      </c>
      <c r="E26" s="213">
        <v>87380</v>
      </c>
      <c r="F26" s="213">
        <v>0</v>
      </c>
      <c r="G26" s="214">
        <v>0</v>
      </c>
      <c r="H26" s="209">
        <v>0</v>
      </c>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row>
    <row r="27" spans="1:34" ht="20.25" customHeight="1">
      <c r="A27" s="218"/>
      <c r="B27" s="212"/>
      <c r="C27" s="218" t="s">
        <v>138</v>
      </c>
      <c r="D27" s="211">
        <f t="shared" si="0"/>
        <v>0</v>
      </c>
      <c r="E27" s="213"/>
      <c r="F27" s="213">
        <v>0</v>
      </c>
      <c r="G27" s="214">
        <v>0</v>
      </c>
      <c r="H27" s="209">
        <v>0</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row>
    <row r="28" spans="1:34" ht="20.25" customHeight="1">
      <c r="A28" s="218"/>
      <c r="B28" s="212"/>
      <c r="C28" s="218" t="s">
        <v>139</v>
      </c>
      <c r="D28" s="211">
        <f t="shared" si="0"/>
        <v>0</v>
      </c>
      <c r="E28" s="213"/>
      <c r="F28" s="213">
        <v>0</v>
      </c>
      <c r="G28" s="214">
        <v>0</v>
      </c>
      <c r="H28" s="209">
        <v>0</v>
      </c>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row>
    <row r="29" spans="1:34" ht="20.25" customHeight="1">
      <c r="A29" s="218"/>
      <c r="B29" s="212"/>
      <c r="C29" s="218" t="s">
        <v>140</v>
      </c>
      <c r="D29" s="211"/>
      <c r="E29" s="213"/>
      <c r="F29" s="213"/>
      <c r="G29" s="214"/>
      <c r="H29" s="209"/>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row>
    <row r="30" spans="1:34" ht="20.25" customHeight="1">
      <c r="A30" s="218"/>
      <c r="B30" s="212"/>
      <c r="C30" s="218" t="s">
        <v>141</v>
      </c>
      <c r="D30" s="211">
        <f t="shared" si="0"/>
        <v>0</v>
      </c>
      <c r="E30" s="213">
        <v>0</v>
      </c>
      <c r="F30" s="213">
        <v>0</v>
      </c>
      <c r="G30" s="214">
        <v>0</v>
      </c>
      <c r="H30" s="209">
        <v>0</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row>
    <row r="31" spans="1:34" ht="20.25" customHeight="1">
      <c r="A31" s="218"/>
      <c r="B31" s="212"/>
      <c r="C31" s="218" t="s">
        <v>142</v>
      </c>
      <c r="D31" s="211">
        <f t="shared" si="0"/>
        <v>0</v>
      </c>
      <c r="E31" s="213">
        <v>0</v>
      </c>
      <c r="F31" s="213">
        <v>0</v>
      </c>
      <c r="G31" s="214">
        <v>0</v>
      </c>
      <c r="H31" s="209">
        <v>0</v>
      </c>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row>
    <row r="32" spans="1:34" ht="20.25" customHeight="1">
      <c r="A32" s="218"/>
      <c r="B32" s="212"/>
      <c r="C32" s="218" t="s">
        <v>143</v>
      </c>
      <c r="D32" s="211">
        <f t="shared" si="0"/>
        <v>0</v>
      </c>
      <c r="E32" s="213">
        <v>0</v>
      </c>
      <c r="F32" s="213">
        <v>0</v>
      </c>
      <c r="G32" s="214">
        <v>0</v>
      </c>
      <c r="H32" s="209">
        <v>0</v>
      </c>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row>
    <row r="33" spans="1:34" ht="20.25" customHeight="1">
      <c r="A33" s="218"/>
      <c r="B33" s="212"/>
      <c r="C33" s="218" t="s">
        <v>144</v>
      </c>
      <c r="D33" s="211">
        <f t="shared" si="0"/>
        <v>0</v>
      </c>
      <c r="E33" s="213">
        <v>0</v>
      </c>
      <c r="F33" s="213">
        <v>0</v>
      </c>
      <c r="G33" s="214">
        <v>0</v>
      </c>
      <c r="H33" s="209">
        <v>0</v>
      </c>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row>
    <row r="34" spans="1:34" ht="20.25" customHeight="1">
      <c r="A34" s="218"/>
      <c r="B34" s="212"/>
      <c r="C34" s="218" t="s">
        <v>145</v>
      </c>
      <c r="D34" s="211">
        <f t="shared" si="0"/>
        <v>0</v>
      </c>
      <c r="E34" s="213">
        <v>0</v>
      </c>
      <c r="F34" s="213">
        <v>0</v>
      </c>
      <c r="G34" s="214">
        <v>0</v>
      </c>
      <c r="H34" s="209">
        <v>0</v>
      </c>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row>
    <row r="35" spans="1:34" ht="20.25" customHeight="1">
      <c r="A35" s="218"/>
      <c r="B35" s="212"/>
      <c r="C35" s="218" t="s">
        <v>146</v>
      </c>
      <c r="D35" s="211">
        <f t="shared" si="0"/>
        <v>0</v>
      </c>
      <c r="E35" s="220">
        <v>0</v>
      </c>
      <c r="F35" s="220">
        <v>0</v>
      </c>
      <c r="G35" s="221">
        <v>0</v>
      </c>
      <c r="H35" s="212">
        <v>0</v>
      </c>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row>
    <row r="36" spans="1:34" ht="20.25" customHeight="1">
      <c r="A36" s="205"/>
      <c r="B36" s="222"/>
      <c r="C36" s="205"/>
      <c r="D36" s="223"/>
      <c r="E36" s="224"/>
      <c r="F36" s="224"/>
      <c r="G36" s="225"/>
      <c r="H36" s="225"/>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row>
    <row r="37" spans="1:34" ht="20.25" customHeight="1">
      <c r="A37" s="218"/>
      <c r="B37" s="212"/>
      <c r="C37" s="218" t="s">
        <v>147</v>
      </c>
      <c r="D37" s="226">
        <f>SUM(E37:H37)</f>
        <v>0</v>
      </c>
      <c r="E37" s="220">
        <v>0</v>
      </c>
      <c r="F37" s="220">
        <v>0</v>
      </c>
      <c r="G37" s="221">
        <v>0</v>
      </c>
      <c r="H37" s="212">
        <v>0</v>
      </c>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row>
    <row r="38" spans="1:34" ht="20.25" customHeight="1">
      <c r="A38" s="218"/>
      <c r="B38" s="223"/>
      <c r="C38" s="218"/>
      <c r="D38" s="223"/>
      <c r="E38" s="227"/>
      <c r="F38" s="227"/>
      <c r="G38" s="228"/>
      <c r="H38" s="228"/>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row>
    <row r="39" spans="1:34" ht="20.25" customHeight="1">
      <c r="A39" s="205" t="s">
        <v>53</v>
      </c>
      <c r="B39" s="223">
        <f>SUM(B6,B10)</f>
        <v>1929595</v>
      </c>
      <c r="C39" s="205" t="s">
        <v>54</v>
      </c>
      <c r="D39" s="226">
        <f>SUM(E39:H39)</f>
        <v>1929595</v>
      </c>
      <c r="E39" s="223">
        <f>SUM(E7:E37)</f>
        <v>1929595</v>
      </c>
      <c r="F39" s="223">
        <f>SUM(F7:F37)</f>
        <v>0</v>
      </c>
      <c r="G39" s="222">
        <f>SUM(G7:G37)</f>
        <v>0</v>
      </c>
      <c r="H39" s="222">
        <f>SUM(H7:H37)</f>
        <v>0</v>
      </c>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row>
    <row r="40" spans="1:34" ht="20.25" customHeight="1">
      <c r="A40" s="229"/>
      <c r="B40" s="230"/>
      <c r="C40" s="231"/>
      <c r="D40" s="231"/>
      <c r="E40" s="231"/>
      <c r="F40" s="231"/>
      <c r="G40" s="231"/>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row>
  </sheetData>
  <sheetProtection/>
  <mergeCells count="1">
    <mergeCell ref="A2:H2"/>
  </mergeCells>
  <printOptions horizontalCentered="1" verticalCentered="1"/>
  <pageMargins left="0.16" right="0.16" top="0.59" bottom="0.27" header="0.59" footer="0.16"/>
  <pageSetup horizontalDpi="300" verticalDpi="300" orientation="landscape" paperSize="9" scale="66"/>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S34"/>
  <sheetViews>
    <sheetView showZeros="0" workbookViewId="0" topLeftCell="A1">
      <selection activeCell="A9" sqref="A9"/>
    </sheetView>
  </sheetViews>
  <sheetFormatPr defaultColWidth="9.16015625" defaultRowHeight="12.75" customHeight="1"/>
  <cols>
    <col min="1" max="2" width="4.5" style="0" customWidth="1"/>
    <col min="3" max="3" width="10.33203125" style="0" customWidth="1"/>
    <col min="4" max="4" width="37" style="0" customWidth="1"/>
    <col min="5" max="5" width="15.83203125" style="119" customWidth="1"/>
    <col min="6" max="6" width="13.16015625" style="119" customWidth="1"/>
    <col min="7" max="7" width="12.33203125" style="119" customWidth="1"/>
    <col min="8" max="8" width="12.5" style="119" customWidth="1"/>
    <col min="9"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6"/>
      <c r="B1" s="27"/>
      <c r="C1" s="27"/>
      <c r="D1" s="27"/>
      <c r="E1" s="173"/>
      <c r="F1" s="173"/>
      <c r="G1" s="173"/>
      <c r="H1" s="173"/>
      <c r="I1" s="27"/>
      <c r="J1" s="27"/>
      <c r="K1" s="27"/>
      <c r="L1" s="27"/>
      <c r="M1" s="27"/>
      <c r="N1" s="27"/>
      <c r="P1" s="157"/>
      <c r="Q1" s="157"/>
      <c r="R1" s="157"/>
      <c r="S1" s="157"/>
      <c r="T1" s="157"/>
      <c r="U1" s="157"/>
      <c r="V1" s="157"/>
      <c r="W1" s="157"/>
      <c r="X1" s="157"/>
      <c r="Y1" s="157"/>
      <c r="Z1" s="157"/>
      <c r="AA1" s="157"/>
      <c r="AB1" s="157"/>
      <c r="AC1" s="157"/>
      <c r="AD1" s="157"/>
      <c r="AE1" s="157"/>
      <c r="AF1" s="157"/>
      <c r="AG1" s="157"/>
      <c r="AH1" s="157"/>
      <c r="AI1" s="157"/>
      <c r="AJ1" s="157"/>
      <c r="AK1" s="157"/>
      <c r="AL1" s="157"/>
      <c r="AM1" s="68"/>
      <c r="AN1" s="68"/>
      <c r="AO1" s="197" t="s">
        <v>148</v>
      </c>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row>
    <row r="2" spans="1:253" ht="19.5" customHeight="1">
      <c r="A2" s="174" t="s">
        <v>149</v>
      </c>
      <c r="B2" s="174"/>
      <c r="C2" s="174"/>
      <c r="D2" s="174"/>
      <c r="E2" s="29"/>
      <c r="F2" s="29"/>
      <c r="G2" s="29"/>
      <c r="H2" s="29"/>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96"/>
      <c r="AN2" s="196"/>
      <c r="AO2" s="196"/>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row>
    <row r="3" spans="1:253" ht="19.5" customHeight="1">
      <c r="A3" s="30" t="s">
        <v>5</v>
      </c>
      <c r="B3" s="30"/>
      <c r="C3" s="30"/>
      <c r="D3" s="30"/>
      <c r="E3" s="173"/>
      <c r="F3" s="173"/>
      <c r="G3" s="173"/>
      <c r="H3" s="173"/>
      <c r="I3" s="143"/>
      <c r="J3" s="143"/>
      <c r="K3" s="143"/>
      <c r="L3" s="143"/>
      <c r="M3" s="143"/>
      <c r="N3" s="143"/>
      <c r="P3" s="186"/>
      <c r="Q3" s="186"/>
      <c r="R3" s="186"/>
      <c r="S3" s="186"/>
      <c r="T3" s="186"/>
      <c r="U3" s="186"/>
      <c r="V3" s="186"/>
      <c r="W3" s="186"/>
      <c r="X3" s="186"/>
      <c r="Y3" s="186"/>
      <c r="Z3" s="186"/>
      <c r="AA3" s="186"/>
      <c r="AB3" s="186"/>
      <c r="AC3" s="186"/>
      <c r="AD3" s="186"/>
      <c r="AE3" s="186"/>
      <c r="AF3" s="186"/>
      <c r="AG3" s="186"/>
      <c r="AH3" s="186"/>
      <c r="AI3" s="65"/>
      <c r="AJ3" s="65"/>
      <c r="AK3" s="65"/>
      <c r="AL3" s="65"/>
      <c r="AM3" s="68"/>
      <c r="AN3" s="68"/>
      <c r="AO3" s="198" t="s">
        <v>6</v>
      </c>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row>
    <row r="4" spans="1:253" ht="19.5" customHeight="1">
      <c r="A4" s="37" t="s">
        <v>57</v>
      </c>
      <c r="B4" s="37"/>
      <c r="C4" s="175"/>
      <c r="D4" s="176"/>
      <c r="E4" s="177" t="s">
        <v>150</v>
      </c>
      <c r="F4" s="178" t="s">
        <v>151</v>
      </c>
      <c r="G4" s="177"/>
      <c r="H4" s="177"/>
      <c r="I4" s="187"/>
      <c r="J4" s="187"/>
      <c r="K4" s="187"/>
      <c r="L4" s="187"/>
      <c r="M4" s="187"/>
      <c r="N4" s="187"/>
      <c r="O4" s="188"/>
      <c r="P4" s="189" t="s">
        <v>152</v>
      </c>
      <c r="Q4" s="187"/>
      <c r="R4" s="187"/>
      <c r="S4" s="187"/>
      <c r="T4" s="187"/>
      <c r="U4" s="187"/>
      <c r="V4" s="188"/>
      <c r="W4" s="194"/>
      <c r="X4" s="194"/>
      <c r="Y4" s="194"/>
      <c r="Z4" s="189" t="s">
        <v>153</v>
      </c>
      <c r="AA4" s="187"/>
      <c r="AB4" s="187"/>
      <c r="AC4" s="187"/>
      <c r="AD4" s="187"/>
      <c r="AE4" s="187"/>
      <c r="AF4" s="187"/>
      <c r="AG4" s="187"/>
      <c r="AH4" s="187"/>
      <c r="AI4" s="187"/>
      <c r="AJ4" s="187"/>
      <c r="AK4" s="187"/>
      <c r="AL4" s="187"/>
      <c r="AM4" s="187"/>
      <c r="AN4" s="187"/>
      <c r="AO4" s="187"/>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row>
    <row r="5" spans="1:253" ht="19.5" customHeight="1">
      <c r="A5" s="124" t="s">
        <v>68</v>
      </c>
      <c r="B5" s="124"/>
      <c r="C5" s="41" t="s">
        <v>69</v>
      </c>
      <c r="D5" s="41" t="s">
        <v>104</v>
      </c>
      <c r="E5" s="177"/>
      <c r="F5" s="179" t="s">
        <v>58</v>
      </c>
      <c r="G5" s="180" t="s">
        <v>154</v>
      </c>
      <c r="H5" s="181"/>
      <c r="I5" s="190"/>
      <c r="J5" s="191" t="s">
        <v>155</v>
      </c>
      <c r="K5" s="190"/>
      <c r="L5" s="190"/>
      <c r="M5" s="191" t="s">
        <v>156</v>
      </c>
      <c r="N5" s="190"/>
      <c r="O5" s="192"/>
      <c r="P5" s="179" t="s">
        <v>58</v>
      </c>
      <c r="Q5" s="191" t="s">
        <v>154</v>
      </c>
      <c r="R5" s="190"/>
      <c r="S5" s="190"/>
      <c r="T5" s="191" t="s">
        <v>155</v>
      </c>
      <c r="U5" s="190"/>
      <c r="V5" s="192"/>
      <c r="W5" s="195" t="s">
        <v>109</v>
      </c>
      <c r="X5" s="195"/>
      <c r="Y5" s="195"/>
      <c r="Z5" s="179" t="s">
        <v>58</v>
      </c>
      <c r="AA5" s="191" t="s">
        <v>154</v>
      </c>
      <c r="AB5" s="190"/>
      <c r="AC5" s="190"/>
      <c r="AD5" s="191" t="s">
        <v>155</v>
      </c>
      <c r="AE5" s="190"/>
      <c r="AF5" s="190"/>
      <c r="AG5" s="191" t="s">
        <v>156</v>
      </c>
      <c r="AH5" s="190"/>
      <c r="AI5" s="190"/>
      <c r="AJ5" s="191" t="s">
        <v>157</v>
      </c>
      <c r="AK5" s="190"/>
      <c r="AL5" s="190"/>
      <c r="AM5" s="191" t="s">
        <v>110</v>
      </c>
      <c r="AN5" s="190"/>
      <c r="AO5" s="190"/>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row>
    <row r="6" spans="1:253" ht="29.25" customHeight="1">
      <c r="A6" s="48" t="s">
        <v>78</v>
      </c>
      <c r="B6" s="48" t="s">
        <v>79</v>
      </c>
      <c r="C6" s="47"/>
      <c r="D6" s="47"/>
      <c r="E6" s="182"/>
      <c r="F6" s="183"/>
      <c r="G6" s="184" t="s">
        <v>73</v>
      </c>
      <c r="H6" s="185" t="s">
        <v>100</v>
      </c>
      <c r="I6" s="185" t="s">
        <v>101</v>
      </c>
      <c r="J6" s="184" t="s">
        <v>73</v>
      </c>
      <c r="K6" s="185" t="s">
        <v>100</v>
      </c>
      <c r="L6" s="185" t="s">
        <v>101</v>
      </c>
      <c r="M6" s="184" t="s">
        <v>73</v>
      </c>
      <c r="N6" s="185" t="s">
        <v>100</v>
      </c>
      <c r="O6" s="47" t="s">
        <v>101</v>
      </c>
      <c r="P6" s="183"/>
      <c r="Q6" s="184" t="s">
        <v>73</v>
      </c>
      <c r="R6" s="48" t="s">
        <v>100</v>
      </c>
      <c r="S6" s="48" t="s">
        <v>101</v>
      </c>
      <c r="T6" s="184" t="s">
        <v>73</v>
      </c>
      <c r="U6" s="48" t="s">
        <v>100</v>
      </c>
      <c r="V6" s="47" t="s">
        <v>101</v>
      </c>
      <c r="W6" s="48" t="s">
        <v>73</v>
      </c>
      <c r="X6" s="48" t="s">
        <v>100</v>
      </c>
      <c r="Y6" s="48" t="s">
        <v>101</v>
      </c>
      <c r="Z6" s="183"/>
      <c r="AA6" s="184" t="s">
        <v>73</v>
      </c>
      <c r="AB6" s="48" t="s">
        <v>100</v>
      </c>
      <c r="AC6" s="48" t="s">
        <v>101</v>
      </c>
      <c r="AD6" s="184" t="s">
        <v>73</v>
      </c>
      <c r="AE6" s="48" t="s">
        <v>100</v>
      </c>
      <c r="AF6" s="48" t="s">
        <v>101</v>
      </c>
      <c r="AG6" s="184" t="s">
        <v>73</v>
      </c>
      <c r="AH6" s="185" t="s">
        <v>100</v>
      </c>
      <c r="AI6" s="185" t="s">
        <v>101</v>
      </c>
      <c r="AJ6" s="184" t="s">
        <v>73</v>
      </c>
      <c r="AK6" s="185" t="s">
        <v>100</v>
      </c>
      <c r="AL6" s="185" t="s">
        <v>101</v>
      </c>
      <c r="AM6" s="184" t="s">
        <v>73</v>
      </c>
      <c r="AN6" s="185" t="s">
        <v>100</v>
      </c>
      <c r="AO6" s="185" t="s">
        <v>101</v>
      </c>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row>
    <row r="7" spans="1:253" ht="19.5" customHeight="1">
      <c r="A7" s="133"/>
      <c r="B7" s="133"/>
      <c r="C7" s="53"/>
      <c r="D7" s="53" t="s">
        <v>58</v>
      </c>
      <c r="E7" s="111">
        <f>F7+P7+Z7</f>
        <v>1929595</v>
      </c>
      <c r="F7" s="111">
        <f>G7+J7+M7</f>
        <v>1929595</v>
      </c>
      <c r="G7" s="111">
        <f>H7+I7</f>
        <v>1929595</v>
      </c>
      <c r="H7" s="111">
        <f>H8+H17+H33</f>
        <v>1429595</v>
      </c>
      <c r="I7" s="88">
        <f>I8+I17+I33</f>
        <v>500000</v>
      </c>
      <c r="J7" s="55">
        <v>0</v>
      </c>
      <c r="K7" s="88">
        <v>0</v>
      </c>
      <c r="L7" s="55">
        <v>0</v>
      </c>
      <c r="M7" s="56">
        <v>0</v>
      </c>
      <c r="N7" s="88">
        <v>0</v>
      </c>
      <c r="O7" s="55">
        <v>0</v>
      </c>
      <c r="P7" s="56">
        <v>0</v>
      </c>
      <c r="Q7" s="88">
        <v>0</v>
      </c>
      <c r="R7" s="88">
        <v>0</v>
      </c>
      <c r="S7" s="55">
        <v>0</v>
      </c>
      <c r="T7" s="56">
        <v>0</v>
      </c>
      <c r="U7" s="88">
        <v>0</v>
      </c>
      <c r="V7" s="88">
        <v>0</v>
      </c>
      <c r="W7" s="55">
        <v>0</v>
      </c>
      <c r="X7" s="56">
        <v>0</v>
      </c>
      <c r="Y7" s="55">
        <v>0</v>
      </c>
      <c r="Z7" s="56"/>
      <c r="AA7" s="88"/>
      <c r="AB7" s="88"/>
      <c r="AC7" s="55"/>
      <c r="AD7" s="56">
        <v>0</v>
      </c>
      <c r="AE7" s="88">
        <v>0</v>
      </c>
      <c r="AF7" s="55">
        <v>0</v>
      </c>
      <c r="AG7" s="56">
        <v>0</v>
      </c>
      <c r="AH7" s="88">
        <v>0</v>
      </c>
      <c r="AI7" s="55">
        <v>0</v>
      </c>
      <c r="AJ7" s="56">
        <v>1000.32</v>
      </c>
      <c r="AK7" s="88">
        <v>0</v>
      </c>
      <c r="AL7" s="55">
        <v>1000.32</v>
      </c>
      <c r="AM7" s="56">
        <v>0</v>
      </c>
      <c r="AN7" s="88">
        <v>0</v>
      </c>
      <c r="AO7" s="55">
        <v>0</v>
      </c>
      <c r="AP7" s="199"/>
      <c r="AQ7" s="200"/>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row>
    <row r="8" spans="1:253" ht="19.5" customHeight="1">
      <c r="A8" s="133"/>
      <c r="B8" s="133"/>
      <c r="C8" s="53"/>
      <c r="D8" s="53" t="s">
        <v>158</v>
      </c>
      <c r="E8" s="111">
        <f aca="true" t="shared" si="0" ref="E8:E34">F8+P8+Z8</f>
        <v>1174369</v>
      </c>
      <c r="F8" s="111">
        <f aca="true" t="shared" si="1" ref="F8:F34">G8+J8+M8</f>
        <v>1174369</v>
      </c>
      <c r="G8" s="111">
        <f>SUM(H8:I8)</f>
        <v>1174369</v>
      </c>
      <c r="H8" s="111">
        <f>SUM(H9:H16)</f>
        <v>1174369</v>
      </c>
      <c r="I8" s="55">
        <f>SUM(I9:I13)</f>
        <v>0</v>
      </c>
      <c r="J8" s="55">
        <v>0</v>
      </c>
      <c r="K8" s="88">
        <v>0</v>
      </c>
      <c r="L8" s="55">
        <v>0</v>
      </c>
      <c r="M8" s="56">
        <v>0</v>
      </c>
      <c r="N8" s="88">
        <v>0</v>
      </c>
      <c r="O8" s="55">
        <v>0</v>
      </c>
      <c r="P8" s="56">
        <v>0</v>
      </c>
      <c r="Q8" s="88">
        <v>0</v>
      </c>
      <c r="R8" s="88">
        <v>0</v>
      </c>
      <c r="S8" s="55">
        <v>0</v>
      </c>
      <c r="T8" s="56">
        <v>0</v>
      </c>
      <c r="U8" s="88">
        <v>0</v>
      </c>
      <c r="V8" s="88">
        <v>0</v>
      </c>
      <c r="W8" s="55">
        <v>0</v>
      </c>
      <c r="X8" s="56">
        <v>0</v>
      </c>
      <c r="Y8" s="55">
        <v>0</v>
      </c>
      <c r="Z8" s="56"/>
      <c r="AA8" s="88"/>
      <c r="AB8" s="88"/>
      <c r="AC8" s="55"/>
      <c r="AD8" s="56">
        <v>0</v>
      </c>
      <c r="AE8" s="88">
        <v>0</v>
      </c>
      <c r="AF8" s="55">
        <v>0</v>
      </c>
      <c r="AG8" s="56">
        <v>0</v>
      </c>
      <c r="AH8" s="88">
        <v>0</v>
      </c>
      <c r="AI8" s="55">
        <v>0</v>
      </c>
      <c r="AJ8" s="56">
        <v>0</v>
      </c>
      <c r="AK8" s="88">
        <v>0</v>
      </c>
      <c r="AL8" s="55">
        <v>0</v>
      </c>
      <c r="AM8" s="56">
        <v>0</v>
      </c>
      <c r="AN8" s="88">
        <v>0</v>
      </c>
      <c r="AO8" s="55">
        <v>0</v>
      </c>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row>
    <row r="9" spans="1:253" ht="19.5" customHeight="1">
      <c r="A9" s="136" t="s">
        <v>159</v>
      </c>
      <c r="B9" s="136" t="s">
        <v>87</v>
      </c>
      <c r="C9" s="109" t="s">
        <v>83</v>
      </c>
      <c r="D9" s="136" t="s">
        <v>160</v>
      </c>
      <c r="E9" s="111">
        <f t="shared" si="0"/>
        <v>370632</v>
      </c>
      <c r="F9" s="111">
        <f t="shared" si="1"/>
        <v>370632</v>
      </c>
      <c r="G9" s="141">
        <v>370632</v>
      </c>
      <c r="H9" s="138">
        <v>370632</v>
      </c>
      <c r="I9" s="55"/>
      <c r="J9" s="55">
        <v>0</v>
      </c>
      <c r="K9" s="88">
        <v>0</v>
      </c>
      <c r="L9" s="55">
        <v>0</v>
      </c>
      <c r="M9" s="56">
        <v>0</v>
      </c>
      <c r="N9" s="88">
        <v>0</v>
      </c>
      <c r="O9" s="55">
        <v>0</v>
      </c>
      <c r="P9" s="56">
        <v>0</v>
      </c>
      <c r="Q9" s="88">
        <v>0</v>
      </c>
      <c r="R9" s="88">
        <v>0</v>
      </c>
      <c r="S9" s="55">
        <v>0</v>
      </c>
      <c r="T9" s="56">
        <v>0</v>
      </c>
      <c r="U9" s="88">
        <v>0</v>
      </c>
      <c r="V9" s="88">
        <v>0</v>
      </c>
      <c r="W9" s="55">
        <v>0</v>
      </c>
      <c r="X9" s="56">
        <v>0</v>
      </c>
      <c r="Y9" s="55">
        <v>0</v>
      </c>
      <c r="Z9" s="56"/>
      <c r="AA9" s="88"/>
      <c r="AB9" s="88"/>
      <c r="AC9" s="55"/>
      <c r="AD9" s="56">
        <v>0</v>
      </c>
      <c r="AE9" s="88">
        <v>0</v>
      </c>
      <c r="AF9" s="55">
        <v>0</v>
      </c>
      <c r="AG9" s="56">
        <v>0</v>
      </c>
      <c r="AH9" s="88">
        <v>0</v>
      </c>
      <c r="AI9" s="55">
        <v>0</v>
      </c>
      <c r="AJ9" s="56">
        <v>0</v>
      </c>
      <c r="AK9" s="88">
        <v>0</v>
      </c>
      <c r="AL9" s="55">
        <v>0</v>
      </c>
      <c r="AM9" s="56">
        <v>0</v>
      </c>
      <c r="AN9" s="88">
        <v>0</v>
      </c>
      <c r="AO9" s="55">
        <v>0</v>
      </c>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row>
    <row r="10" spans="1:253" ht="19.5" customHeight="1">
      <c r="A10" s="136" t="s">
        <v>159</v>
      </c>
      <c r="B10" s="136" t="s">
        <v>87</v>
      </c>
      <c r="C10" s="109" t="s">
        <v>83</v>
      </c>
      <c r="D10" s="136" t="s">
        <v>160</v>
      </c>
      <c r="E10" s="111">
        <f t="shared" si="0"/>
        <v>326652</v>
      </c>
      <c r="F10" s="111">
        <f t="shared" si="1"/>
        <v>326652</v>
      </c>
      <c r="G10" s="141">
        <v>326652</v>
      </c>
      <c r="H10" s="138">
        <v>326652</v>
      </c>
      <c r="I10" s="55"/>
      <c r="J10" s="56">
        <v>0</v>
      </c>
      <c r="K10" s="88">
        <v>0</v>
      </c>
      <c r="L10" s="55">
        <v>0</v>
      </c>
      <c r="M10" s="56">
        <v>0</v>
      </c>
      <c r="N10" s="88">
        <v>0</v>
      </c>
      <c r="O10" s="55">
        <v>0</v>
      </c>
      <c r="P10" s="56">
        <v>0</v>
      </c>
      <c r="Q10" s="88">
        <v>0</v>
      </c>
      <c r="R10" s="88">
        <v>0</v>
      </c>
      <c r="S10" s="55">
        <v>0</v>
      </c>
      <c r="T10" s="56">
        <v>0</v>
      </c>
      <c r="U10" s="88">
        <v>0</v>
      </c>
      <c r="V10" s="88">
        <v>0</v>
      </c>
      <c r="W10" s="55">
        <v>0</v>
      </c>
      <c r="X10" s="56">
        <v>0</v>
      </c>
      <c r="Y10" s="55">
        <v>0</v>
      </c>
      <c r="Z10" s="56"/>
      <c r="AA10" s="88"/>
      <c r="AB10" s="88"/>
      <c r="AC10" s="55"/>
      <c r="AD10" s="56">
        <v>0</v>
      </c>
      <c r="AE10" s="88">
        <v>0</v>
      </c>
      <c r="AF10" s="55">
        <v>0</v>
      </c>
      <c r="AG10" s="56">
        <v>0</v>
      </c>
      <c r="AH10" s="88">
        <v>0</v>
      </c>
      <c r="AI10" s="55">
        <v>0</v>
      </c>
      <c r="AJ10" s="56">
        <v>0</v>
      </c>
      <c r="AK10" s="88">
        <v>0</v>
      </c>
      <c r="AL10" s="55">
        <v>0</v>
      </c>
      <c r="AM10" s="56">
        <v>0</v>
      </c>
      <c r="AN10" s="88">
        <v>0</v>
      </c>
      <c r="AO10" s="55">
        <v>0</v>
      </c>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row>
    <row r="11" spans="1:253" ht="19.5" customHeight="1">
      <c r="A11" s="136" t="s">
        <v>159</v>
      </c>
      <c r="B11" s="136" t="s">
        <v>87</v>
      </c>
      <c r="C11" s="109" t="s">
        <v>83</v>
      </c>
      <c r="D11" s="136" t="s">
        <v>160</v>
      </c>
      <c r="E11" s="111">
        <f t="shared" si="0"/>
        <v>30886</v>
      </c>
      <c r="F11" s="111">
        <f t="shared" si="1"/>
        <v>30886</v>
      </c>
      <c r="G11" s="141">
        <v>30886</v>
      </c>
      <c r="H11" s="138">
        <v>30886</v>
      </c>
      <c r="I11" s="55"/>
      <c r="J11" s="55">
        <v>0</v>
      </c>
      <c r="K11" s="55">
        <v>0</v>
      </c>
      <c r="L11" s="55">
        <v>0</v>
      </c>
      <c r="M11" s="56">
        <v>0</v>
      </c>
      <c r="N11" s="88">
        <v>0</v>
      </c>
      <c r="O11" s="55">
        <v>0</v>
      </c>
      <c r="P11" s="56">
        <v>0</v>
      </c>
      <c r="Q11" s="88">
        <v>0</v>
      </c>
      <c r="R11" s="88">
        <v>0</v>
      </c>
      <c r="S11" s="55">
        <v>0</v>
      </c>
      <c r="T11" s="56">
        <v>0</v>
      </c>
      <c r="U11" s="88">
        <v>0</v>
      </c>
      <c r="V11" s="88">
        <v>0</v>
      </c>
      <c r="W11" s="55">
        <v>0</v>
      </c>
      <c r="X11" s="56">
        <v>0</v>
      </c>
      <c r="Y11" s="55">
        <v>0</v>
      </c>
      <c r="Z11" s="56"/>
      <c r="AA11" s="88"/>
      <c r="AB11" s="88"/>
      <c r="AC11" s="55"/>
      <c r="AD11" s="56">
        <v>0</v>
      </c>
      <c r="AE11" s="88">
        <v>0</v>
      </c>
      <c r="AF11" s="55">
        <v>0</v>
      </c>
      <c r="AG11" s="56">
        <v>0</v>
      </c>
      <c r="AH11" s="88">
        <v>0</v>
      </c>
      <c r="AI11" s="55">
        <v>0</v>
      </c>
      <c r="AJ11" s="56">
        <v>0</v>
      </c>
      <c r="AK11" s="88">
        <v>0</v>
      </c>
      <c r="AL11" s="55">
        <v>0</v>
      </c>
      <c r="AM11" s="56">
        <v>0</v>
      </c>
      <c r="AN11" s="88">
        <v>0</v>
      </c>
      <c r="AO11" s="55">
        <v>0</v>
      </c>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row>
    <row r="12" spans="1:253" ht="19.5" customHeight="1">
      <c r="A12" s="136" t="s">
        <v>159</v>
      </c>
      <c r="B12" s="136" t="s">
        <v>96</v>
      </c>
      <c r="C12" s="109" t="s">
        <v>83</v>
      </c>
      <c r="D12" s="136" t="s">
        <v>161</v>
      </c>
      <c r="E12" s="111">
        <f t="shared" si="0"/>
        <v>145634</v>
      </c>
      <c r="F12" s="111">
        <f t="shared" si="1"/>
        <v>145634</v>
      </c>
      <c r="G12" s="141">
        <v>145634</v>
      </c>
      <c r="H12" s="138">
        <v>145634</v>
      </c>
      <c r="I12" s="55"/>
      <c r="J12" s="55">
        <v>0</v>
      </c>
      <c r="K12" s="55">
        <v>0</v>
      </c>
      <c r="L12" s="55">
        <v>0</v>
      </c>
      <c r="M12" s="56">
        <v>0</v>
      </c>
      <c r="N12" s="88">
        <v>0</v>
      </c>
      <c r="O12" s="55">
        <v>0</v>
      </c>
      <c r="P12" s="56">
        <v>0</v>
      </c>
      <c r="Q12" s="88">
        <v>0</v>
      </c>
      <c r="R12" s="88">
        <v>0</v>
      </c>
      <c r="S12" s="55">
        <v>0</v>
      </c>
      <c r="T12" s="56">
        <v>0</v>
      </c>
      <c r="U12" s="88">
        <v>0</v>
      </c>
      <c r="V12" s="88">
        <v>0</v>
      </c>
      <c r="W12" s="55">
        <v>0</v>
      </c>
      <c r="X12" s="56">
        <v>0</v>
      </c>
      <c r="Y12" s="55">
        <v>0</v>
      </c>
      <c r="Z12" s="56">
        <v>0</v>
      </c>
      <c r="AA12" s="88">
        <v>0</v>
      </c>
      <c r="AB12" s="88">
        <v>0</v>
      </c>
      <c r="AC12" s="55">
        <v>0</v>
      </c>
      <c r="AD12" s="56">
        <v>0</v>
      </c>
      <c r="AE12" s="88">
        <v>0</v>
      </c>
      <c r="AF12" s="55">
        <v>0</v>
      </c>
      <c r="AG12" s="56">
        <v>0</v>
      </c>
      <c r="AH12" s="88">
        <v>0</v>
      </c>
      <c r="AI12" s="55">
        <v>0</v>
      </c>
      <c r="AJ12" s="56">
        <v>0</v>
      </c>
      <c r="AK12" s="88">
        <v>0</v>
      </c>
      <c r="AL12" s="55">
        <v>0</v>
      </c>
      <c r="AM12" s="56">
        <v>0</v>
      </c>
      <c r="AN12" s="88">
        <v>0</v>
      </c>
      <c r="AO12" s="55">
        <v>0</v>
      </c>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row>
    <row r="13" spans="1:253" ht="19.5" customHeight="1">
      <c r="A13" s="136" t="s">
        <v>159</v>
      </c>
      <c r="B13" s="136" t="s">
        <v>96</v>
      </c>
      <c r="C13" s="109" t="s">
        <v>83</v>
      </c>
      <c r="D13" s="136" t="s">
        <v>161</v>
      </c>
      <c r="E13" s="111">
        <f t="shared" si="0"/>
        <v>47340</v>
      </c>
      <c r="F13" s="111">
        <f t="shared" si="1"/>
        <v>47340</v>
      </c>
      <c r="G13" s="141">
        <v>47340</v>
      </c>
      <c r="H13" s="138">
        <v>47340</v>
      </c>
      <c r="I13" s="55"/>
      <c r="J13" s="55">
        <v>0</v>
      </c>
      <c r="K13" s="55">
        <v>0</v>
      </c>
      <c r="L13" s="55">
        <v>0</v>
      </c>
      <c r="M13" s="56">
        <v>0</v>
      </c>
      <c r="N13" s="88">
        <v>0</v>
      </c>
      <c r="O13" s="55">
        <v>0</v>
      </c>
      <c r="P13" s="56">
        <v>0</v>
      </c>
      <c r="Q13" s="88">
        <v>0</v>
      </c>
      <c r="R13" s="88">
        <v>0</v>
      </c>
      <c r="S13" s="55">
        <v>0</v>
      </c>
      <c r="T13" s="56">
        <v>0</v>
      </c>
      <c r="U13" s="88">
        <v>0</v>
      </c>
      <c r="V13" s="88">
        <v>0</v>
      </c>
      <c r="W13" s="55">
        <v>0</v>
      </c>
      <c r="X13" s="56">
        <v>0</v>
      </c>
      <c r="Y13" s="55">
        <v>0</v>
      </c>
      <c r="Z13" s="56">
        <v>0</v>
      </c>
      <c r="AA13" s="88">
        <v>0</v>
      </c>
      <c r="AB13" s="88">
        <v>0</v>
      </c>
      <c r="AC13" s="55">
        <v>0</v>
      </c>
      <c r="AD13" s="56">
        <v>0</v>
      </c>
      <c r="AE13" s="88">
        <v>0</v>
      </c>
      <c r="AF13" s="55">
        <v>0</v>
      </c>
      <c r="AG13" s="56">
        <v>0</v>
      </c>
      <c r="AH13" s="88">
        <v>0</v>
      </c>
      <c r="AI13" s="55">
        <v>0</v>
      </c>
      <c r="AJ13" s="56">
        <v>0</v>
      </c>
      <c r="AK13" s="88">
        <v>0</v>
      </c>
      <c r="AL13" s="55">
        <v>0</v>
      </c>
      <c r="AM13" s="56">
        <v>0</v>
      </c>
      <c r="AN13" s="88">
        <v>0</v>
      </c>
      <c r="AO13" s="55">
        <v>0</v>
      </c>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row>
    <row r="14" spans="1:253" ht="19.5" customHeight="1">
      <c r="A14" s="136" t="s">
        <v>159</v>
      </c>
      <c r="B14" s="136" t="s">
        <v>96</v>
      </c>
      <c r="C14" s="109" t="s">
        <v>83</v>
      </c>
      <c r="D14" s="136" t="s">
        <v>161</v>
      </c>
      <c r="E14" s="111">
        <f t="shared" si="0"/>
        <v>21845</v>
      </c>
      <c r="F14" s="111">
        <f t="shared" si="1"/>
        <v>21845</v>
      </c>
      <c r="G14" s="141">
        <v>21845</v>
      </c>
      <c r="H14" s="138">
        <v>21845</v>
      </c>
      <c r="I14" s="55"/>
      <c r="J14" s="55">
        <v>0</v>
      </c>
      <c r="K14" s="55">
        <v>0</v>
      </c>
      <c r="L14" s="55">
        <v>0</v>
      </c>
      <c r="M14" s="56">
        <v>0</v>
      </c>
      <c r="N14" s="88">
        <v>0</v>
      </c>
      <c r="O14" s="55">
        <v>0</v>
      </c>
      <c r="P14" s="56">
        <v>0</v>
      </c>
      <c r="Q14" s="88">
        <v>0</v>
      </c>
      <c r="R14" s="88">
        <v>0</v>
      </c>
      <c r="S14" s="55">
        <v>0</v>
      </c>
      <c r="T14" s="56">
        <v>0</v>
      </c>
      <c r="U14" s="88">
        <v>0</v>
      </c>
      <c r="V14" s="88">
        <v>0</v>
      </c>
      <c r="W14" s="55">
        <v>0</v>
      </c>
      <c r="X14" s="56">
        <v>0</v>
      </c>
      <c r="Y14" s="55">
        <v>0</v>
      </c>
      <c r="Z14" s="56">
        <v>0</v>
      </c>
      <c r="AA14" s="88">
        <v>0</v>
      </c>
      <c r="AB14" s="88">
        <v>0</v>
      </c>
      <c r="AC14" s="55">
        <v>0</v>
      </c>
      <c r="AD14" s="56">
        <v>0</v>
      </c>
      <c r="AE14" s="88">
        <v>0</v>
      </c>
      <c r="AF14" s="55">
        <v>0</v>
      </c>
      <c r="AG14" s="56">
        <v>0</v>
      </c>
      <c r="AH14" s="88">
        <v>0</v>
      </c>
      <c r="AI14" s="55">
        <v>0</v>
      </c>
      <c r="AJ14" s="56">
        <v>0</v>
      </c>
      <c r="AK14" s="88">
        <v>0</v>
      </c>
      <c r="AL14" s="55">
        <v>0</v>
      </c>
      <c r="AM14" s="56">
        <v>0</v>
      </c>
      <c r="AN14" s="88">
        <v>0</v>
      </c>
      <c r="AO14" s="55">
        <v>0</v>
      </c>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202"/>
      <c r="IJ14" s="202"/>
      <c r="IK14" s="202"/>
      <c r="IL14" s="202"/>
      <c r="IM14" s="202"/>
      <c r="IN14" s="202"/>
      <c r="IO14" s="202"/>
      <c r="IP14" s="202"/>
      <c r="IQ14" s="202"/>
      <c r="IR14" s="202"/>
      <c r="IS14" s="202"/>
    </row>
    <row r="15" spans="1:253" ht="19.5" customHeight="1">
      <c r="A15" s="136" t="s">
        <v>159</v>
      </c>
      <c r="B15" s="136" t="s">
        <v>89</v>
      </c>
      <c r="C15" s="109" t="s">
        <v>83</v>
      </c>
      <c r="D15" s="136" t="s">
        <v>97</v>
      </c>
      <c r="E15" s="111">
        <f t="shared" si="0"/>
        <v>87380</v>
      </c>
      <c r="F15" s="111">
        <f t="shared" si="1"/>
        <v>87380</v>
      </c>
      <c r="G15" s="141">
        <v>87380</v>
      </c>
      <c r="H15" s="138">
        <v>87380</v>
      </c>
      <c r="I15" s="55"/>
      <c r="J15" s="55"/>
      <c r="K15" s="55"/>
      <c r="L15" s="55"/>
      <c r="M15" s="56"/>
      <c r="N15" s="88"/>
      <c r="O15" s="55"/>
      <c r="P15" s="56"/>
      <c r="Q15" s="88"/>
      <c r="R15" s="88"/>
      <c r="S15" s="55"/>
      <c r="T15" s="56"/>
      <c r="U15" s="88"/>
      <c r="V15" s="88"/>
      <c r="W15" s="55"/>
      <c r="X15" s="56"/>
      <c r="Y15" s="55"/>
      <c r="Z15" s="56"/>
      <c r="AA15" s="88"/>
      <c r="AB15" s="88"/>
      <c r="AC15" s="55"/>
      <c r="AD15" s="56"/>
      <c r="AE15" s="88"/>
      <c r="AF15" s="55"/>
      <c r="AG15" s="56"/>
      <c r="AH15" s="88"/>
      <c r="AI15" s="55"/>
      <c r="AJ15" s="56"/>
      <c r="AK15" s="88"/>
      <c r="AL15" s="55"/>
      <c r="AM15" s="56"/>
      <c r="AN15" s="88"/>
      <c r="AO15" s="55"/>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row>
    <row r="16" spans="1:253" ht="19.5" customHeight="1">
      <c r="A16" s="136" t="s">
        <v>159</v>
      </c>
      <c r="B16" s="136" t="s">
        <v>93</v>
      </c>
      <c r="C16" s="109" t="s">
        <v>83</v>
      </c>
      <c r="D16" s="136" t="s">
        <v>162</v>
      </c>
      <c r="E16" s="111">
        <f t="shared" si="0"/>
        <v>144000</v>
      </c>
      <c r="F16" s="111">
        <f t="shared" si="1"/>
        <v>144000</v>
      </c>
      <c r="G16" s="141">
        <v>144000</v>
      </c>
      <c r="H16" s="138">
        <v>144000</v>
      </c>
      <c r="I16" s="55"/>
      <c r="J16" s="55"/>
      <c r="K16" s="55"/>
      <c r="L16" s="55"/>
      <c r="M16" s="56"/>
      <c r="N16" s="88"/>
      <c r="O16" s="55"/>
      <c r="P16" s="56"/>
      <c r="Q16" s="88"/>
      <c r="R16" s="88"/>
      <c r="S16" s="55"/>
      <c r="T16" s="56"/>
      <c r="U16" s="88"/>
      <c r="V16" s="88"/>
      <c r="W16" s="55"/>
      <c r="X16" s="56"/>
      <c r="Y16" s="55"/>
      <c r="Z16" s="56"/>
      <c r="AA16" s="88"/>
      <c r="AB16" s="88"/>
      <c r="AC16" s="55"/>
      <c r="AD16" s="56"/>
      <c r="AE16" s="88"/>
      <c r="AF16" s="55"/>
      <c r="AG16" s="56"/>
      <c r="AH16" s="88"/>
      <c r="AI16" s="55"/>
      <c r="AJ16" s="56"/>
      <c r="AK16" s="88"/>
      <c r="AL16" s="55"/>
      <c r="AM16" s="56"/>
      <c r="AN16" s="88"/>
      <c r="AO16" s="55"/>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row>
    <row r="17" spans="1:253" ht="19.5" customHeight="1">
      <c r="A17" s="106"/>
      <c r="B17" s="106"/>
      <c r="C17" s="53"/>
      <c r="D17" s="151" t="s">
        <v>163</v>
      </c>
      <c r="E17" s="111">
        <f t="shared" si="0"/>
        <v>524926</v>
      </c>
      <c r="F17" s="111">
        <f>SUM(F18:F32)</f>
        <v>524926</v>
      </c>
      <c r="G17" s="111">
        <f>SUM(G18:G32)</f>
        <v>524926</v>
      </c>
      <c r="H17" s="108">
        <f>SUM(H18:H32)</f>
        <v>254926</v>
      </c>
      <c r="I17" s="55">
        <f>SUM(I18:I32)</f>
        <v>500000</v>
      </c>
      <c r="J17" s="56"/>
      <c r="K17" s="88"/>
      <c r="L17" s="55"/>
      <c r="M17" s="56"/>
      <c r="N17" s="88"/>
      <c r="O17" s="55"/>
      <c r="P17" s="56"/>
      <c r="Q17" s="88"/>
      <c r="R17" s="88"/>
      <c r="S17" s="55"/>
      <c r="T17" s="56"/>
      <c r="U17" s="88"/>
      <c r="V17" s="88"/>
      <c r="W17" s="55"/>
      <c r="X17" s="56"/>
      <c r="Y17" s="55"/>
      <c r="Z17" s="56"/>
      <c r="AA17" s="88"/>
      <c r="AB17" s="88"/>
      <c r="AC17" s="55"/>
      <c r="AD17" s="56"/>
      <c r="AE17" s="88"/>
      <c r="AF17" s="55"/>
      <c r="AG17" s="56"/>
      <c r="AH17" s="88"/>
      <c r="AI17" s="55"/>
      <c r="AJ17" s="56"/>
      <c r="AK17" s="88"/>
      <c r="AL17" s="55"/>
      <c r="AM17" s="56"/>
      <c r="AN17" s="88"/>
      <c r="AO17" s="55"/>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row>
    <row r="18" spans="1:253" ht="19.5" customHeight="1">
      <c r="A18" s="136" t="s">
        <v>164</v>
      </c>
      <c r="B18" s="136" t="s">
        <v>87</v>
      </c>
      <c r="C18" s="109" t="s">
        <v>83</v>
      </c>
      <c r="D18" s="136" t="s">
        <v>165</v>
      </c>
      <c r="E18" s="111">
        <f t="shared" si="0"/>
        <v>212500</v>
      </c>
      <c r="F18" s="111">
        <f t="shared" si="1"/>
        <v>212500</v>
      </c>
      <c r="G18" s="111">
        <f aca="true" t="shared" si="2" ref="G18:G34">SUM(H18:I18)</f>
        <v>212500</v>
      </c>
      <c r="H18" s="141">
        <v>12500</v>
      </c>
      <c r="I18" s="141">
        <v>200000</v>
      </c>
      <c r="J18" s="56"/>
      <c r="K18" s="88"/>
      <c r="L18" s="55"/>
      <c r="M18" s="56"/>
      <c r="N18" s="88"/>
      <c r="O18" s="55"/>
      <c r="P18" s="56"/>
      <c r="Q18" s="88"/>
      <c r="R18" s="88"/>
      <c r="S18" s="55"/>
      <c r="T18" s="56"/>
      <c r="U18" s="88"/>
      <c r="V18" s="88"/>
      <c r="W18" s="55"/>
      <c r="X18" s="56"/>
      <c r="Y18" s="55"/>
      <c r="Z18" s="56"/>
      <c r="AA18" s="88"/>
      <c r="AB18" s="88"/>
      <c r="AC18" s="55"/>
      <c r="AD18" s="56"/>
      <c r="AE18" s="88"/>
      <c r="AF18" s="55"/>
      <c r="AG18" s="56"/>
      <c r="AH18" s="88"/>
      <c r="AI18" s="55"/>
      <c r="AJ18" s="56"/>
      <c r="AK18" s="88"/>
      <c r="AL18" s="55"/>
      <c r="AM18" s="56"/>
      <c r="AN18" s="88"/>
      <c r="AO18" s="55"/>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row>
    <row r="19" spans="1:253" ht="19.5" customHeight="1">
      <c r="A19" s="136" t="s">
        <v>164</v>
      </c>
      <c r="B19" s="136" t="s">
        <v>87</v>
      </c>
      <c r="C19" s="109" t="s">
        <v>83</v>
      </c>
      <c r="D19" s="136" t="s">
        <v>165</v>
      </c>
      <c r="E19" s="111">
        <f t="shared" si="0"/>
        <v>30000</v>
      </c>
      <c r="F19" s="111">
        <f t="shared" si="1"/>
        <v>30000</v>
      </c>
      <c r="G19" s="111">
        <f t="shared" si="2"/>
        <v>30000</v>
      </c>
      <c r="H19" s="141">
        <v>0</v>
      </c>
      <c r="I19" s="193">
        <v>30000</v>
      </c>
      <c r="J19" s="56"/>
      <c r="K19" s="88"/>
      <c r="L19" s="55"/>
      <c r="M19" s="56"/>
      <c r="N19" s="88"/>
      <c r="O19" s="55"/>
      <c r="P19" s="56"/>
      <c r="Q19" s="88"/>
      <c r="R19" s="88"/>
      <c r="S19" s="55"/>
      <c r="T19" s="56"/>
      <c r="U19" s="88"/>
      <c r="V19" s="88"/>
      <c r="W19" s="55"/>
      <c r="X19" s="56"/>
      <c r="Y19" s="55"/>
      <c r="Z19" s="56"/>
      <c r="AA19" s="88"/>
      <c r="AB19" s="88"/>
      <c r="AC19" s="55"/>
      <c r="AD19" s="56"/>
      <c r="AE19" s="88"/>
      <c r="AF19" s="55"/>
      <c r="AG19" s="56"/>
      <c r="AH19" s="88"/>
      <c r="AI19" s="55"/>
      <c r="AJ19" s="56"/>
      <c r="AK19" s="88"/>
      <c r="AL19" s="55"/>
      <c r="AM19" s="56"/>
      <c r="AN19" s="88"/>
      <c r="AO19" s="55"/>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row>
    <row r="20" spans="1:253" ht="19.5" customHeight="1">
      <c r="A20" s="136" t="s">
        <v>164</v>
      </c>
      <c r="B20" s="136" t="s">
        <v>87</v>
      </c>
      <c r="C20" s="109" t="s">
        <v>83</v>
      </c>
      <c r="D20" s="136" t="s">
        <v>165</v>
      </c>
      <c r="E20" s="111">
        <f t="shared" si="0"/>
        <v>1000</v>
      </c>
      <c r="F20" s="111">
        <f t="shared" si="1"/>
        <v>1000</v>
      </c>
      <c r="G20" s="111">
        <f t="shared" si="2"/>
        <v>1000</v>
      </c>
      <c r="H20" s="141">
        <v>1000</v>
      </c>
      <c r="I20" s="193">
        <v>0</v>
      </c>
      <c r="J20" s="56"/>
      <c r="K20" s="88"/>
      <c r="L20" s="55"/>
      <c r="M20" s="56"/>
      <c r="N20" s="88"/>
      <c r="O20" s="55"/>
      <c r="P20" s="56"/>
      <c r="Q20" s="88"/>
      <c r="R20" s="88"/>
      <c r="S20" s="55"/>
      <c r="T20" s="56"/>
      <c r="U20" s="88"/>
      <c r="V20" s="88"/>
      <c r="W20" s="55"/>
      <c r="X20" s="56"/>
      <c r="Y20" s="55"/>
      <c r="Z20" s="56"/>
      <c r="AA20" s="88"/>
      <c r="AB20" s="88"/>
      <c r="AC20" s="55"/>
      <c r="AD20" s="56"/>
      <c r="AE20" s="88"/>
      <c r="AF20" s="55"/>
      <c r="AG20" s="56"/>
      <c r="AH20" s="88"/>
      <c r="AI20" s="55"/>
      <c r="AJ20" s="56"/>
      <c r="AK20" s="88"/>
      <c r="AL20" s="55"/>
      <c r="AM20" s="56"/>
      <c r="AN20" s="88"/>
      <c r="AO20" s="55"/>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row>
    <row r="21" spans="1:253" ht="19.5" customHeight="1">
      <c r="A21" s="136" t="s">
        <v>164</v>
      </c>
      <c r="B21" s="136" t="s">
        <v>87</v>
      </c>
      <c r="C21" s="109" t="s">
        <v>83</v>
      </c>
      <c r="D21" s="136" t="s">
        <v>165</v>
      </c>
      <c r="E21" s="111">
        <f t="shared" si="0"/>
        <v>32000</v>
      </c>
      <c r="F21" s="111">
        <f t="shared" si="1"/>
        <v>32000</v>
      </c>
      <c r="G21" s="111">
        <f t="shared" si="2"/>
        <v>32000</v>
      </c>
      <c r="H21" s="141">
        <v>22000</v>
      </c>
      <c r="I21" s="193">
        <v>10000</v>
      </c>
      <c r="J21" s="56"/>
      <c r="K21" s="88"/>
      <c r="L21" s="55"/>
      <c r="M21" s="56"/>
      <c r="N21" s="88"/>
      <c r="O21" s="55"/>
      <c r="P21" s="56"/>
      <c r="Q21" s="88"/>
      <c r="R21" s="88"/>
      <c r="S21" s="55"/>
      <c r="T21" s="56"/>
      <c r="U21" s="88"/>
      <c r="V21" s="88"/>
      <c r="W21" s="55"/>
      <c r="X21" s="56"/>
      <c r="Y21" s="55"/>
      <c r="Z21" s="56"/>
      <c r="AA21" s="88"/>
      <c r="AB21" s="88"/>
      <c r="AC21" s="55"/>
      <c r="AD21" s="56"/>
      <c r="AE21" s="88"/>
      <c r="AF21" s="55"/>
      <c r="AG21" s="56"/>
      <c r="AH21" s="88"/>
      <c r="AI21" s="55"/>
      <c r="AJ21" s="56"/>
      <c r="AK21" s="88"/>
      <c r="AL21" s="55"/>
      <c r="AM21" s="56"/>
      <c r="AN21" s="88"/>
      <c r="AO21" s="55"/>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row>
    <row r="22" spans="1:253" ht="19.5" customHeight="1">
      <c r="A22" s="136" t="s">
        <v>164</v>
      </c>
      <c r="B22" s="136" t="s">
        <v>87</v>
      </c>
      <c r="C22" s="109" t="s">
        <v>83</v>
      </c>
      <c r="D22" s="136" t="s">
        <v>165</v>
      </c>
      <c r="E22" s="111">
        <f t="shared" si="0"/>
        <v>20000</v>
      </c>
      <c r="F22" s="111">
        <f t="shared" si="1"/>
        <v>20000</v>
      </c>
      <c r="G22" s="111">
        <f t="shared" si="2"/>
        <v>20000</v>
      </c>
      <c r="H22" s="141">
        <v>20000</v>
      </c>
      <c r="I22" s="193">
        <v>0</v>
      </c>
      <c r="J22" s="56"/>
      <c r="K22" s="88"/>
      <c r="L22" s="55"/>
      <c r="M22" s="56"/>
      <c r="N22" s="88"/>
      <c r="O22" s="55"/>
      <c r="P22" s="56"/>
      <c r="Q22" s="88"/>
      <c r="R22" s="88"/>
      <c r="S22" s="55"/>
      <c r="T22" s="56"/>
      <c r="U22" s="88"/>
      <c r="V22" s="88"/>
      <c r="W22" s="55"/>
      <c r="X22" s="56"/>
      <c r="Y22" s="55"/>
      <c r="Z22" s="56"/>
      <c r="AA22" s="88"/>
      <c r="AB22" s="88"/>
      <c r="AC22" s="55"/>
      <c r="AD22" s="56"/>
      <c r="AE22" s="88"/>
      <c r="AF22" s="55"/>
      <c r="AG22" s="56"/>
      <c r="AH22" s="88"/>
      <c r="AI22" s="55"/>
      <c r="AJ22" s="56"/>
      <c r="AK22" s="88"/>
      <c r="AL22" s="55"/>
      <c r="AM22" s="56"/>
      <c r="AN22" s="88"/>
      <c r="AO22" s="55"/>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row>
    <row r="23" spans="1:253" ht="19.5" customHeight="1">
      <c r="A23" s="136" t="s">
        <v>164</v>
      </c>
      <c r="B23" s="136" t="s">
        <v>87</v>
      </c>
      <c r="C23" s="109" t="s">
        <v>83</v>
      </c>
      <c r="D23" s="136" t="s">
        <v>165</v>
      </c>
      <c r="E23" s="111">
        <f t="shared" si="0"/>
        <v>50000</v>
      </c>
      <c r="F23" s="111">
        <f t="shared" si="1"/>
        <v>50000</v>
      </c>
      <c r="G23" s="111">
        <f t="shared" si="2"/>
        <v>50000</v>
      </c>
      <c r="H23" s="141">
        <v>20000</v>
      </c>
      <c r="I23" s="193">
        <v>30000</v>
      </c>
      <c r="J23" s="56"/>
      <c r="K23" s="88"/>
      <c r="L23" s="55"/>
      <c r="M23" s="56"/>
      <c r="N23" s="88"/>
      <c r="O23" s="55"/>
      <c r="P23" s="56"/>
      <c r="Q23" s="88"/>
      <c r="R23" s="88"/>
      <c r="S23" s="55"/>
      <c r="T23" s="56"/>
      <c r="U23" s="88"/>
      <c r="V23" s="88"/>
      <c r="W23" s="55"/>
      <c r="X23" s="56"/>
      <c r="Y23" s="55"/>
      <c r="Z23" s="56"/>
      <c r="AA23" s="88"/>
      <c r="AB23" s="88"/>
      <c r="AC23" s="55"/>
      <c r="AD23" s="56"/>
      <c r="AE23" s="88"/>
      <c r="AF23" s="55"/>
      <c r="AG23" s="56"/>
      <c r="AH23" s="88"/>
      <c r="AI23" s="55"/>
      <c r="AJ23" s="56"/>
      <c r="AK23" s="88"/>
      <c r="AL23" s="55"/>
      <c r="AM23" s="56"/>
      <c r="AN23" s="88"/>
      <c r="AO23" s="55"/>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row>
    <row r="24" spans="1:253" ht="19.5" customHeight="1">
      <c r="A24" s="136" t="s">
        <v>164</v>
      </c>
      <c r="B24" s="136" t="s">
        <v>87</v>
      </c>
      <c r="C24" s="109" t="s">
        <v>83</v>
      </c>
      <c r="D24" s="136" t="s">
        <v>165</v>
      </c>
      <c r="E24" s="111">
        <f t="shared" si="0"/>
        <v>1000</v>
      </c>
      <c r="F24" s="111">
        <f t="shared" si="1"/>
        <v>1000</v>
      </c>
      <c r="G24" s="111">
        <f t="shared" si="2"/>
        <v>1000</v>
      </c>
      <c r="H24" s="141">
        <v>1000</v>
      </c>
      <c r="I24" s="193">
        <v>0</v>
      </c>
      <c r="J24" s="56"/>
      <c r="K24" s="88"/>
      <c r="L24" s="55"/>
      <c r="M24" s="56"/>
      <c r="N24" s="88"/>
      <c r="O24" s="55"/>
      <c r="P24" s="56"/>
      <c r="Q24" s="88"/>
      <c r="R24" s="88"/>
      <c r="S24" s="55"/>
      <c r="T24" s="56"/>
      <c r="U24" s="88"/>
      <c r="V24" s="88"/>
      <c r="W24" s="55"/>
      <c r="X24" s="56"/>
      <c r="Y24" s="55"/>
      <c r="Z24" s="56"/>
      <c r="AA24" s="88"/>
      <c r="AB24" s="88"/>
      <c r="AC24" s="55"/>
      <c r="AD24" s="56"/>
      <c r="AE24" s="88"/>
      <c r="AF24" s="55"/>
      <c r="AG24" s="56"/>
      <c r="AH24" s="88"/>
      <c r="AI24" s="55"/>
      <c r="AJ24" s="56"/>
      <c r="AK24" s="88"/>
      <c r="AL24" s="55"/>
      <c r="AM24" s="56"/>
      <c r="AN24" s="88"/>
      <c r="AO24" s="55"/>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row>
    <row r="25" spans="1:253" ht="19.5" customHeight="1">
      <c r="A25" s="136" t="s">
        <v>164</v>
      </c>
      <c r="B25" s="136" t="s">
        <v>96</v>
      </c>
      <c r="C25" s="109" t="s">
        <v>83</v>
      </c>
      <c r="D25" s="136" t="s">
        <v>166</v>
      </c>
      <c r="E25" s="141">
        <v>2000</v>
      </c>
      <c r="F25" s="141">
        <v>2000</v>
      </c>
      <c r="G25" s="141">
        <v>2000</v>
      </c>
      <c r="H25" s="141">
        <v>2000</v>
      </c>
      <c r="I25" s="193">
        <v>15000</v>
      </c>
      <c r="J25" s="56"/>
      <c r="K25" s="88"/>
      <c r="L25" s="55"/>
      <c r="M25" s="56"/>
      <c r="N25" s="88"/>
      <c r="O25" s="55"/>
      <c r="P25" s="56"/>
      <c r="Q25" s="88"/>
      <c r="R25" s="88"/>
      <c r="S25" s="55"/>
      <c r="T25" s="56"/>
      <c r="U25" s="88"/>
      <c r="V25" s="88"/>
      <c r="W25" s="55"/>
      <c r="X25" s="56"/>
      <c r="Y25" s="55"/>
      <c r="Z25" s="56"/>
      <c r="AA25" s="88"/>
      <c r="AB25" s="88"/>
      <c r="AC25" s="55"/>
      <c r="AD25" s="56"/>
      <c r="AE25" s="88"/>
      <c r="AF25" s="55"/>
      <c r="AG25" s="56"/>
      <c r="AH25" s="88"/>
      <c r="AI25" s="55"/>
      <c r="AJ25" s="56"/>
      <c r="AK25" s="88"/>
      <c r="AL25" s="55"/>
      <c r="AM25" s="56"/>
      <c r="AN25" s="88"/>
      <c r="AO25" s="55"/>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row>
    <row r="26" spans="1:253" ht="19.5" customHeight="1">
      <c r="A26" s="136" t="s">
        <v>164</v>
      </c>
      <c r="B26" s="136" t="s">
        <v>89</v>
      </c>
      <c r="C26" s="109" t="s">
        <v>83</v>
      </c>
      <c r="D26" s="136" t="s">
        <v>167</v>
      </c>
      <c r="E26" s="141">
        <v>2000</v>
      </c>
      <c r="F26" s="141">
        <v>2000</v>
      </c>
      <c r="G26" s="141">
        <v>2000</v>
      </c>
      <c r="H26" s="141">
        <v>2000</v>
      </c>
      <c r="I26" s="193">
        <v>20000</v>
      </c>
      <c r="J26" s="56"/>
      <c r="K26" s="88"/>
      <c r="L26" s="55"/>
      <c r="M26" s="56"/>
      <c r="N26" s="88"/>
      <c r="O26" s="55"/>
      <c r="P26" s="56"/>
      <c r="Q26" s="88"/>
      <c r="R26" s="88"/>
      <c r="S26" s="55"/>
      <c r="T26" s="56"/>
      <c r="U26" s="88"/>
      <c r="V26" s="88"/>
      <c r="W26" s="55"/>
      <c r="X26" s="56"/>
      <c r="Y26" s="55"/>
      <c r="Z26" s="56"/>
      <c r="AA26" s="88"/>
      <c r="AB26" s="88"/>
      <c r="AC26" s="55"/>
      <c r="AD26" s="56"/>
      <c r="AE26" s="88"/>
      <c r="AF26" s="55"/>
      <c r="AG26" s="56"/>
      <c r="AH26" s="88"/>
      <c r="AI26" s="55"/>
      <c r="AJ26" s="56"/>
      <c r="AK26" s="88"/>
      <c r="AL26" s="55"/>
      <c r="AM26" s="56"/>
      <c r="AN26" s="88"/>
      <c r="AO26" s="55"/>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row>
    <row r="27" spans="1:253" ht="19.5" customHeight="1">
      <c r="A27" s="136" t="s">
        <v>164</v>
      </c>
      <c r="B27" s="136" t="s">
        <v>168</v>
      </c>
      <c r="C27" s="109" t="s">
        <v>83</v>
      </c>
      <c r="D27" s="136" t="s">
        <v>169</v>
      </c>
      <c r="E27" s="141">
        <v>40000</v>
      </c>
      <c r="F27" s="141">
        <v>40000</v>
      </c>
      <c r="G27" s="141">
        <v>40000</v>
      </c>
      <c r="H27" s="141">
        <v>40000</v>
      </c>
      <c r="I27" s="193"/>
      <c r="J27" s="56"/>
      <c r="K27" s="88"/>
      <c r="L27" s="55"/>
      <c r="M27" s="56"/>
      <c r="N27" s="88"/>
      <c r="O27" s="55"/>
      <c r="P27" s="56"/>
      <c r="Q27" s="88"/>
      <c r="R27" s="88"/>
      <c r="S27" s="55"/>
      <c r="T27" s="56"/>
      <c r="U27" s="88"/>
      <c r="V27" s="88"/>
      <c r="W27" s="55"/>
      <c r="X27" s="56"/>
      <c r="Y27" s="55"/>
      <c r="Z27" s="56"/>
      <c r="AA27" s="88"/>
      <c r="AB27" s="88"/>
      <c r="AC27" s="55"/>
      <c r="AD27" s="56"/>
      <c r="AE27" s="88"/>
      <c r="AF27" s="55"/>
      <c r="AG27" s="56"/>
      <c r="AH27" s="88"/>
      <c r="AI27" s="55"/>
      <c r="AJ27" s="56"/>
      <c r="AK27" s="88"/>
      <c r="AL27" s="55"/>
      <c r="AM27" s="56"/>
      <c r="AN27" s="88"/>
      <c r="AO27" s="55"/>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row>
    <row r="28" spans="1:253" ht="19.5" customHeight="1">
      <c r="A28" s="136" t="s">
        <v>164</v>
      </c>
      <c r="B28" s="136" t="s">
        <v>82</v>
      </c>
      <c r="C28" s="109" t="s">
        <v>83</v>
      </c>
      <c r="D28" s="136" t="s">
        <v>170</v>
      </c>
      <c r="E28" s="141">
        <v>11500</v>
      </c>
      <c r="F28" s="141">
        <v>11500</v>
      </c>
      <c r="G28" s="141">
        <v>11500</v>
      </c>
      <c r="H28" s="141">
        <v>11500</v>
      </c>
      <c r="I28" s="193">
        <v>0</v>
      </c>
      <c r="J28" s="56"/>
      <c r="K28" s="88"/>
      <c r="L28" s="55"/>
      <c r="M28" s="56"/>
      <c r="N28" s="88"/>
      <c r="O28" s="55"/>
      <c r="P28" s="56"/>
      <c r="Q28" s="88"/>
      <c r="R28" s="88"/>
      <c r="S28" s="55"/>
      <c r="T28" s="56"/>
      <c r="U28" s="88"/>
      <c r="V28" s="88"/>
      <c r="W28" s="55"/>
      <c r="X28" s="56"/>
      <c r="Y28" s="55"/>
      <c r="Z28" s="56"/>
      <c r="AA28" s="88"/>
      <c r="AB28" s="88"/>
      <c r="AC28" s="55"/>
      <c r="AD28" s="56"/>
      <c r="AE28" s="88"/>
      <c r="AF28" s="55"/>
      <c r="AG28" s="56"/>
      <c r="AH28" s="88"/>
      <c r="AI28" s="55"/>
      <c r="AJ28" s="56"/>
      <c r="AK28" s="88"/>
      <c r="AL28" s="55"/>
      <c r="AM28" s="56"/>
      <c r="AN28" s="88"/>
      <c r="AO28" s="55"/>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row>
    <row r="29" spans="1:253" ht="19.5" customHeight="1">
      <c r="A29" s="136" t="s">
        <v>164</v>
      </c>
      <c r="B29" s="136" t="s">
        <v>87</v>
      </c>
      <c r="C29" s="109" t="s">
        <v>83</v>
      </c>
      <c r="D29" s="136" t="s">
        <v>165</v>
      </c>
      <c r="E29" s="141">
        <v>13577</v>
      </c>
      <c r="F29" s="141">
        <v>13577</v>
      </c>
      <c r="G29" s="141">
        <v>13577</v>
      </c>
      <c r="H29" s="141">
        <v>13577</v>
      </c>
      <c r="I29" s="193">
        <v>0</v>
      </c>
      <c r="J29" s="56"/>
      <c r="K29" s="88"/>
      <c r="L29" s="55"/>
      <c r="M29" s="56"/>
      <c r="N29" s="88"/>
      <c r="O29" s="55"/>
      <c r="P29" s="56"/>
      <c r="Q29" s="88"/>
      <c r="R29" s="88"/>
      <c r="S29" s="55"/>
      <c r="T29" s="56"/>
      <c r="U29" s="88"/>
      <c r="V29" s="88"/>
      <c r="W29" s="55"/>
      <c r="X29" s="56"/>
      <c r="Y29" s="55"/>
      <c r="Z29" s="56"/>
      <c r="AA29" s="88"/>
      <c r="AB29" s="88"/>
      <c r="AC29" s="55"/>
      <c r="AD29" s="56"/>
      <c r="AE29" s="88"/>
      <c r="AF29" s="55"/>
      <c r="AG29" s="56"/>
      <c r="AH29" s="88"/>
      <c r="AI29" s="55"/>
      <c r="AJ29" s="56"/>
      <c r="AK29" s="88"/>
      <c r="AL29" s="55"/>
      <c r="AM29" s="56"/>
      <c r="AN29" s="88"/>
      <c r="AO29" s="55"/>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row>
    <row r="30" spans="1:253" ht="19.5" customHeight="1">
      <c r="A30" s="136" t="s">
        <v>164</v>
      </c>
      <c r="B30" s="136" t="s">
        <v>87</v>
      </c>
      <c r="C30" s="109" t="s">
        <v>83</v>
      </c>
      <c r="D30" s="136" t="s">
        <v>165</v>
      </c>
      <c r="E30" s="141">
        <v>12972</v>
      </c>
      <c r="F30" s="141">
        <v>12972</v>
      </c>
      <c r="G30" s="141">
        <v>12972</v>
      </c>
      <c r="H30" s="141">
        <v>12972</v>
      </c>
      <c r="I30" s="193">
        <v>0</v>
      </c>
      <c r="J30" s="56"/>
      <c r="K30" s="88"/>
      <c r="L30" s="55"/>
      <c r="M30" s="56"/>
      <c r="N30" s="88"/>
      <c r="O30" s="55"/>
      <c r="P30" s="56"/>
      <c r="Q30" s="88"/>
      <c r="R30" s="88"/>
      <c r="S30" s="55"/>
      <c r="T30" s="56"/>
      <c r="U30" s="88"/>
      <c r="V30" s="88"/>
      <c r="W30" s="55"/>
      <c r="X30" s="56"/>
      <c r="Y30" s="55"/>
      <c r="Z30" s="56"/>
      <c r="AA30" s="88"/>
      <c r="AB30" s="88"/>
      <c r="AC30" s="55"/>
      <c r="AD30" s="56"/>
      <c r="AE30" s="88"/>
      <c r="AF30" s="55"/>
      <c r="AG30" s="56"/>
      <c r="AH30" s="88"/>
      <c r="AI30" s="55"/>
      <c r="AJ30" s="56"/>
      <c r="AK30" s="88"/>
      <c r="AL30" s="55"/>
      <c r="AM30" s="56"/>
      <c r="AN30" s="88"/>
      <c r="AO30" s="55"/>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row>
    <row r="31" spans="1:253" ht="19.5" customHeight="1">
      <c r="A31" s="136" t="s">
        <v>164</v>
      </c>
      <c r="B31" s="136" t="s">
        <v>87</v>
      </c>
      <c r="C31" s="109" t="s">
        <v>83</v>
      </c>
      <c r="D31" s="136" t="s">
        <v>165</v>
      </c>
      <c r="E31" s="141">
        <v>82800</v>
      </c>
      <c r="F31" s="141">
        <v>82800</v>
      </c>
      <c r="G31" s="141">
        <v>82800</v>
      </c>
      <c r="H31" s="141">
        <v>82800</v>
      </c>
      <c r="I31" s="193">
        <v>0</v>
      </c>
      <c r="J31" s="56"/>
      <c r="K31" s="88"/>
      <c r="L31" s="55"/>
      <c r="M31" s="56"/>
      <c r="N31" s="88"/>
      <c r="O31" s="55"/>
      <c r="P31" s="56"/>
      <c r="Q31" s="88"/>
      <c r="R31" s="88"/>
      <c r="S31" s="55"/>
      <c r="T31" s="56"/>
      <c r="U31" s="88"/>
      <c r="V31" s="88"/>
      <c r="W31" s="55"/>
      <c r="X31" s="56"/>
      <c r="Y31" s="55"/>
      <c r="Z31" s="56"/>
      <c r="AA31" s="88"/>
      <c r="AB31" s="88"/>
      <c r="AC31" s="55"/>
      <c r="AD31" s="56"/>
      <c r="AE31" s="88"/>
      <c r="AF31" s="55"/>
      <c r="AG31" s="56"/>
      <c r="AH31" s="88"/>
      <c r="AI31" s="55"/>
      <c r="AJ31" s="56"/>
      <c r="AK31" s="88"/>
      <c r="AL31" s="55"/>
      <c r="AM31" s="56"/>
      <c r="AN31" s="88"/>
      <c r="AO31" s="55"/>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row>
    <row r="32" spans="1:253" ht="19.5" customHeight="1">
      <c r="A32" s="136" t="s">
        <v>164</v>
      </c>
      <c r="B32" s="136" t="s">
        <v>93</v>
      </c>
      <c r="C32" s="109" t="s">
        <v>83</v>
      </c>
      <c r="D32" s="136" t="s">
        <v>171</v>
      </c>
      <c r="E32" s="141">
        <v>13577</v>
      </c>
      <c r="F32" s="141">
        <v>13577</v>
      </c>
      <c r="G32" s="141">
        <v>13577</v>
      </c>
      <c r="H32" s="141">
        <v>13577</v>
      </c>
      <c r="I32" s="141">
        <v>195000</v>
      </c>
      <c r="J32" s="56"/>
      <c r="K32" s="88"/>
      <c r="L32" s="55"/>
      <c r="M32" s="56"/>
      <c r="N32" s="88"/>
      <c r="O32" s="55"/>
      <c r="P32" s="56"/>
      <c r="Q32" s="88"/>
      <c r="R32" s="88"/>
      <c r="S32" s="55"/>
      <c r="T32" s="56"/>
      <c r="U32" s="88"/>
      <c r="V32" s="88"/>
      <c r="W32" s="55"/>
      <c r="X32" s="56"/>
      <c r="Y32" s="55"/>
      <c r="Z32" s="56"/>
      <c r="AA32" s="88"/>
      <c r="AB32" s="88"/>
      <c r="AC32" s="55"/>
      <c r="AD32" s="56"/>
      <c r="AE32" s="88"/>
      <c r="AF32" s="55"/>
      <c r="AG32" s="56"/>
      <c r="AH32" s="88"/>
      <c r="AI32" s="55"/>
      <c r="AJ32" s="56"/>
      <c r="AK32" s="88"/>
      <c r="AL32" s="55"/>
      <c r="AM32" s="56"/>
      <c r="AN32" s="88"/>
      <c r="AO32" s="55"/>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row>
    <row r="33" spans="1:253" ht="19.5" customHeight="1">
      <c r="A33" s="136"/>
      <c r="B33" s="136"/>
      <c r="C33" s="109"/>
      <c r="D33" s="136" t="s">
        <v>172</v>
      </c>
      <c r="E33" s="111">
        <f>F33+P33+Z33</f>
        <v>300</v>
      </c>
      <c r="F33" s="111">
        <f>G33+J33+M33</f>
        <v>300</v>
      </c>
      <c r="G33" s="111">
        <f>SUM(H33:I33)</f>
        <v>300</v>
      </c>
      <c r="H33" s="108">
        <v>300</v>
      </c>
      <c r="I33" s="141"/>
      <c r="J33" s="56"/>
      <c r="K33" s="88"/>
      <c r="L33" s="55"/>
      <c r="M33" s="56"/>
      <c r="N33" s="88"/>
      <c r="O33" s="55"/>
      <c r="P33" s="56"/>
      <c r="Q33" s="88"/>
      <c r="R33" s="88"/>
      <c r="S33" s="55"/>
      <c r="T33" s="56"/>
      <c r="U33" s="88"/>
      <c r="V33" s="88"/>
      <c r="W33" s="55"/>
      <c r="X33" s="56"/>
      <c r="Y33" s="55"/>
      <c r="Z33" s="56"/>
      <c r="AA33" s="88"/>
      <c r="AB33" s="88"/>
      <c r="AC33" s="55"/>
      <c r="AD33" s="56"/>
      <c r="AE33" s="88"/>
      <c r="AF33" s="55"/>
      <c r="AG33" s="56"/>
      <c r="AH33" s="88"/>
      <c r="AI33" s="55"/>
      <c r="AJ33" s="56"/>
      <c r="AK33" s="88"/>
      <c r="AL33" s="55"/>
      <c r="AM33" s="56"/>
      <c r="AN33" s="88"/>
      <c r="AO33" s="55"/>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row>
    <row r="34" spans="1:253" ht="19.5" customHeight="1">
      <c r="A34" s="133" t="s">
        <v>173</v>
      </c>
      <c r="B34" s="133" t="s">
        <v>87</v>
      </c>
      <c r="C34" s="109" t="s">
        <v>83</v>
      </c>
      <c r="D34" s="136" t="s">
        <v>174</v>
      </c>
      <c r="E34" s="111">
        <f t="shared" si="0"/>
        <v>300</v>
      </c>
      <c r="F34" s="111">
        <f t="shared" si="1"/>
        <v>300</v>
      </c>
      <c r="G34" s="111">
        <f t="shared" si="2"/>
        <v>300</v>
      </c>
      <c r="H34" s="111">
        <v>300</v>
      </c>
      <c r="I34" s="55"/>
      <c r="J34" s="56"/>
      <c r="K34" s="88"/>
      <c r="L34" s="55"/>
      <c r="M34" s="56"/>
      <c r="N34" s="88"/>
      <c r="O34" s="55"/>
      <c r="P34" s="56"/>
      <c r="Q34" s="88"/>
      <c r="R34" s="88"/>
      <c r="S34" s="55"/>
      <c r="T34" s="56"/>
      <c r="U34" s="88"/>
      <c r="V34" s="88"/>
      <c r="W34" s="55"/>
      <c r="X34" s="56"/>
      <c r="Y34" s="55"/>
      <c r="Z34" s="56"/>
      <c r="AA34" s="88"/>
      <c r="AB34" s="88"/>
      <c r="AC34" s="55"/>
      <c r="AD34" s="56"/>
      <c r="AE34" s="88"/>
      <c r="AF34" s="55"/>
      <c r="AG34" s="56"/>
      <c r="AH34" s="88"/>
      <c r="AI34" s="55"/>
      <c r="AJ34" s="56"/>
      <c r="AK34" s="88"/>
      <c r="AL34" s="55"/>
      <c r="AM34" s="56"/>
      <c r="AN34" s="88"/>
      <c r="AO34" s="55"/>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row>
  </sheetData>
  <sheetProtection/>
  <mergeCells count="7">
    <mergeCell ref="A3:D3"/>
    <mergeCell ref="C5:C6"/>
    <mergeCell ref="D5:D6"/>
    <mergeCell ref="E4:E6"/>
    <mergeCell ref="F5:F6"/>
    <mergeCell ref="P5:P6"/>
    <mergeCell ref="Z5:Z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K17"/>
  <sheetViews>
    <sheetView showGridLines="0" showZeros="0" workbookViewId="0" topLeftCell="A1">
      <pane xSplit="5" ySplit="6" topLeftCell="F7" activePane="bottomRight" state="frozen"/>
      <selection pane="bottomRight" activeCell="F11" sqref="F11"/>
    </sheetView>
  </sheetViews>
  <sheetFormatPr defaultColWidth="9.16015625" defaultRowHeight="12.75" customHeight="1"/>
  <cols>
    <col min="1" max="1" width="4.83203125" style="0" customWidth="1"/>
    <col min="2" max="2" width="5.33203125" style="0" customWidth="1"/>
    <col min="3" max="3" width="4.83203125" style="0" customWidth="1"/>
    <col min="4" max="4" width="33.83203125" style="0" customWidth="1"/>
    <col min="5" max="5" width="13.83203125" style="0" customWidth="1"/>
    <col min="6" max="18" width="12" style="0" customWidth="1"/>
    <col min="19" max="44" width="10.83203125" style="0" customWidth="1"/>
    <col min="45" max="55" width="11" style="0" customWidth="1"/>
    <col min="56" max="60" width="7.66015625" style="0" customWidth="1"/>
    <col min="61" max="71" width="10" style="0" customWidth="1"/>
    <col min="72" max="72" width="10" style="142" customWidth="1"/>
    <col min="73" max="77" width="10" style="0" customWidth="1"/>
    <col min="78" max="89" width="9" style="0" customWidth="1"/>
  </cols>
  <sheetData>
    <row r="1" spans="1:89" ht="13.5" customHeight="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157"/>
      <c r="AF1" s="157"/>
      <c r="CK1" s="172" t="s">
        <v>175</v>
      </c>
    </row>
    <row r="2" spans="1:89" ht="19.5" customHeight="1">
      <c r="A2" s="29" t="s">
        <v>176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row>
    <row r="3" spans="1:89" ht="15.75" customHeight="1">
      <c r="A3" s="31" t="s">
        <v>5</v>
      </c>
      <c r="B3" s="31"/>
      <c r="C3" s="31"/>
      <c r="D3" s="31"/>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27"/>
      <c r="BU3" s="65"/>
      <c r="BV3" s="65"/>
      <c r="BW3" s="65"/>
      <c r="BX3" s="65"/>
      <c r="BY3" s="65"/>
      <c r="BZ3" s="65"/>
      <c r="CA3" s="65"/>
      <c r="CB3" s="65"/>
      <c r="CC3" s="65"/>
      <c r="CD3" s="65"/>
      <c r="CE3" s="65"/>
      <c r="CF3" s="65"/>
      <c r="CG3" s="65"/>
      <c r="CH3" s="65"/>
      <c r="CI3" s="65"/>
      <c r="CJ3" s="65"/>
      <c r="CK3" s="32" t="s">
        <v>6</v>
      </c>
    </row>
    <row r="4" spans="1:89" ht="19.5" customHeight="1">
      <c r="A4" s="36" t="s">
        <v>57</v>
      </c>
      <c r="B4" s="36"/>
      <c r="C4" s="36"/>
      <c r="D4" s="36"/>
      <c r="E4" s="144" t="s">
        <v>58</v>
      </c>
      <c r="F4" s="145" t="s">
        <v>177</v>
      </c>
      <c r="G4" s="146"/>
      <c r="H4" s="146"/>
      <c r="I4" s="146"/>
      <c r="J4" s="146"/>
      <c r="K4" s="146"/>
      <c r="L4" s="146"/>
      <c r="M4" s="146"/>
      <c r="N4" s="146"/>
      <c r="O4" s="146"/>
      <c r="P4" s="146"/>
      <c r="Q4" s="146"/>
      <c r="R4" s="146"/>
      <c r="S4" s="153" t="s">
        <v>178</v>
      </c>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61" t="s">
        <v>179</v>
      </c>
      <c r="AT4" s="162"/>
      <c r="AU4" s="162"/>
      <c r="AV4" s="162"/>
      <c r="AW4" s="162"/>
      <c r="AX4" s="162"/>
      <c r="AY4" s="162"/>
      <c r="AZ4" s="162"/>
      <c r="BA4" s="162"/>
      <c r="BB4" s="162"/>
      <c r="BC4" s="162"/>
      <c r="BD4" s="164" t="s">
        <v>180</v>
      </c>
      <c r="BE4" s="165"/>
      <c r="BF4" s="165"/>
      <c r="BG4" s="165"/>
      <c r="BH4" s="161"/>
      <c r="BI4" s="162" t="s">
        <v>181</v>
      </c>
      <c r="BJ4" s="162"/>
      <c r="BK4" s="162"/>
      <c r="BL4" s="162"/>
      <c r="BM4" s="162"/>
      <c r="BN4" s="162"/>
      <c r="BO4" s="162"/>
      <c r="BP4" s="162"/>
      <c r="BQ4" s="162"/>
      <c r="BR4" s="162"/>
      <c r="BS4" s="162"/>
      <c r="BT4" s="162"/>
      <c r="BU4" s="162"/>
      <c r="BV4" s="162"/>
      <c r="BW4" s="162"/>
      <c r="BX4" s="162"/>
      <c r="BY4" s="162"/>
      <c r="BZ4" s="167" t="s">
        <v>182</v>
      </c>
      <c r="CA4" s="165"/>
      <c r="CB4" s="165"/>
      <c r="CC4" s="165"/>
      <c r="CD4" s="165"/>
      <c r="CE4" s="161"/>
      <c r="CF4" s="169" t="s">
        <v>183</v>
      </c>
      <c r="CG4" s="170"/>
      <c r="CH4" s="171"/>
      <c r="CI4" s="169" t="s">
        <v>184</v>
      </c>
      <c r="CJ4" s="170"/>
      <c r="CK4" s="171"/>
    </row>
    <row r="5" spans="1:89" ht="19.5" customHeight="1">
      <c r="A5" s="33" t="s">
        <v>68</v>
      </c>
      <c r="B5" s="33"/>
      <c r="C5" s="147"/>
      <c r="D5" s="79" t="s">
        <v>185</v>
      </c>
      <c r="E5" s="42"/>
      <c r="F5" s="148" t="s">
        <v>73</v>
      </c>
      <c r="G5" s="148" t="s">
        <v>186</v>
      </c>
      <c r="H5" s="148" t="s">
        <v>187</v>
      </c>
      <c r="I5" s="148" t="s">
        <v>188</v>
      </c>
      <c r="J5" s="48" t="s">
        <v>189</v>
      </c>
      <c r="K5" s="148" t="s">
        <v>190</v>
      </c>
      <c r="L5" s="148" t="s">
        <v>191</v>
      </c>
      <c r="M5" s="48" t="s">
        <v>192</v>
      </c>
      <c r="N5" s="48" t="s">
        <v>193</v>
      </c>
      <c r="O5" s="48" t="s">
        <v>194</v>
      </c>
      <c r="P5" s="48" t="s">
        <v>97</v>
      </c>
      <c r="Q5" s="48" t="s">
        <v>195</v>
      </c>
      <c r="R5" s="154" t="s">
        <v>162</v>
      </c>
      <c r="S5" s="148" t="s">
        <v>73</v>
      </c>
      <c r="T5" s="148" t="s">
        <v>196</v>
      </c>
      <c r="U5" s="148" t="s">
        <v>197</v>
      </c>
      <c r="V5" s="148" t="s">
        <v>198</v>
      </c>
      <c r="W5" s="148" t="s">
        <v>199</v>
      </c>
      <c r="X5" s="148" t="s">
        <v>200</v>
      </c>
      <c r="Y5" s="148" t="s">
        <v>201</v>
      </c>
      <c r="Z5" s="148" t="s">
        <v>202</v>
      </c>
      <c r="AA5" s="148" t="s">
        <v>203</v>
      </c>
      <c r="AB5" s="148" t="s">
        <v>204</v>
      </c>
      <c r="AC5" s="158" t="s">
        <v>205</v>
      </c>
      <c r="AD5" s="148" t="s">
        <v>206</v>
      </c>
      <c r="AE5" s="148" t="s">
        <v>207</v>
      </c>
      <c r="AF5" s="148" t="s">
        <v>166</v>
      </c>
      <c r="AG5" s="148" t="s">
        <v>167</v>
      </c>
      <c r="AH5" s="158" t="s">
        <v>169</v>
      </c>
      <c r="AI5" s="148" t="s">
        <v>208</v>
      </c>
      <c r="AJ5" s="148" t="s">
        <v>209</v>
      </c>
      <c r="AK5" s="148" t="s">
        <v>210</v>
      </c>
      <c r="AL5" s="148" t="s">
        <v>211</v>
      </c>
      <c r="AM5" s="148" t="s">
        <v>170</v>
      </c>
      <c r="AN5" s="148" t="s">
        <v>212</v>
      </c>
      <c r="AO5" s="148" t="s">
        <v>213</v>
      </c>
      <c r="AP5" s="158" t="s">
        <v>214</v>
      </c>
      <c r="AQ5" s="148" t="s">
        <v>215</v>
      </c>
      <c r="AR5" s="148" t="s">
        <v>171</v>
      </c>
      <c r="AS5" s="42" t="s">
        <v>73</v>
      </c>
      <c r="AT5" s="42" t="s">
        <v>216</v>
      </c>
      <c r="AU5" s="48" t="s">
        <v>217</v>
      </c>
      <c r="AV5" s="48" t="s">
        <v>218</v>
      </c>
      <c r="AW5" s="42" t="s">
        <v>219</v>
      </c>
      <c r="AX5" s="48" t="s">
        <v>220</v>
      </c>
      <c r="AY5" s="42" t="s">
        <v>221</v>
      </c>
      <c r="AZ5" s="42" t="s">
        <v>222</v>
      </c>
      <c r="BA5" s="42" t="s">
        <v>223</v>
      </c>
      <c r="BB5" s="48" t="s">
        <v>224</v>
      </c>
      <c r="BC5" s="42" t="s">
        <v>225</v>
      </c>
      <c r="BD5" s="42" t="s">
        <v>73</v>
      </c>
      <c r="BE5" s="42" t="s">
        <v>226</v>
      </c>
      <c r="BF5" s="42" t="s">
        <v>227</v>
      </c>
      <c r="BG5" s="48" t="s">
        <v>228</v>
      </c>
      <c r="BH5" s="48" t="s">
        <v>229</v>
      </c>
      <c r="BI5" s="42" t="s">
        <v>73</v>
      </c>
      <c r="BJ5" s="42" t="s">
        <v>230</v>
      </c>
      <c r="BK5" s="42" t="s">
        <v>231</v>
      </c>
      <c r="BL5" s="42" t="s">
        <v>232</v>
      </c>
      <c r="BM5" s="42" t="s">
        <v>233</v>
      </c>
      <c r="BN5" s="42" t="s">
        <v>234</v>
      </c>
      <c r="BO5" s="42" t="s">
        <v>235</v>
      </c>
      <c r="BP5" s="42" t="s">
        <v>236</v>
      </c>
      <c r="BQ5" s="42" t="s">
        <v>237</v>
      </c>
      <c r="BR5" s="42" t="s">
        <v>238</v>
      </c>
      <c r="BS5" s="42" t="s">
        <v>239</v>
      </c>
      <c r="BT5" s="42" t="s">
        <v>240</v>
      </c>
      <c r="BU5" s="159" t="s">
        <v>241</v>
      </c>
      <c r="BV5" s="42" t="s">
        <v>242</v>
      </c>
      <c r="BW5" s="48" t="s">
        <v>243</v>
      </c>
      <c r="BX5" s="48" t="s">
        <v>244</v>
      </c>
      <c r="BY5" s="42" t="s">
        <v>245</v>
      </c>
      <c r="BZ5" s="48" t="s">
        <v>73</v>
      </c>
      <c r="CA5" s="48" t="s">
        <v>246</v>
      </c>
      <c r="CB5" s="48" t="s">
        <v>247</v>
      </c>
      <c r="CC5" s="48" t="s">
        <v>248</v>
      </c>
      <c r="CD5" s="48" t="s">
        <v>249</v>
      </c>
      <c r="CE5" s="48" t="s">
        <v>250</v>
      </c>
      <c r="CF5" s="48" t="s">
        <v>73</v>
      </c>
      <c r="CG5" s="48" t="s">
        <v>183</v>
      </c>
      <c r="CH5" s="48" t="s">
        <v>251</v>
      </c>
      <c r="CI5" s="48" t="s">
        <v>73</v>
      </c>
      <c r="CJ5" s="48" t="s">
        <v>252</v>
      </c>
      <c r="CK5" s="42" t="s">
        <v>184</v>
      </c>
    </row>
    <row r="6" spans="1:89" ht="16.5" customHeight="1">
      <c r="A6" s="44" t="s">
        <v>78</v>
      </c>
      <c r="B6" s="43" t="s">
        <v>79</v>
      </c>
      <c r="C6" s="45" t="s">
        <v>80</v>
      </c>
      <c r="D6" s="47"/>
      <c r="E6" s="48"/>
      <c r="F6" s="42"/>
      <c r="G6" s="42"/>
      <c r="H6" s="42"/>
      <c r="I6" s="42"/>
      <c r="J6" s="148"/>
      <c r="K6" s="42"/>
      <c r="L6" s="42"/>
      <c r="M6" s="148"/>
      <c r="N6" s="148"/>
      <c r="O6" s="148"/>
      <c r="P6" s="148"/>
      <c r="Q6" s="148"/>
      <c r="R6" s="155"/>
      <c r="S6" s="42"/>
      <c r="T6" s="42"/>
      <c r="U6" s="42"/>
      <c r="V6" s="42"/>
      <c r="W6" s="42"/>
      <c r="X6" s="42"/>
      <c r="Y6" s="42"/>
      <c r="Z6" s="42"/>
      <c r="AA6" s="42"/>
      <c r="AB6" s="42"/>
      <c r="AC6" s="159"/>
      <c r="AD6" s="42"/>
      <c r="AE6" s="42"/>
      <c r="AF6" s="42"/>
      <c r="AG6" s="42"/>
      <c r="AH6" s="159"/>
      <c r="AI6" s="42"/>
      <c r="AJ6" s="42"/>
      <c r="AK6" s="42"/>
      <c r="AL6" s="42"/>
      <c r="AM6" s="42"/>
      <c r="AN6" s="42"/>
      <c r="AO6" s="42"/>
      <c r="AP6" s="159"/>
      <c r="AQ6" s="42"/>
      <c r="AR6" s="42"/>
      <c r="AS6" s="42"/>
      <c r="AT6" s="42"/>
      <c r="AU6" s="148"/>
      <c r="AV6" s="148"/>
      <c r="AW6" s="42"/>
      <c r="AX6" s="148"/>
      <c r="AY6" s="42"/>
      <c r="AZ6" s="42"/>
      <c r="BA6" s="42"/>
      <c r="BB6" s="148"/>
      <c r="BC6" s="42"/>
      <c r="BD6" s="42"/>
      <c r="BE6" s="42"/>
      <c r="BF6" s="42"/>
      <c r="BG6" s="148"/>
      <c r="BH6" s="148"/>
      <c r="BI6" s="42"/>
      <c r="BJ6" s="42"/>
      <c r="BK6" s="42"/>
      <c r="BL6" s="42"/>
      <c r="BM6" s="42"/>
      <c r="BN6" s="42"/>
      <c r="BO6" s="42"/>
      <c r="BP6" s="42"/>
      <c r="BQ6" s="42"/>
      <c r="BR6" s="42"/>
      <c r="BS6" s="42"/>
      <c r="BT6" s="42"/>
      <c r="BU6" s="159"/>
      <c r="BV6" s="42"/>
      <c r="BW6" s="148"/>
      <c r="BX6" s="148"/>
      <c r="BY6" s="42"/>
      <c r="BZ6" s="148"/>
      <c r="CA6" s="148"/>
      <c r="CB6" s="148"/>
      <c r="CC6" s="148"/>
      <c r="CD6" s="148"/>
      <c r="CE6" s="148"/>
      <c r="CF6" s="148"/>
      <c r="CG6" s="148"/>
      <c r="CH6" s="148"/>
      <c r="CI6" s="148"/>
      <c r="CJ6" s="148"/>
      <c r="CK6" s="42"/>
    </row>
    <row r="7" spans="1:89" s="25" customFormat="1" ht="24" customHeight="1">
      <c r="A7" s="109"/>
      <c r="B7" s="109"/>
      <c r="C7" s="109"/>
      <c r="D7" s="109" t="s">
        <v>58</v>
      </c>
      <c r="E7" s="149">
        <f>SUM(E8:E13)</f>
        <v>1929595</v>
      </c>
      <c r="F7" s="149">
        <f>SUM(F8:F13)</f>
        <v>1174369</v>
      </c>
      <c r="G7" s="149">
        <f>SUM(G8:G13)</f>
        <v>370632</v>
      </c>
      <c r="H7" s="149">
        <f>SUM(H8:H13)</f>
        <v>326652</v>
      </c>
      <c r="I7" s="149">
        <f>SUM(I8:I13)</f>
        <v>30886</v>
      </c>
      <c r="J7" s="149"/>
      <c r="K7" s="149">
        <f>SUM(K8:K13)</f>
        <v>0</v>
      </c>
      <c r="L7" s="149">
        <f>SUM(L8:L13)</f>
        <v>145634</v>
      </c>
      <c r="M7" s="149"/>
      <c r="N7" s="149"/>
      <c r="O7" s="149">
        <f>SUM(O8:O13)</f>
        <v>0</v>
      </c>
      <c r="P7" s="149">
        <f>SUM(P8:P13)</f>
        <v>87380</v>
      </c>
      <c r="Q7" s="149"/>
      <c r="R7" s="149">
        <f>SUM(R8:R13)</f>
        <v>144000</v>
      </c>
      <c r="S7" s="150">
        <f>SUM(S8:S13)</f>
        <v>754926</v>
      </c>
      <c r="T7" s="149">
        <f aca="true" t="shared" si="0" ref="T7:AP7">SUM(T8:T13)</f>
        <v>212500</v>
      </c>
      <c r="U7" s="149">
        <f t="shared" si="0"/>
        <v>30000</v>
      </c>
      <c r="V7" s="149">
        <f t="shared" si="0"/>
        <v>0</v>
      </c>
      <c r="W7" s="149">
        <f t="shared" si="0"/>
        <v>0</v>
      </c>
      <c r="X7" s="149">
        <f t="shared" si="0"/>
        <v>11000</v>
      </c>
      <c r="Y7" s="149">
        <f t="shared" si="0"/>
        <v>22000</v>
      </c>
      <c r="Z7" s="149">
        <f t="shared" si="0"/>
        <v>20000</v>
      </c>
      <c r="AA7" s="149">
        <f t="shared" si="0"/>
        <v>0</v>
      </c>
      <c r="AB7" s="149">
        <f t="shared" si="0"/>
        <v>50000</v>
      </c>
      <c r="AC7" s="149">
        <f t="shared" si="0"/>
        <v>0</v>
      </c>
      <c r="AD7" s="149">
        <f t="shared" si="0"/>
        <v>0</v>
      </c>
      <c r="AE7" s="149">
        <f t="shared" si="0"/>
        <v>1000</v>
      </c>
      <c r="AF7" s="149">
        <f t="shared" si="0"/>
        <v>17000</v>
      </c>
      <c r="AG7" s="149">
        <f t="shared" si="0"/>
        <v>22000</v>
      </c>
      <c r="AH7" s="149">
        <f t="shared" si="0"/>
        <v>40000</v>
      </c>
      <c r="AI7" s="149">
        <f t="shared" si="0"/>
        <v>0</v>
      </c>
      <c r="AJ7" s="149">
        <f t="shared" si="0"/>
        <v>0</v>
      </c>
      <c r="AK7" s="149">
        <f t="shared" si="0"/>
        <v>0</v>
      </c>
      <c r="AL7" s="149">
        <f t="shared" si="0"/>
        <v>0</v>
      </c>
      <c r="AM7" s="149">
        <f t="shared" si="0"/>
        <v>11500</v>
      </c>
      <c r="AN7" s="149">
        <f t="shared" si="0"/>
        <v>13577</v>
      </c>
      <c r="AO7" s="149">
        <f t="shared" si="0"/>
        <v>12972</v>
      </c>
      <c r="AP7" s="149">
        <f t="shared" si="0"/>
        <v>0</v>
      </c>
      <c r="AQ7" s="149"/>
      <c r="AR7" s="149">
        <f>SUM(AR8:AR13)</f>
        <v>208577</v>
      </c>
      <c r="AS7" s="149">
        <f>SUM(AS8:AS13)</f>
        <v>300</v>
      </c>
      <c r="AT7" s="149">
        <f>SUM(AT8:AT13)</f>
        <v>0</v>
      </c>
      <c r="AU7" s="149"/>
      <c r="AV7" s="149"/>
      <c r="AW7" s="149">
        <f aca="true" t="shared" si="1" ref="AW7:BF7">SUM(AW8:AW13)</f>
        <v>0</v>
      </c>
      <c r="AX7" s="149">
        <f t="shared" si="1"/>
        <v>0</v>
      </c>
      <c r="AY7" s="149">
        <f t="shared" si="1"/>
        <v>0</v>
      </c>
      <c r="AZ7" s="149">
        <f t="shared" si="1"/>
        <v>0</v>
      </c>
      <c r="BA7" s="149">
        <f t="shared" si="1"/>
        <v>0</v>
      </c>
      <c r="BB7" s="149">
        <f t="shared" si="1"/>
        <v>300</v>
      </c>
      <c r="BC7" s="149">
        <f t="shared" si="1"/>
        <v>0</v>
      </c>
      <c r="BD7" s="149">
        <f t="shared" si="1"/>
        <v>0</v>
      </c>
      <c r="BE7" s="149">
        <f t="shared" si="1"/>
        <v>0</v>
      </c>
      <c r="BF7" s="149">
        <f t="shared" si="1"/>
        <v>0</v>
      </c>
      <c r="BG7" s="149"/>
      <c r="BH7" s="149"/>
      <c r="BI7" s="149">
        <f>SUM(BI8:BI13)</f>
        <v>0</v>
      </c>
      <c r="BJ7" s="149">
        <f>SUM(BJ8:BJ13)</f>
        <v>0</v>
      </c>
      <c r="BK7" s="149">
        <f>SUM(BK8:BK13)</f>
        <v>0</v>
      </c>
      <c r="BL7" s="149">
        <f>SUM(BL8:BL13)</f>
        <v>0</v>
      </c>
      <c r="BM7" s="149">
        <f>SUM(BM8:BM13)</f>
        <v>0</v>
      </c>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v>0</v>
      </c>
    </row>
    <row r="8" spans="1:89" s="25" customFormat="1" ht="27" customHeight="1">
      <c r="A8" s="133" t="s">
        <v>81</v>
      </c>
      <c r="B8" s="133" t="s">
        <v>82</v>
      </c>
      <c r="C8" s="133" t="s">
        <v>82</v>
      </c>
      <c r="D8" s="109" t="s">
        <v>84</v>
      </c>
      <c r="E8" s="150">
        <f aca="true" t="shared" si="2" ref="E8:E13">F8+S8+AS8+BD8+BI8++BZ8+CF8+CI8</f>
        <v>145634</v>
      </c>
      <c r="F8" s="150">
        <f>SUM(G8:R8)</f>
        <v>145634</v>
      </c>
      <c r="G8" s="150"/>
      <c r="H8" s="150"/>
      <c r="I8" s="150"/>
      <c r="J8" s="150"/>
      <c r="K8" s="150"/>
      <c r="L8" s="152">
        <v>145634</v>
      </c>
      <c r="M8" s="152"/>
      <c r="N8" s="152"/>
      <c r="O8" s="152"/>
      <c r="P8" s="150"/>
      <c r="Q8" s="150"/>
      <c r="R8" s="150"/>
      <c r="S8" s="150"/>
      <c r="T8" s="150"/>
      <c r="U8" s="150"/>
      <c r="V8" s="150"/>
      <c r="W8" s="150"/>
      <c r="X8" s="150"/>
      <c r="Y8" s="150"/>
      <c r="Z8" s="150"/>
      <c r="AA8" s="150"/>
      <c r="AB8" s="150"/>
      <c r="AC8" s="150"/>
      <c r="AD8" s="150"/>
      <c r="AE8" s="150"/>
      <c r="AF8" s="150"/>
      <c r="AG8" s="150"/>
      <c r="AH8" s="150"/>
      <c r="AI8" s="150"/>
      <c r="AJ8" s="150"/>
      <c r="AK8" s="16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49"/>
      <c r="BV8" s="149"/>
      <c r="BW8" s="149"/>
      <c r="BX8" s="149"/>
      <c r="BY8" s="149"/>
      <c r="BZ8" s="149"/>
      <c r="CA8" s="149"/>
      <c r="CB8" s="149"/>
      <c r="CC8" s="149"/>
      <c r="CD8" s="149"/>
      <c r="CE8" s="149"/>
      <c r="CF8" s="149"/>
      <c r="CG8" s="149"/>
      <c r="CH8" s="149"/>
      <c r="CI8" s="149"/>
      <c r="CJ8" s="149"/>
      <c r="CK8" s="149">
        <v>0</v>
      </c>
    </row>
    <row r="9" spans="1:89" s="25" customFormat="1" ht="27" customHeight="1">
      <c r="A9" s="106" t="s">
        <v>85</v>
      </c>
      <c r="B9" s="106" t="s">
        <v>86</v>
      </c>
      <c r="C9" s="106" t="s">
        <v>87</v>
      </c>
      <c r="D9" s="151" t="s">
        <v>88</v>
      </c>
      <c r="E9" s="150">
        <f t="shared" si="2"/>
        <v>47340</v>
      </c>
      <c r="F9" s="150">
        <f>SUM(G9:R9)</f>
        <v>47340</v>
      </c>
      <c r="G9" s="150"/>
      <c r="H9" s="150"/>
      <c r="I9" s="150"/>
      <c r="J9" s="150"/>
      <c r="K9" s="150"/>
      <c r="L9" s="152"/>
      <c r="M9" s="152">
        <v>47340</v>
      </c>
      <c r="N9" s="152"/>
      <c r="O9" s="152"/>
      <c r="P9" s="152"/>
      <c r="Q9" s="152"/>
      <c r="R9" s="152"/>
      <c r="S9" s="150"/>
      <c r="T9" s="152"/>
      <c r="U9" s="152"/>
      <c r="V9" s="152"/>
      <c r="W9" s="156"/>
      <c r="X9" s="152"/>
      <c r="Y9" s="152"/>
      <c r="Z9" s="152"/>
      <c r="AA9" s="152"/>
      <c r="AB9" s="156"/>
      <c r="AC9" s="156"/>
      <c r="AD9" s="156"/>
      <c r="AE9" s="156"/>
      <c r="AF9" s="156"/>
      <c r="AG9" s="156"/>
      <c r="AH9" s="156"/>
      <c r="AI9" s="156"/>
      <c r="AJ9" s="156"/>
      <c r="AK9" s="156"/>
      <c r="AL9" s="152"/>
      <c r="AM9" s="152"/>
      <c r="AN9" s="152"/>
      <c r="AO9" s="152"/>
      <c r="AP9" s="152"/>
      <c r="AQ9" s="152"/>
      <c r="AR9" s="163"/>
      <c r="AS9" s="150"/>
      <c r="AT9" s="152"/>
      <c r="AU9" s="152"/>
      <c r="AV9" s="152"/>
      <c r="AW9" s="152"/>
      <c r="AX9" s="152"/>
      <c r="AY9" s="152"/>
      <c r="AZ9" s="152"/>
      <c r="BA9" s="152"/>
      <c r="BB9" s="152"/>
      <c r="BC9" s="156"/>
      <c r="BD9" s="156"/>
      <c r="BE9" s="156"/>
      <c r="BF9" s="156"/>
      <c r="BG9" s="156"/>
      <c r="BH9" s="156"/>
      <c r="BI9" s="156"/>
      <c r="BJ9" s="156"/>
      <c r="BK9" s="156"/>
      <c r="BL9" s="156"/>
      <c r="BM9" s="156"/>
      <c r="BN9" s="156"/>
      <c r="BO9" s="156"/>
      <c r="BP9" s="156"/>
      <c r="BQ9" s="156"/>
      <c r="BR9" s="156"/>
      <c r="BS9" s="156"/>
      <c r="BT9" s="166"/>
      <c r="BU9" s="168"/>
      <c r="BV9" s="168"/>
      <c r="BW9" s="168"/>
      <c r="BX9" s="168"/>
      <c r="BY9" s="168"/>
      <c r="BZ9" s="168"/>
      <c r="CA9" s="168"/>
      <c r="CB9" s="168"/>
      <c r="CC9" s="168"/>
      <c r="CD9" s="168"/>
      <c r="CE9" s="168"/>
      <c r="CF9" s="168"/>
      <c r="CG9" s="168"/>
      <c r="CH9" s="168"/>
      <c r="CI9" s="168"/>
      <c r="CJ9" s="168"/>
      <c r="CK9" s="168"/>
    </row>
    <row r="10" spans="1:89" s="25" customFormat="1" ht="27" customHeight="1">
      <c r="A10" s="106" t="s">
        <v>85</v>
      </c>
      <c r="B10" s="106" t="s">
        <v>86</v>
      </c>
      <c r="C10" s="106" t="s">
        <v>89</v>
      </c>
      <c r="D10" s="151" t="s">
        <v>90</v>
      </c>
      <c r="E10" s="150">
        <f t="shared" si="2"/>
        <v>21845</v>
      </c>
      <c r="F10" s="150">
        <f>SUM(G10:R10)</f>
        <v>21845</v>
      </c>
      <c r="G10" s="150"/>
      <c r="H10" s="150"/>
      <c r="I10" s="150"/>
      <c r="J10" s="150"/>
      <c r="K10" s="150"/>
      <c r="L10" s="152"/>
      <c r="M10" s="152"/>
      <c r="N10" s="152">
        <v>21845</v>
      </c>
      <c r="O10" s="152"/>
      <c r="P10" s="152"/>
      <c r="Q10" s="152"/>
      <c r="R10" s="152"/>
      <c r="S10" s="150">
        <f>SUM(T10:AR10)</f>
        <v>0</v>
      </c>
      <c r="T10" s="152"/>
      <c r="U10" s="152"/>
      <c r="V10" s="152"/>
      <c r="W10" s="156"/>
      <c r="X10" s="156"/>
      <c r="Y10" s="156"/>
      <c r="Z10" s="156"/>
      <c r="AA10" s="156"/>
      <c r="AB10" s="156"/>
      <c r="AC10" s="156"/>
      <c r="AD10" s="156"/>
      <c r="AE10" s="156"/>
      <c r="AF10" s="156"/>
      <c r="AG10" s="156"/>
      <c r="AH10" s="156"/>
      <c r="AI10" s="156"/>
      <c r="AJ10" s="156"/>
      <c r="AK10" s="156"/>
      <c r="AL10" s="152"/>
      <c r="AM10" s="152"/>
      <c r="AN10" s="152"/>
      <c r="AO10" s="152"/>
      <c r="AP10" s="152"/>
      <c r="AQ10" s="152"/>
      <c r="AR10" s="152"/>
      <c r="AS10" s="150"/>
      <c r="AT10" s="152"/>
      <c r="AU10" s="152"/>
      <c r="AV10" s="152"/>
      <c r="AW10" s="152"/>
      <c r="AX10" s="152"/>
      <c r="AY10" s="152"/>
      <c r="AZ10" s="152"/>
      <c r="BA10" s="152"/>
      <c r="BB10" s="152"/>
      <c r="BC10" s="156"/>
      <c r="BD10" s="156"/>
      <c r="BE10" s="156"/>
      <c r="BF10" s="156"/>
      <c r="BG10" s="156"/>
      <c r="BH10" s="156"/>
      <c r="BI10" s="156"/>
      <c r="BJ10" s="156"/>
      <c r="BK10" s="156"/>
      <c r="BL10" s="156"/>
      <c r="BM10" s="156"/>
      <c r="BN10" s="156"/>
      <c r="BO10" s="156"/>
      <c r="BP10" s="156"/>
      <c r="BQ10" s="156"/>
      <c r="BR10" s="156"/>
      <c r="BS10" s="156"/>
      <c r="BT10" s="166"/>
      <c r="BU10" s="168"/>
      <c r="BV10" s="168"/>
      <c r="BW10" s="168"/>
      <c r="BX10" s="168"/>
      <c r="BY10" s="168"/>
      <c r="BZ10" s="168"/>
      <c r="CA10" s="168"/>
      <c r="CB10" s="168"/>
      <c r="CC10" s="168"/>
      <c r="CD10" s="168"/>
      <c r="CE10" s="168"/>
      <c r="CF10" s="168"/>
      <c r="CG10" s="168"/>
      <c r="CH10" s="168"/>
      <c r="CI10" s="168"/>
      <c r="CJ10" s="168"/>
      <c r="CK10" s="168"/>
    </row>
    <row r="11" spans="1:89" s="25" customFormat="1" ht="21" customHeight="1">
      <c r="A11" s="106" t="s">
        <v>91</v>
      </c>
      <c r="B11" s="106" t="s">
        <v>82</v>
      </c>
      <c r="C11" s="106" t="s">
        <v>87</v>
      </c>
      <c r="D11" s="109" t="s">
        <v>92</v>
      </c>
      <c r="E11" s="150">
        <f t="shared" si="2"/>
        <v>1127396</v>
      </c>
      <c r="F11" s="150">
        <f>SUM(G11:R11)</f>
        <v>872170</v>
      </c>
      <c r="G11" s="150">
        <v>370632</v>
      </c>
      <c r="H11" s="150">
        <v>326652</v>
      </c>
      <c r="I11" s="150">
        <v>30886</v>
      </c>
      <c r="J11" s="150"/>
      <c r="K11" s="150"/>
      <c r="L11" s="152"/>
      <c r="M11" s="152"/>
      <c r="N11" s="152"/>
      <c r="O11" s="152"/>
      <c r="P11" s="152"/>
      <c r="Q11" s="152"/>
      <c r="R11" s="152">
        <v>144000</v>
      </c>
      <c r="S11" s="150">
        <f>SUM(T11:AR11)</f>
        <v>254926</v>
      </c>
      <c r="T11" s="152">
        <v>12500</v>
      </c>
      <c r="U11" s="152"/>
      <c r="V11" s="152"/>
      <c r="W11" s="156"/>
      <c r="X11" s="156">
        <v>1000</v>
      </c>
      <c r="Y11" s="156">
        <v>22000</v>
      </c>
      <c r="Z11" s="156">
        <v>20000</v>
      </c>
      <c r="AA11" s="156"/>
      <c r="AB11" s="156">
        <v>20000</v>
      </c>
      <c r="AC11" s="156"/>
      <c r="AD11" s="156"/>
      <c r="AE11" s="156">
        <v>1000</v>
      </c>
      <c r="AF11" s="156">
        <v>2000</v>
      </c>
      <c r="AG11" s="156">
        <v>2000</v>
      </c>
      <c r="AH11" s="156">
        <v>40000</v>
      </c>
      <c r="AI11" s="156"/>
      <c r="AJ11" s="156"/>
      <c r="AK11" s="156"/>
      <c r="AL11" s="152"/>
      <c r="AM11" s="152">
        <v>11500</v>
      </c>
      <c r="AN11" s="152">
        <v>13577</v>
      </c>
      <c r="AO11" s="152">
        <v>12972</v>
      </c>
      <c r="AP11" s="152"/>
      <c r="AQ11" s="152">
        <v>82800</v>
      </c>
      <c r="AR11" s="152">
        <v>13577</v>
      </c>
      <c r="AS11" s="150">
        <f>SUM(AT11:BC11)</f>
        <v>300</v>
      </c>
      <c r="AT11" s="152"/>
      <c r="AU11" s="152"/>
      <c r="AV11" s="152"/>
      <c r="AW11" s="152"/>
      <c r="AX11" s="152"/>
      <c r="AY11" s="152"/>
      <c r="AZ11" s="152"/>
      <c r="BA11" s="152"/>
      <c r="BB11" s="152">
        <v>300</v>
      </c>
      <c r="BC11" s="156"/>
      <c r="BD11" s="156"/>
      <c r="BE11" s="156"/>
      <c r="BF11" s="156"/>
      <c r="BG11" s="156"/>
      <c r="BH11" s="156"/>
      <c r="BI11" s="156"/>
      <c r="BJ11" s="156"/>
      <c r="BK11" s="156"/>
      <c r="BL11" s="156"/>
      <c r="BM11" s="156"/>
      <c r="BN11" s="156"/>
      <c r="BO11" s="156"/>
      <c r="BP11" s="156"/>
      <c r="BQ11" s="156"/>
      <c r="BR11" s="156"/>
      <c r="BS11" s="156"/>
      <c r="BT11" s="166"/>
      <c r="BU11" s="168"/>
      <c r="BV11" s="168"/>
      <c r="BW11" s="168"/>
      <c r="BX11" s="168"/>
      <c r="BY11" s="168"/>
      <c r="BZ11" s="168"/>
      <c r="CA11" s="168"/>
      <c r="CB11" s="168"/>
      <c r="CC11" s="168"/>
      <c r="CD11" s="168"/>
      <c r="CE11" s="168"/>
      <c r="CF11" s="168"/>
      <c r="CG11" s="168"/>
      <c r="CH11" s="168"/>
      <c r="CI11" s="168"/>
      <c r="CJ11" s="168"/>
      <c r="CK11" s="168"/>
    </row>
    <row r="12" spans="1:89" s="25" customFormat="1" ht="21" customHeight="1">
      <c r="A12" s="106" t="s">
        <v>91</v>
      </c>
      <c r="B12" s="106" t="s">
        <v>82</v>
      </c>
      <c r="C12" s="106" t="s">
        <v>93</v>
      </c>
      <c r="D12" s="109" t="s">
        <v>94</v>
      </c>
      <c r="E12" s="150">
        <f t="shared" si="2"/>
        <v>500000</v>
      </c>
      <c r="F12" s="150"/>
      <c r="G12" s="150"/>
      <c r="H12" s="150"/>
      <c r="I12" s="150"/>
      <c r="J12" s="150"/>
      <c r="K12" s="150"/>
      <c r="L12" s="152"/>
      <c r="M12" s="152"/>
      <c r="N12" s="152"/>
      <c r="O12" s="152"/>
      <c r="P12" s="152"/>
      <c r="Q12" s="152"/>
      <c r="R12" s="152"/>
      <c r="S12" s="150">
        <f>SUM(T12:AR12)</f>
        <v>500000</v>
      </c>
      <c r="T12" s="152">
        <v>200000</v>
      </c>
      <c r="U12" s="152">
        <v>30000</v>
      </c>
      <c r="V12" s="152"/>
      <c r="W12" s="156"/>
      <c r="X12" s="156">
        <v>10000</v>
      </c>
      <c r="Y12" s="156"/>
      <c r="Z12" s="156"/>
      <c r="AA12" s="156"/>
      <c r="AB12" s="156">
        <v>30000</v>
      </c>
      <c r="AC12" s="156"/>
      <c r="AD12" s="156"/>
      <c r="AE12" s="156"/>
      <c r="AF12" s="156">
        <v>15000</v>
      </c>
      <c r="AG12" s="156">
        <v>20000</v>
      </c>
      <c r="AH12" s="156"/>
      <c r="AI12" s="156"/>
      <c r="AJ12" s="156"/>
      <c r="AK12" s="156"/>
      <c r="AL12" s="152"/>
      <c r="AM12" s="152"/>
      <c r="AN12" s="152"/>
      <c r="AO12" s="152"/>
      <c r="AP12" s="152"/>
      <c r="AQ12" s="152"/>
      <c r="AR12" s="152">
        <v>195000</v>
      </c>
      <c r="AS12" s="150"/>
      <c r="AT12" s="152"/>
      <c r="AU12" s="152"/>
      <c r="AV12" s="152"/>
      <c r="AW12" s="152"/>
      <c r="AX12" s="152"/>
      <c r="AY12" s="152"/>
      <c r="AZ12" s="152"/>
      <c r="BA12" s="152"/>
      <c r="BB12" s="152"/>
      <c r="BC12" s="156"/>
      <c r="BD12" s="156"/>
      <c r="BE12" s="156"/>
      <c r="BF12" s="156"/>
      <c r="BG12" s="156"/>
      <c r="BH12" s="156"/>
      <c r="BI12" s="156"/>
      <c r="BJ12" s="156"/>
      <c r="BK12" s="156"/>
      <c r="BL12" s="156"/>
      <c r="BM12" s="156"/>
      <c r="BN12" s="156"/>
      <c r="BO12" s="156"/>
      <c r="BP12" s="156"/>
      <c r="BQ12" s="156"/>
      <c r="BR12" s="156"/>
      <c r="BS12" s="156"/>
      <c r="BT12" s="166"/>
      <c r="BU12" s="168"/>
      <c r="BV12" s="168"/>
      <c r="BW12" s="168"/>
      <c r="BX12" s="168"/>
      <c r="BY12" s="168"/>
      <c r="BZ12" s="168"/>
      <c r="CA12" s="168"/>
      <c r="CB12" s="168"/>
      <c r="CC12" s="168"/>
      <c r="CD12" s="168"/>
      <c r="CE12" s="168"/>
      <c r="CF12" s="168"/>
      <c r="CG12" s="168"/>
      <c r="CH12" s="168"/>
      <c r="CI12" s="168"/>
      <c r="CJ12" s="168"/>
      <c r="CK12" s="168"/>
    </row>
    <row r="13" spans="1:89" s="25" customFormat="1" ht="27" customHeight="1">
      <c r="A13" s="106" t="s">
        <v>95</v>
      </c>
      <c r="B13" s="106" t="s">
        <v>96</v>
      </c>
      <c r="C13" s="106" t="s">
        <v>87</v>
      </c>
      <c r="D13" s="109" t="s">
        <v>97</v>
      </c>
      <c r="E13" s="150">
        <f t="shared" si="2"/>
        <v>87380</v>
      </c>
      <c r="F13" s="150">
        <f>SUM(G13:R13)</f>
        <v>87380</v>
      </c>
      <c r="G13" s="150"/>
      <c r="H13" s="150"/>
      <c r="I13" s="150"/>
      <c r="J13" s="150"/>
      <c r="K13" s="150"/>
      <c r="L13" s="152"/>
      <c r="M13" s="152"/>
      <c r="N13" s="152"/>
      <c r="O13" s="152"/>
      <c r="P13" s="152">
        <v>87380</v>
      </c>
      <c r="Q13" s="152"/>
      <c r="R13" s="152"/>
      <c r="S13" s="150">
        <f>SUM(T13:AR13)</f>
        <v>0</v>
      </c>
      <c r="T13" s="152"/>
      <c r="U13" s="152"/>
      <c r="V13" s="152"/>
      <c r="W13" s="156"/>
      <c r="X13" s="156"/>
      <c r="Y13" s="156"/>
      <c r="Z13" s="156"/>
      <c r="AA13" s="156"/>
      <c r="AB13" s="156"/>
      <c r="AC13" s="156"/>
      <c r="AD13" s="156"/>
      <c r="AE13" s="156"/>
      <c r="AF13" s="156"/>
      <c r="AG13" s="156"/>
      <c r="AH13" s="156"/>
      <c r="AI13" s="156"/>
      <c r="AJ13" s="156"/>
      <c r="AK13" s="156"/>
      <c r="AL13" s="152"/>
      <c r="AM13" s="152"/>
      <c r="AN13" s="152"/>
      <c r="AO13" s="152"/>
      <c r="AP13" s="152"/>
      <c r="AQ13" s="152"/>
      <c r="AR13" s="152"/>
      <c r="AS13" s="150">
        <f>SUM(AT13:BC13)</f>
        <v>0</v>
      </c>
      <c r="AT13" s="152"/>
      <c r="AU13" s="152"/>
      <c r="AV13" s="152"/>
      <c r="AW13" s="152"/>
      <c r="AX13" s="152"/>
      <c r="AY13" s="152"/>
      <c r="AZ13" s="152"/>
      <c r="BA13" s="152"/>
      <c r="BB13" s="152"/>
      <c r="BC13" s="156"/>
      <c r="BD13" s="156"/>
      <c r="BE13" s="156"/>
      <c r="BF13" s="156"/>
      <c r="BG13" s="156"/>
      <c r="BH13" s="156"/>
      <c r="BI13" s="156"/>
      <c r="BJ13" s="156"/>
      <c r="BK13" s="156"/>
      <c r="BL13" s="156"/>
      <c r="BM13" s="156"/>
      <c r="BN13" s="156"/>
      <c r="BO13" s="156"/>
      <c r="BP13" s="156"/>
      <c r="BQ13" s="156"/>
      <c r="BR13" s="156"/>
      <c r="BS13" s="156"/>
      <c r="BT13" s="166"/>
      <c r="BU13" s="168"/>
      <c r="BV13" s="168"/>
      <c r="BW13" s="168"/>
      <c r="BX13" s="168"/>
      <c r="BY13" s="168"/>
      <c r="BZ13" s="168"/>
      <c r="CA13" s="168"/>
      <c r="CB13" s="168"/>
      <c r="CC13" s="168"/>
      <c r="CD13" s="168"/>
      <c r="CE13" s="168"/>
      <c r="CF13" s="168"/>
      <c r="CG13" s="168"/>
      <c r="CH13" s="168"/>
      <c r="CI13" s="168"/>
      <c r="CJ13" s="168"/>
      <c r="CK13" s="168"/>
    </row>
    <row r="14" ht="12.75" customHeight="1">
      <c r="F14" s="119"/>
    </row>
    <row r="15" ht="12.75" customHeight="1">
      <c r="F15" s="119"/>
    </row>
    <row r="16" ht="12.75" customHeight="1">
      <c r="F16" s="119"/>
    </row>
    <row r="17" ht="12.75" customHeight="1">
      <c r="F17" s="119"/>
    </row>
  </sheetData>
  <sheetProtection/>
  <mergeCells count="97">
    <mergeCell ref="A2:CK2"/>
    <mergeCell ref="A3:D3"/>
    <mergeCell ref="A4:D4"/>
    <mergeCell ref="F4:R4"/>
    <mergeCell ref="S4:AR4"/>
    <mergeCell ref="AS4:BC4"/>
    <mergeCell ref="BD4:BH4"/>
    <mergeCell ref="BI4:BY4"/>
    <mergeCell ref="BZ4:CE4"/>
    <mergeCell ref="CF4:CH4"/>
    <mergeCell ref="CI4:CK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s>
  <printOptions horizontalCentered="1"/>
  <pageMargins left="0.16" right="0.16" top="0.59" bottom="0.59" header="0.59" footer="0.39"/>
  <pageSetup fitToHeight="100" horizontalDpi="600" verticalDpi="600" orientation="landscape" paperSize="8" scale="54"/>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0">
      <selection activeCell="G23" sqref="G23"/>
    </sheetView>
  </sheetViews>
  <sheetFormatPr defaultColWidth="9.16015625" defaultRowHeight="12.75" customHeight="1"/>
  <cols>
    <col min="1" max="2" width="6" style="0" customWidth="1"/>
    <col min="3" max="3" width="31.83203125" style="0" customWidth="1"/>
    <col min="4" max="5" width="6" style="0" customWidth="1"/>
    <col min="6" max="6" width="31.83203125" style="0" customWidth="1"/>
    <col min="7" max="7" width="20.16015625" style="118" customWidth="1"/>
    <col min="8" max="9" width="20.16015625" style="119" customWidth="1"/>
  </cols>
  <sheetData>
    <row r="1" spans="1:9" ht="19.5" customHeight="1">
      <c r="A1" s="73"/>
      <c r="B1" s="73"/>
      <c r="C1" s="74"/>
      <c r="D1" s="74"/>
      <c r="E1" s="74"/>
      <c r="F1" s="74"/>
      <c r="G1" s="120"/>
      <c r="H1" s="121"/>
      <c r="I1" s="140" t="s">
        <v>253</v>
      </c>
    </row>
    <row r="2" spans="1:9" ht="25.5" customHeight="1">
      <c r="A2" s="29" t="s">
        <v>254</v>
      </c>
      <c r="B2" s="29"/>
      <c r="C2" s="29"/>
      <c r="D2" s="29"/>
      <c r="E2" s="29"/>
      <c r="F2" s="29"/>
      <c r="G2" s="29"/>
      <c r="H2" s="29"/>
      <c r="I2" s="29"/>
    </row>
    <row r="3" spans="1:9" ht="19.5" customHeight="1">
      <c r="A3" s="76" t="s">
        <v>5</v>
      </c>
      <c r="B3" s="76"/>
      <c r="C3" s="76"/>
      <c r="D3" s="122"/>
      <c r="E3" s="122"/>
      <c r="F3" s="122"/>
      <c r="G3" s="77"/>
      <c r="H3" s="123"/>
      <c r="I3" s="121" t="s">
        <v>6</v>
      </c>
    </row>
    <row r="4" spans="1:9" ht="19.5" customHeight="1">
      <c r="A4" s="124" t="s">
        <v>255</v>
      </c>
      <c r="B4" s="124"/>
      <c r="C4" s="124"/>
      <c r="D4" s="124"/>
      <c r="E4" s="124"/>
      <c r="F4" s="124"/>
      <c r="G4" s="42" t="s">
        <v>100</v>
      </c>
      <c r="H4" s="42"/>
      <c r="I4" s="42"/>
    </row>
    <row r="5" spans="1:9" ht="19.5" customHeight="1">
      <c r="A5" s="125" t="s">
        <v>256</v>
      </c>
      <c r="B5" s="126"/>
      <c r="C5" s="127"/>
      <c r="D5" s="128" t="s">
        <v>257</v>
      </c>
      <c r="E5" s="129"/>
      <c r="F5" s="130"/>
      <c r="G5" s="131" t="s">
        <v>58</v>
      </c>
      <c r="H5" s="36" t="s">
        <v>258</v>
      </c>
      <c r="I5" s="104" t="s">
        <v>259</v>
      </c>
    </row>
    <row r="6" spans="1:9" ht="33.75" customHeight="1">
      <c r="A6" s="44" t="s">
        <v>78</v>
      </c>
      <c r="B6" s="45" t="s">
        <v>79</v>
      </c>
      <c r="C6" s="44" t="s">
        <v>185</v>
      </c>
      <c r="D6" s="44" t="s">
        <v>78</v>
      </c>
      <c r="E6" s="45" t="s">
        <v>79</v>
      </c>
      <c r="F6" s="44" t="s">
        <v>185</v>
      </c>
      <c r="G6" s="132"/>
      <c r="H6" s="49"/>
      <c r="I6" s="87"/>
    </row>
    <row r="7" spans="1:9" ht="19.5" customHeight="1">
      <c r="A7" s="133" t="s">
        <v>58</v>
      </c>
      <c r="B7" s="134"/>
      <c r="C7" s="134"/>
      <c r="D7" s="134"/>
      <c r="E7" s="134"/>
      <c r="F7" s="134"/>
      <c r="G7" s="55">
        <f>G8+G17+G33</f>
        <v>1429595</v>
      </c>
      <c r="H7" s="111">
        <f>H8+H33</f>
        <v>1174669</v>
      </c>
      <c r="I7" s="108">
        <f>I17</f>
        <v>254926</v>
      </c>
    </row>
    <row r="8" spans="1:9" ht="19.5" customHeight="1">
      <c r="A8" s="53"/>
      <c r="B8" s="53"/>
      <c r="C8" s="109" t="s">
        <v>177</v>
      </c>
      <c r="D8" s="109"/>
      <c r="E8" s="109"/>
      <c r="F8" s="109" t="s">
        <v>260</v>
      </c>
      <c r="G8" s="55">
        <f>SUM(H8:I8)</f>
        <v>1174369</v>
      </c>
      <c r="H8" s="108">
        <f>SUM(H9:H16)</f>
        <v>1174369</v>
      </c>
      <c r="I8" s="108">
        <f>SUM(I9:I16)</f>
        <v>0</v>
      </c>
    </row>
    <row r="9" spans="1:9" ht="19.5" customHeight="1">
      <c r="A9" s="53" t="s">
        <v>261</v>
      </c>
      <c r="B9" s="109" t="s">
        <v>87</v>
      </c>
      <c r="C9" s="135" t="s">
        <v>186</v>
      </c>
      <c r="D9" s="136" t="s">
        <v>159</v>
      </c>
      <c r="E9" s="136" t="s">
        <v>87</v>
      </c>
      <c r="F9" s="136" t="s">
        <v>160</v>
      </c>
      <c r="G9" s="137">
        <v>370632</v>
      </c>
      <c r="H9" s="138">
        <v>370632</v>
      </c>
      <c r="I9" s="108">
        <v>0</v>
      </c>
    </row>
    <row r="10" spans="1:9" ht="19.5" customHeight="1">
      <c r="A10" s="53" t="s">
        <v>261</v>
      </c>
      <c r="B10" s="109" t="s">
        <v>96</v>
      </c>
      <c r="C10" s="135" t="s">
        <v>187</v>
      </c>
      <c r="D10" s="136" t="s">
        <v>159</v>
      </c>
      <c r="E10" s="136" t="s">
        <v>87</v>
      </c>
      <c r="F10" s="136" t="s">
        <v>160</v>
      </c>
      <c r="G10" s="137">
        <v>326652</v>
      </c>
      <c r="H10" s="138">
        <v>326652</v>
      </c>
      <c r="I10" s="108">
        <v>0</v>
      </c>
    </row>
    <row r="11" spans="1:9" ht="19.5" customHeight="1">
      <c r="A11" s="53" t="s">
        <v>261</v>
      </c>
      <c r="B11" s="109" t="s">
        <v>89</v>
      </c>
      <c r="C11" s="135" t="s">
        <v>188</v>
      </c>
      <c r="D11" s="136" t="s">
        <v>159</v>
      </c>
      <c r="E11" s="136" t="s">
        <v>87</v>
      </c>
      <c r="F11" s="136" t="s">
        <v>160</v>
      </c>
      <c r="G11" s="137">
        <v>30886</v>
      </c>
      <c r="H11" s="138">
        <v>30886</v>
      </c>
      <c r="I11" s="108">
        <v>0</v>
      </c>
    </row>
    <row r="12" spans="1:9" ht="19.5" customHeight="1">
      <c r="A12" s="53" t="s">
        <v>261</v>
      </c>
      <c r="B12" s="109" t="s">
        <v>262</v>
      </c>
      <c r="C12" s="135" t="s">
        <v>191</v>
      </c>
      <c r="D12" s="136" t="s">
        <v>159</v>
      </c>
      <c r="E12" s="136" t="s">
        <v>96</v>
      </c>
      <c r="F12" s="136" t="s">
        <v>161</v>
      </c>
      <c r="G12" s="137">
        <v>145634</v>
      </c>
      <c r="H12" s="138">
        <v>145634</v>
      </c>
      <c r="I12" s="108"/>
    </row>
    <row r="13" spans="1:9" ht="19.5" customHeight="1">
      <c r="A13" s="53" t="s">
        <v>261</v>
      </c>
      <c r="B13" s="109" t="s">
        <v>263</v>
      </c>
      <c r="C13" s="135" t="s">
        <v>192</v>
      </c>
      <c r="D13" s="136" t="s">
        <v>159</v>
      </c>
      <c r="E13" s="136" t="s">
        <v>96</v>
      </c>
      <c r="F13" s="136" t="s">
        <v>161</v>
      </c>
      <c r="G13" s="137">
        <v>47340</v>
      </c>
      <c r="H13" s="138">
        <v>47340</v>
      </c>
      <c r="I13" s="108">
        <v>0</v>
      </c>
    </row>
    <row r="14" spans="1:9" ht="19.5" customHeight="1">
      <c r="A14" s="53" t="s">
        <v>261</v>
      </c>
      <c r="B14" s="109" t="s">
        <v>86</v>
      </c>
      <c r="C14" s="135" t="s">
        <v>193</v>
      </c>
      <c r="D14" s="136" t="s">
        <v>159</v>
      </c>
      <c r="E14" s="136" t="s">
        <v>96</v>
      </c>
      <c r="F14" s="136" t="s">
        <v>161</v>
      </c>
      <c r="G14" s="137">
        <v>21845</v>
      </c>
      <c r="H14" s="138">
        <v>21845</v>
      </c>
      <c r="I14" s="108"/>
    </row>
    <row r="15" spans="1:9" ht="19.5" customHeight="1">
      <c r="A15" s="53" t="s">
        <v>261</v>
      </c>
      <c r="B15" s="109" t="s">
        <v>264</v>
      </c>
      <c r="C15" s="135" t="s">
        <v>97</v>
      </c>
      <c r="D15" s="136" t="s">
        <v>159</v>
      </c>
      <c r="E15" s="136" t="s">
        <v>89</v>
      </c>
      <c r="F15" s="136" t="s">
        <v>97</v>
      </c>
      <c r="G15" s="137">
        <v>87380</v>
      </c>
      <c r="H15" s="138">
        <v>87380</v>
      </c>
      <c r="I15" s="108"/>
    </row>
    <row r="16" spans="1:9" ht="19.5" customHeight="1">
      <c r="A16" s="53" t="s">
        <v>261</v>
      </c>
      <c r="B16" s="109" t="s">
        <v>93</v>
      </c>
      <c r="C16" s="135" t="s">
        <v>162</v>
      </c>
      <c r="D16" s="136" t="s">
        <v>159</v>
      </c>
      <c r="E16" s="136" t="s">
        <v>93</v>
      </c>
      <c r="F16" s="136" t="s">
        <v>162</v>
      </c>
      <c r="G16" s="137">
        <v>144000</v>
      </c>
      <c r="H16" s="138">
        <v>144000</v>
      </c>
      <c r="I16" s="108"/>
    </row>
    <row r="17" spans="1:9" ht="19.5" customHeight="1">
      <c r="A17" s="133"/>
      <c r="B17" s="133"/>
      <c r="C17" s="109" t="s">
        <v>178</v>
      </c>
      <c r="D17" s="106"/>
      <c r="E17" s="106"/>
      <c r="F17" s="109" t="s">
        <v>265</v>
      </c>
      <c r="G17" s="55">
        <f>SUM(H17:I17)</f>
        <v>254926</v>
      </c>
      <c r="H17" s="111"/>
      <c r="I17" s="108">
        <f>SUM(I18:I32)</f>
        <v>254926</v>
      </c>
    </row>
    <row r="18" spans="1:9" ht="19.5" customHeight="1">
      <c r="A18" s="53" t="s">
        <v>266</v>
      </c>
      <c r="B18" s="109" t="s">
        <v>87</v>
      </c>
      <c r="C18" s="135" t="s">
        <v>196</v>
      </c>
      <c r="D18" s="136" t="s">
        <v>164</v>
      </c>
      <c r="E18" s="136" t="s">
        <v>87</v>
      </c>
      <c r="F18" s="136" t="s">
        <v>165</v>
      </c>
      <c r="G18" s="137">
        <v>12500</v>
      </c>
      <c r="H18" s="138">
        <v>0</v>
      </c>
      <c r="I18" s="141">
        <v>12500</v>
      </c>
    </row>
    <row r="19" spans="1:9" ht="19.5" customHeight="1">
      <c r="A19" s="53" t="s">
        <v>266</v>
      </c>
      <c r="B19" s="109" t="s">
        <v>96</v>
      </c>
      <c r="C19" s="135" t="s">
        <v>197</v>
      </c>
      <c r="D19" s="136" t="s">
        <v>164</v>
      </c>
      <c r="E19" s="136" t="s">
        <v>87</v>
      </c>
      <c r="F19" s="136" t="s">
        <v>165</v>
      </c>
      <c r="G19" s="137">
        <v>0</v>
      </c>
      <c r="H19" s="138">
        <v>0</v>
      </c>
      <c r="I19" s="141">
        <v>0</v>
      </c>
    </row>
    <row r="20" spans="1:9" ht="19.5" customHeight="1">
      <c r="A20" s="53" t="s">
        <v>266</v>
      </c>
      <c r="B20" s="109" t="s">
        <v>82</v>
      </c>
      <c r="C20" s="135" t="s">
        <v>200</v>
      </c>
      <c r="D20" s="136" t="s">
        <v>164</v>
      </c>
      <c r="E20" s="136" t="s">
        <v>87</v>
      </c>
      <c r="F20" s="136" t="s">
        <v>165</v>
      </c>
      <c r="G20" s="137">
        <v>1000</v>
      </c>
      <c r="H20" s="138">
        <v>0</v>
      </c>
      <c r="I20" s="141">
        <v>1000</v>
      </c>
    </row>
    <row r="21" spans="1:9" ht="19.5" customHeight="1">
      <c r="A21" s="53" t="s">
        <v>266</v>
      </c>
      <c r="B21" s="109" t="s">
        <v>168</v>
      </c>
      <c r="C21" s="135" t="s">
        <v>201</v>
      </c>
      <c r="D21" s="136" t="s">
        <v>164</v>
      </c>
      <c r="E21" s="136" t="s">
        <v>87</v>
      </c>
      <c r="F21" s="136" t="s">
        <v>165</v>
      </c>
      <c r="G21" s="137">
        <v>22000</v>
      </c>
      <c r="H21" s="138">
        <v>0</v>
      </c>
      <c r="I21" s="141">
        <v>22000</v>
      </c>
    </row>
    <row r="22" spans="1:9" ht="19.5" customHeight="1">
      <c r="A22" s="53" t="s">
        <v>266</v>
      </c>
      <c r="B22" s="109" t="s">
        <v>267</v>
      </c>
      <c r="C22" s="135" t="s">
        <v>202</v>
      </c>
      <c r="D22" s="136" t="s">
        <v>164</v>
      </c>
      <c r="E22" s="136" t="s">
        <v>87</v>
      </c>
      <c r="F22" s="136" t="s">
        <v>165</v>
      </c>
      <c r="G22" s="137">
        <v>20000</v>
      </c>
      <c r="H22" s="138">
        <v>0</v>
      </c>
      <c r="I22" s="141">
        <v>20000</v>
      </c>
    </row>
    <row r="23" spans="1:9" ht="19.5" customHeight="1">
      <c r="A23" s="53" t="s">
        <v>266</v>
      </c>
      <c r="B23" s="109" t="s">
        <v>86</v>
      </c>
      <c r="C23" s="135" t="s">
        <v>204</v>
      </c>
      <c r="D23" s="136" t="s">
        <v>164</v>
      </c>
      <c r="E23" s="136" t="s">
        <v>87</v>
      </c>
      <c r="F23" s="136" t="s">
        <v>165</v>
      </c>
      <c r="G23" s="139">
        <v>20000</v>
      </c>
      <c r="H23" s="138">
        <v>0</v>
      </c>
      <c r="I23" s="141">
        <v>20000</v>
      </c>
    </row>
    <row r="24" spans="1:9" ht="19.5" customHeight="1">
      <c r="A24" s="53" t="s">
        <v>266</v>
      </c>
      <c r="B24" s="109" t="s">
        <v>268</v>
      </c>
      <c r="C24" s="135" t="s">
        <v>207</v>
      </c>
      <c r="D24" s="136" t="s">
        <v>164</v>
      </c>
      <c r="E24" s="136" t="s">
        <v>87</v>
      </c>
      <c r="F24" s="136" t="s">
        <v>165</v>
      </c>
      <c r="G24" s="137">
        <v>1000</v>
      </c>
      <c r="H24" s="138">
        <v>0</v>
      </c>
      <c r="I24" s="141">
        <v>1000</v>
      </c>
    </row>
    <row r="25" spans="1:9" ht="19.5" customHeight="1">
      <c r="A25" s="53" t="s">
        <v>266</v>
      </c>
      <c r="B25" s="109" t="s">
        <v>269</v>
      </c>
      <c r="C25" s="135" t="s">
        <v>166</v>
      </c>
      <c r="D25" s="136" t="s">
        <v>164</v>
      </c>
      <c r="E25" s="136" t="s">
        <v>96</v>
      </c>
      <c r="F25" s="136" t="s">
        <v>166</v>
      </c>
      <c r="G25" s="137">
        <v>2000</v>
      </c>
      <c r="H25" s="138">
        <v>0</v>
      </c>
      <c r="I25" s="141">
        <v>2000</v>
      </c>
    </row>
    <row r="26" spans="1:9" ht="19.5" customHeight="1">
      <c r="A26" s="53" t="s">
        <v>266</v>
      </c>
      <c r="B26" s="109" t="s">
        <v>270</v>
      </c>
      <c r="C26" s="135" t="s">
        <v>167</v>
      </c>
      <c r="D26" s="136" t="s">
        <v>164</v>
      </c>
      <c r="E26" s="136" t="s">
        <v>89</v>
      </c>
      <c r="F26" s="136" t="s">
        <v>167</v>
      </c>
      <c r="G26" s="137">
        <v>2000</v>
      </c>
      <c r="H26" s="138">
        <v>0</v>
      </c>
      <c r="I26" s="141">
        <v>2000</v>
      </c>
    </row>
    <row r="27" spans="1:9" ht="19.5" customHeight="1">
      <c r="A27" s="53" t="s">
        <v>266</v>
      </c>
      <c r="B27" s="109" t="s">
        <v>271</v>
      </c>
      <c r="C27" s="135" t="s">
        <v>169</v>
      </c>
      <c r="D27" s="136" t="s">
        <v>164</v>
      </c>
      <c r="E27" s="136" t="s">
        <v>168</v>
      </c>
      <c r="F27" s="136" t="s">
        <v>169</v>
      </c>
      <c r="G27" s="139">
        <v>40000</v>
      </c>
      <c r="H27" s="138">
        <v>0</v>
      </c>
      <c r="I27" s="141">
        <v>40000</v>
      </c>
    </row>
    <row r="28" spans="1:9" ht="19.5" customHeight="1">
      <c r="A28" s="53" t="s">
        <v>266</v>
      </c>
      <c r="B28" s="109" t="s">
        <v>272</v>
      </c>
      <c r="C28" s="135" t="s">
        <v>211</v>
      </c>
      <c r="D28" s="136" t="s">
        <v>164</v>
      </c>
      <c r="E28" s="136" t="s">
        <v>82</v>
      </c>
      <c r="F28" s="136" t="s">
        <v>170</v>
      </c>
      <c r="G28" s="139">
        <v>11500</v>
      </c>
      <c r="H28" s="138">
        <v>0</v>
      </c>
      <c r="I28" s="141">
        <v>11500</v>
      </c>
    </row>
    <row r="29" spans="1:9" ht="19.5" customHeight="1">
      <c r="A29" s="53" t="s">
        <v>266</v>
      </c>
      <c r="B29" s="109" t="s">
        <v>273</v>
      </c>
      <c r="C29" s="135" t="s">
        <v>212</v>
      </c>
      <c r="D29" s="136" t="s">
        <v>164</v>
      </c>
      <c r="E29" s="136" t="s">
        <v>87</v>
      </c>
      <c r="F29" s="136" t="s">
        <v>165</v>
      </c>
      <c r="G29" s="137">
        <v>13577</v>
      </c>
      <c r="H29" s="138">
        <v>0</v>
      </c>
      <c r="I29" s="141">
        <v>13577</v>
      </c>
    </row>
    <row r="30" spans="1:9" ht="19.5" customHeight="1">
      <c r="A30" s="53" t="s">
        <v>266</v>
      </c>
      <c r="B30" s="109" t="s">
        <v>274</v>
      </c>
      <c r="C30" s="135" t="s">
        <v>213</v>
      </c>
      <c r="D30" s="136" t="s">
        <v>164</v>
      </c>
      <c r="E30" s="136" t="s">
        <v>87</v>
      </c>
      <c r="F30" s="136" t="s">
        <v>165</v>
      </c>
      <c r="G30" s="137">
        <v>12972</v>
      </c>
      <c r="H30" s="138">
        <v>0</v>
      </c>
      <c r="I30" s="141">
        <v>12972</v>
      </c>
    </row>
    <row r="31" spans="1:9" ht="19.5" customHeight="1">
      <c r="A31" s="53" t="s">
        <v>266</v>
      </c>
      <c r="B31" s="109" t="s">
        <v>275</v>
      </c>
      <c r="C31" s="135" t="s">
        <v>215</v>
      </c>
      <c r="D31" s="136" t="s">
        <v>164</v>
      </c>
      <c r="E31" s="136" t="s">
        <v>87</v>
      </c>
      <c r="F31" s="136" t="s">
        <v>165</v>
      </c>
      <c r="G31" s="137">
        <v>82800</v>
      </c>
      <c r="H31" s="138">
        <v>0</v>
      </c>
      <c r="I31" s="141">
        <v>82800</v>
      </c>
    </row>
    <row r="32" spans="1:9" ht="19.5" customHeight="1">
      <c r="A32" s="53" t="s">
        <v>266</v>
      </c>
      <c r="B32" s="109" t="s">
        <v>93</v>
      </c>
      <c r="C32" s="135" t="s">
        <v>171</v>
      </c>
      <c r="D32" s="136" t="s">
        <v>164</v>
      </c>
      <c r="E32" s="136" t="s">
        <v>93</v>
      </c>
      <c r="F32" s="136" t="s">
        <v>171</v>
      </c>
      <c r="G32" s="137">
        <v>13577</v>
      </c>
      <c r="H32" s="138">
        <v>0</v>
      </c>
      <c r="I32" s="141">
        <v>13577</v>
      </c>
    </row>
    <row r="33" spans="1:9" ht="19.5" customHeight="1">
      <c r="A33" s="133"/>
      <c r="B33" s="133"/>
      <c r="C33" s="109" t="s">
        <v>179</v>
      </c>
      <c r="D33" s="133"/>
      <c r="E33" s="133"/>
      <c r="F33" s="109" t="s">
        <v>179</v>
      </c>
      <c r="G33" s="88">
        <f>SUM(H33:I33)</f>
        <v>300</v>
      </c>
      <c r="H33" s="111">
        <f>SUM(H34:H34)</f>
        <v>300</v>
      </c>
      <c r="I33" s="108">
        <v>0</v>
      </c>
    </row>
    <row r="34" spans="1:9" ht="19.5" customHeight="1">
      <c r="A34" s="53" t="s">
        <v>276</v>
      </c>
      <c r="B34" s="109" t="s">
        <v>277</v>
      </c>
      <c r="C34" s="135" t="s">
        <v>224</v>
      </c>
      <c r="D34" s="136" t="s">
        <v>173</v>
      </c>
      <c r="E34" s="136" t="s">
        <v>87</v>
      </c>
      <c r="F34" s="136" t="s">
        <v>174</v>
      </c>
      <c r="G34" s="137">
        <v>300</v>
      </c>
      <c r="H34" s="138">
        <v>300</v>
      </c>
      <c r="I34" s="141">
        <v>0</v>
      </c>
    </row>
  </sheetData>
  <sheetProtection/>
  <mergeCells count="9">
    <mergeCell ref="A2:I2"/>
    <mergeCell ref="A3:C3"/>
    <mergeCell ref="G4:I4"/>
    <mergeCell ref="A5:C5"/>
    <mergeCell ref="D5:F5"/>
    <mergeCell ref="A7:F7"/>
    <mergeCell ref="G5:G6"/>
    <mergeCell ref="H5:H6"/>
    <mergeCell ref="I5:I6"/>
  </mergeCells>
  <printOptions horizontalCentered="1"/>
  <pageMargins left="0.59" right="0.59" top="0.59" bottom="0.59" header="0.59" footer="0.39"/>
  <pageSetup fitToHeight="100" fitToWidth="1" horizontalDpi="600" verticalDpi="600" orientation="portrait" paperSize="9" scale="7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18"/>
  <sheetViews>
    <sheetView showGridLines="0" showZeros="0" workbookViewId="0" topLeftCell="A1">
      <selection activeCell="E9" sqref="E9"/>
    </sheetView>
  </sheetViews>
  <sheetFormatPr defaultColWidth="9.16015625" defaultRowHeight="12.75" customHeight="1"/>
  <cols>
    <col min="1" max="3" width="8.33203125" style="0" customWidth="1"/>
    <col min="4" max="4" width="17" style="0" customWidth="1"/>
    <col min="5" max="5" width="83" style="0" customWidth="1"/>
    <col min="6" max="6" width="25" style="0" customWidth="1"/>
    <col min="7" max="243" width="10.66015625" style="0" customWidth="1"/>
  </cols>
  <sheetData>
    <row r="1" spans="1:243" ht="19.5" customHeight="1">
      <c r="A1" s="26"/>
      <c r="B1" s="27"/>
      <c r="C1" s="27"/>
      <c r="D1" s="27"/>
      <c r="E1" s="27"/>
      <c r="F1" s="28" t="s">
        <v>278</v>
      </c>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row>
    <row r="2" spans="1:243" ht="19.5" customHeight="1">
      <c r="A2" s="29" t="s">
        <v>279</v>
      </c>
      <c r="B2" s="29"/>
      <c r="C2" s="29"/>
      <c r="D2" s="29"/>
      <c r="E2" s="29"/>
      <c r="F2" s="29"/>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row>
    <row r="3" spans="1:243" ht="19.5" customHeight="1">
      <c r="A3" s="76" t="s">
        <v>5</v>
      </c>
      <c r="B3" s="30"/>
      <c r="C3" s="30"/>
      <c r="D3" s="30"/>
      <c r="E3" s="30"/>
      <c r="F3" s="32" t="s">
        <v>6</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row>
    <row r="4" spans="1:243" ht="19.5" customHeight="1">
      <c r="A4" s="37" t="s">
        <v>68</v>
      </c>
      <c r="B4" s="38"/>
      <c r="C4" s="39"/>
      <c r="D4" s="40" t="s">
        <v>69</v>
      </c>
      <c r="E4" s="41" t="s">
        <v>280</v>
      </c>
      <c r="F4" s="36" t="s">
        <v>71</v>
      </c>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row>
    <row r="5" spans="1:243" ht="19.5" customHeight="1">
      <c r="A5" s="43" t="s">
        <v>78</v>
      </c>
      <c r="B5" s="44" t="s">
        <v>79</v>
      </c>
      <c r="C5" s="45" t="s">
        <v>80</v>
      </c>
      <c r="D5" s="40"/>
      <c r="E5" s="41"/>
      <c r="F5" s="36"/>
      <c r="G5" s="70"/>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row>
    <row r="6" spans="1:243" ht="19.5" customHeight="1">
      <c r="A6" s="106"/>
      <c r="B6" s="106"/>
      <c r="C6" s="106"/>
      <c r="D6" s="113"/>
      <c r="E6" s="114" t="s">
        <v>58</v>
      </c>
      <c r="F6" s="115">
        <f>SUM(F7:F18)</f>
        <v>500000</v>
      </c>
      <c r="G6" s="70"/>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row>
    <row r="7" spans="1:243" ht="19.5" customHeight="1">
      <c r="A7" s="106" t="s">
        <v>91</v>
      </c>
      <c r="B7" s="106" t="s">
        <v>82</v>
      </c>
      <c r="C7" s="106" t="s">
        <v>93</v>
      </c>
      <c r="D7" s="113" t="s">
        <v>83</v>
      </c>
      <c r="E7" s="116" t="s">
        <v>281</v>
      </c>
      <c r="F7" s="108">
        <v>500000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row>
    <row r="8" spans="1:243" ht="19.5" customHeight="1">
      <c r="A8" s="117"/>
      <c r="B8" s="117"/>
      <c r="C8" s="117"/>
      <c r="D8" s="107"/>
      <c r="E8" s="116"/>
      <c r="F8" s="108"/>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row>
    <row r="9" spans="1:243" ht="19.5" customHeight="1">
      <c r="A9" s="117"/>
      <c r="B9" s="117"/>
      <c r="C9" s="117"/>
      <c r="D9" s="107"/>
      <c r="E9" s="116"/>
      <c r="F9" s="108"/>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row>
    <row r="10" spans="1:243" ht="19.5" customHeight="1">
      <c r="A10" s="117"/>
      <c r="B10" s="117"/>
      <c r="C10" s="117"/>
      <c r="D10" s="107"/>
      <c r="E10" s="116"/>
      <c r="F10" s="108"/>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row>
    <row r="11" spans="1:243" ht="19.5" customHeight="1">
      <c r="A11" s="117"/>
      <c r="B11" s="117"/>
      <c r="C11" s="117"/>
      <c r="D11" s="107"/>
      <c r="E11" s="116"/>
      <c r="F11" s="108"/>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row>
    <row r="12" spans="1:243" ht="19.5" customHeight="1">
      <c r="A12" s="117"/>
      <c r="B12" s="117"/>
      <c r="C12" s="117"/>
      <c r="D12" s="107"/>
      <c r="E12" s="116"/>
      <c r="F12" s="108"/>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row>
    <row r="13" spans="1:243" ht="19.5" customHeight="1">
      <c r="A13" s="117"/>
      <c r="B13" s="117"/>
      <c r="C13" s="117"/>
      <c r="D13" s="107"/>
      <c r="E13" s="116"/>
      <c r="F13" s="108"/>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row>
    <row r="14" spans="1:243" ht="19.5" customHeight="1">
      <c r="A14" s="117"/>
      <c r="B14" s="117"/>
      <c r="C14" s="117"/>
      <c r="D14" s="107"/>
      <c r="E14" s="116"/>
      <c r="F14" s="108"/>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row>
    <row r="15" spans="1:243" ht="19.5" customHeight="1">
      <c r="A15" s="117"/>
      <c r="B15" s="117"/>
      <c r="C15" s="117"/>
      <c r="D15" s="107"/>
      <c r="E15" s="116"/>
      <c r="F15" s="108"/>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row>
    <row r="16" spans="1:243" ht="19.5" customHeight="1">
      <c r="A16" s="117"/>
      <c r="B16" s="117"/>
      <c r="C16" s="117"/>
      <c r="D16" s="107"/>
      <c r="E16" s="116"/>
      <c r="F16" s="108"/>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row>
    <row r="17" spans="1:243" ht="19.5" customHeight="1">
      <c r="A17" s="117"/>
      <c r="B17" s="117"/>
      <c r="C17" s="117"/>
      <c r="D17" s="107"/>
      <c r="E17" s="116"/>
      <c r="F17" s="108"/>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row>
    <row r="18" spans="1:243" ht="19.5" customHeight="1">
      <c r="A18" s="117"/>
      <c r="B18" s="117"/>
      <c r="C18" s="117"/>
      <c r="D18" s="107"/>
      <c r="E18" s="116"/>
      <c r="F18" s="108"/>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row>
  </sheetData>
  <sheetProtection/>
  <mergeCells count="4">
    <mergeCell ref="A2:F2"/>
    <mergeCell ref="D4:D5"/>
    <mergeCell ref="E4:E5"/>
    <mergeCell ref="F4:F5"/>
  </mergeCells>
  <printOptions horizontalCentered="1"/>
  <pageMargins left="0.83" right="0.59" top="0.59" bottom="0.59" header="0.59" footer="0.39"/>
  <pageSetup fitToHeight="100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周?伶</dc:creator>
  <cp:keywords/>
  <dc:description/>
  <cp:lastModifiedBy>Bolin</cp:lastModifiedBy>
  <cp:lastPrinted>2019-02-22T01:02:42Z</cp:lastPrinted>
  <dcterms:created xsi:type="dcterms:W3CDTF">2017-02-22T01:19:27Z</dcterms:created>
  <dcterms:modified xsi:type="dcterms:W3CDTF">2019-02-28T01:15:49Z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