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460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绩效目标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'3-2'!$A$1:$F$10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<sst xmlns="http://schemas.openxmlformats.org/spreadsheetml/2006/main" count="754" uniqueCount="340">
  <si>
    <t>2019年部门预算</t>
  </si>
  <si>
    <t>报送日期：  2019 年 2 月 28 日</t>
  </si>
  <si>
    <t>表1</t>
  </si>
  <si>
    <t>部门收支总表</t>
  </si>
  <si>
    <t>大竹县清水镇中心小学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</si>
  <si>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</si>
  <si>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</si>
  <si>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</si>
  <si>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</si>
  <si>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</si>
  <si>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</si>
  <si>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</si>
  <si>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</si>
  <si>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</si>
  <si>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</si>
  <si>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</si>
  <si>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</si>
  <si>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</si>
  <si>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</si>
  <si>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</si>
  <si>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</si>
  <si>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</si>
  <si>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</si>
  <si>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</si>
  <si>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</si>
  <si>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</si>
  <si>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</si>
  <si>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</si>
  <si>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</si>
  <si>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</si>
  <si>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</si>
  <si>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</si>
  <si>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</si>
  <si>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</si>
  <si>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</si>
  <si>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</si>
  <si>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</si>
  <si>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</si>
  <si>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</si>
  <si>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</si>
  <si>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</si>
  <si>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</si>
  <si>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</si>
  <si>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</si>
  <si>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</si>
  <si>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</si>
  <si>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</si>
  <si>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</si>
  <si>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</si>
  <si>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</si>
  <si>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</si>
  <si>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</si>
  <si>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</si>
  <si>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</si>
  <si>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</si>
  <si>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</si>
  <si>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</si>
  <si>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</si>
  <si>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</si>
  <si>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</si>
  <si>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</si>
  <si>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</si>
  <si>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</si>
  <si>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</si>
  <si>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</si>
  <si>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</si>
  <si>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</si>
  <si>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</si>
  <si>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</si>
  <si>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</si>
  <si>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</si>
  <si>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</si>
  <si>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</si>
  <si>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</si>
  <si>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</si>
  <si>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</si>
  <si>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</si>
  <si>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</si>
  <si>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</si>
  <si>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</si>
  <si>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</si>
  <si>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</si>
  <si>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小学教育</t>
  </si>
  <si>
    <t>208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</si>
  <si>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</si>
  <si>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</si>
  <si>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</si>
  <si>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</si>
  <si>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</si>
  <si>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</si>
  <si>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</si>
  <si>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</si>
  <si>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</si>
  <si>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</si>
  <si>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</si>
  <si>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</si>
  <si>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</si>
  <si>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</si>
  <si>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</si>
  <si>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</si>
  <si>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</si>
  <si>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</si>
  <si>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</si>
  <si>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</si>
  <si>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</si>
  <si>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</si>
  <si>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</si>
  <si>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</si>
  <si>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</si>
  <si>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</si>
  <si>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</si>
  <si>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</si>
  <si>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</si>
  <si>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</si>
  <si>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</si>
  <si>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</si>
  <si>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</si>
  <si>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</si>
  <si>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</si>
  <si>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</si>
  <si>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</si>
  <si>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</si>
  <si>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</si>
  <si>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</si>
  <si>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</si>
  <si>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</si>
  <si>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</si>
  <si>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</si>
  <si>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</si>
  <si>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</si>
  <si>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</si>
  <si>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</si>
  <si>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</si>
  <si>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</si>
  <si>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</si>
  <si>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</si>
  <si>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</si>
  <si>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</si>
  <si>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</si>
  <si>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</si>
  <si>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</si>
  <si>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</si>
  <si>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</si>
  <si>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</si>
  <si>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</si>
  <si>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</si>
  <si>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</si>
  <si>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</si>
  <si>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</si>
  <si>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</si>
  <si>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</si>
  <si>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</si>
  <si>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</si>
  <si>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工资福利支出</t>
  </si>
  <si>
    <t>505</t>
  </si>
  <si>
    <t>基本工资</t>
  </si>
  <si>
    <t>津贴补贴</t>
  </si>
  <si>
    <t>501</t>
  </si>
  <si>
    <t>绩效工资</t>
  </si>
  <si>
    <t>机关事业单位基本养老保险缴费</t>
  </si>
  <si>
    <t>职工基本医疗保险缴费</t>
  </si>
  <si>
    <t>其他社会保障缴费</t>
  </si>
  <si>
    <t>502</t>
  </si>
  <si>
    <t>其他工资福利支出</t>
  </si>
  <si>
    <t>办公费</t>
  </si>
  <si>
    <t>水费</t>
  </si>
  <si>
    <t>电费</t>
  </si>
  <si>
    <t>邮电费</t>
  </si>
  <si>
    <t>差旅费</t>
  </si>
  <si>
    <t>会议费</t>
  </si>
  <si>
    <t>培训费</t>
  </si>
  <si>
    <t>劳务费</t>
  </si>
  <si>
    <t>公务接待费</t>
  </si>
  <si>
    <t>维修(护)费</t>
  </si>
  <si>
    <t>工会经费</t>
  </si>
  <si>
    <t>福利费</t>
  </si>
  <si>
    <t>其他商品和服务支出</t>
  </si>
  <si>
    <t xml:space="preserve">  对个人和家庭的补助</t>
  </si>
  <si>
    <t>离退休费</t>
  </si>
  <si>
    <t>99</t>
  </si>
  <si>
    <t>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</si>
  <si>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</si>
  <si>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</si>
  <si>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</si>
  <si>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</si>
  <si>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</si>
  <si>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</si>
  <si>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</t>
  </si>
  <si>
    <t>对企业的补助</t>
  </si>
  <si>
    <t xml:space="preserve">对社会保障基金补助 </t>
  </si>
  <si>
    <t>其他支出</t>
  </si>
  <si>
    <t>科目名称</t>
  </si>
  <si>
    <t>奖金</t>
  </si>
  <si>
    <t>伙食补助费</t>
  </si>
  <si>
    <t>公务员医疗补助缴费</t>
  </si>
  <si>
    <t>医疗费</t>
  </si>
  <si>
    <t>印刷费</t>
  </si>
  <si>
    <t>咨询费</t>
  </si>
  <si>
    <t>手续费</t>
  </si>
  <si>
    <t>物业管理费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</si>
  <si>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</si>
  <si>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</si>
  <si>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</si>
  <si>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</si>
  <si>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</si>
  <si>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</si>
  <si>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委托业务费</t>
  </si>
  <si>
    <t>公务用车运行维护费</t>
  </si>
  <si>
    <t>其他交通费用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</si>
  <si>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</si>
  <si>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</si>
  <si>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</si>
  <si>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</si>
  <si>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</si>
  <si>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</si>
  <si>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</si>
  <si>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</si>
  <si>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</si>
  <si>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</si>
  <si>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</si>
  <si>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</si>
  <si>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</si>
  <si>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</si>
  <si>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</si>
  <si>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</si>
  <si>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</si>
  <si>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</si>
  <si>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</si>
  <si>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</si>
  <si>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</si>
  <si>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</si>
  <si>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</si>
  <si>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</si>
  <si>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</si>
  <si>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</si>
  <si>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</si>
  <si>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</si>
  <si>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</si>
  <si>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</si>
  <si>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</si>
  <si>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</si>
  <si>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</si>
  <si>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</si>
  <si>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</si>
  <si>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</si>
  <si>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</si>
  <si>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表3-1</t>
  </si>
  <si>
    <t>一般公共预算基本支出预算表</t>
  </si>
  <si>
    <t>经济分类科目</t>
  </si>
  <si>
    <t>部门经济分类</t>
  </si>
  <si>
    <t>政府经济分类</t>
  </si>
  <si>
    <t>人员经费</t>
  </si>
  <si>
    <t>公用经费</t>
  </si>
  <si>
    <t>09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</si>
  <si>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</si>
  <si>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</si>
  <si>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</si>
  <si>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</si>
  <si>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</si>
  <si>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</si>
  <si>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</si>
  <si>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</si>
  <si>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</si>
  <si>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</si>
  <si>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</si>
  <si>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</si>
  <si>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</si>
  <si>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</si>
  <si>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</si>
  <si>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</si>
  <si>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</si>
  <si>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</si>
  <si>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</si>
  <si>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部门预算项目支出绩效目标申报表</t>
  </si>
  <si>
    <r>
      <t>（</t>
    </r>
    <r>
      <rPr>
        <sz val="12"/>
        <rFont val="Times New Roman"/>
        <family val="1"/>
      </rPr>
      <t xml:space="preserve"> 2019</t>
    </r>
    <r>
      <rPr>
        <sz val="12"/>
        <rFont val="宋体"/>
        <family val="0"/>
      </rPr>
      <t>年度）</t>
    </r>
  </si>
  <si>
    <t>项目名称</t>
  </si>
  <si>
    <t>无</t>
  </si>
  <si>
    <t>预算单位</t>
  </si>
  <si>
    <t>项目资金
（元）</t>
  </si>
  <si>
    <t>总体目标</t>
  </si>
  <si>
    <t>年度目标</t>
  </si>
  <si>
    <t>保障2019年对各单位财政票据的发放、稽查、监管及培训对电子票据改革等。</t>
  </si>
  <si>
    <t>绩
效
指
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</si>
  <si>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</si>
  <si>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</si>
  <si>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</si>
  <si>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</si>
  <si>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</si>
  <si>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</si>
  <si>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</si>
  <si>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</si>
  <si>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</si>
  <si>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</si>
  <si>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
指标</t>
  </si>
  <si>
    <t>满意度指标</t>
  </si>
  <si>
    <t>208281</t>
  </si>
  <si>
    <t>208281</t>
  </si>
  <si>
    <t>208279</t>
  </si>
  <si>
    <t>大竹县川主乡中心小学</t>
  </si>
  <si>
    <t>大竹县川主乡中心小学</t>
  </si>
  <si>
    <t>大竹县川主乡中心小学</t>
  </si>
  <si>
    <t>302</t>
  </si>
  <si>
    <t>05</t>
  </si>
  <si>
    <t>06</t>
  </si>
  <si>
    <t>302</t>
  </si>
  <si>
    <t>13</t>
  </si>
  <si>
    <t>15</t>
  </si>
  <si>
    <t>16</t>
  </si>
  <si>
    <t>17</t>
  </si>
  <si>
    <t>26</t>
  </si>
  <si>
    <t>28</t>
  </si>
  <si>
    <t>29</t>
  </si>
  <si>
    <t>事业商品服务支出</t>
  </si>
  <si>
    <t>商品服务支出</t>
  </si>
  <si>
    <t>09</t>
  </si>
  <si>
    <t>02</t>
  </si>
  <si>
    <t>01</t>
  </si>
  <si>
    <t>501</t>
  </si>
  <si>
    <t>03</t>
  </si>
  <si>
    <t>303</t>
  </si>
  <si>
    <t>02</t>
  </si>
  <si>
    <t xml:space="preserve">  退休费</t>
  </si>
  <si>
    <t>509</t>
  </si>
  <si>
    <t>05</t>
  </si>
  <si>
    <t>303</t>
  </si>
  <si>
    <t xml:space="preserve">  生活补助</t>
  </si>
  <si>
    <t>04</t>
  </si>
  <si>
    <t>社会福利和救助</t>
  </si>
  <si>
    <t xml:space="preserve">  奖励金</t>
  </si>
  <si>
    <t>99</t>
  </si>
  <si>
    <t xml:space="preserve">  其他对个人和家庭的补助</t>
  </si>
  <si>
    <t>301</t>
  </si>
  <si>
    <t>07</t>
  </si>
  <si>
    <t>08</t>
  </si>
  <si>
    <t>10</t>
  </si>
  <si>
    <t>12</t>
  </si>
  <si>
    <t>事业工资福利支出</t>
  </si>
  <si>
    <t>208281</t>
  </si>
  <si>
    <t xml:space="preserve">  事业商品服务支出</t>
  </si>
  <si>
    <t>06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</si>
</sst>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;[Red]0.00"/>
    <numFmt numFmtId="179" formatCode="0_ "/>
    <numFmt numFmtId="180" formatCode="0.00_);[Red]\(0.00\)"/>
    <numFmt numFmtId="181" formatCode="&quot;\&quot;#,##0.00_);\(&quot;\&quot;#,##0.00\)"/>
    <numFmt numFmtId="182" formatCode="#,##0.0000"/>
    <numFmt numFmtId="183" formatCode="###,###,###,##0.00"/>
  </numFmts>
  <fonts count="60"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1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1" fontId="0" fillId="0" borderId="0">
      <alignment/>
      <protection/>
    </xf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1" fillId="25" borderId="5" applyNumberFormat="0" applyAlignment="0" applyProtection="0"/>
    <xf numFmtId="0" fontId="52" fillId="2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25" borderId="8" applyNumberFormat="0" applyAlignment="0" applyProtection="0"/>
    <xf numFmtId="0" fontId="58" fillId="35" borderId="5" applyNumberFormat="0" applyAlignment="0" applyProtection="0"/>
    <xf numFmtId="0" fontId="59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256">
    <xf numFmtId="1" fontId="0" fillId="0" borderId="0" xfId="0" applyNumberFormat="1" applyFill="1" applyAlignment="1">
      <alignment/>
    </xf>
    <xf numFmtId="1" fontId="0" fillId="0" borderId="0" xfId="0" applyAlignment="1">
      <alignment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1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5" fillId="0" borderId="15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37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37" borderId="0" xfId="0" applyNumberFormat="1" applyFont="1" applyFill="1" applyAlignment="1" applyProtection="1">
      <alignment vertical="center" wrapText="1"/>
      <protection/>
    </xf>
    <xf numFmtId="0" fontId="9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0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37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22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9" xfId="0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178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Alignment="1">
      <alignment/>
    </xf>
    <xf numFmtId="0" fontId="5" fillId="37" borderId="0" xfId="0" applyNumberFormat="1" applyFont="1" applyFill="1" applyAlignment="1">
      <alignment/>
    </xf>
    <xf numFmtId="0" fontId="5" fillId="0" borderId="20" xfId="0" applyNumberFormat="1" applyFont="1" applyFill="1" applyBorder="1" applyAlignment="1">
      <alignment horizontal="centerContinuous" vertical="center"/>
    </xf>
    <xf numFmtId="178" fontId="5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Alignment="1">
      <alignment horizontal="center"/>
    </xf>
    <xf numFmtId="178" fontId="0" fillId="0" borderId="10" xfId="0" applyNumberFormat="1" applyFill="1" applyBorder="1" applyAlignment="1">
      <alignment horizontal="right" vertical="center" wrapText="1"/>
    </xf>
    <xf numFmtId="178" fontId="0" fillId="0" borderId="10" xfId="0" applyNumberFormat="1" applyFill="1" applyBorder="1" applyAlignment="1">
      <alignment horizontal="right" vertical="center"/>
    </xf>
    <xf numFmtId="0" fontId="15" fillId="37" borderId="0" xfId="0" applyNumberFormat="1" applyFont="1" applyFill="1" applyAlignment="1">
      <alignment/>
    </xf>
    <xf numFmtId="178" fontId="0" fillId="0" borderId="0" xfId="0" applyNumberFormat="1" applyFill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37" borderId="23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24" xfId="0" applyNumberFormat="1" applyFont="1" applyFill="1" applyBorder="1" applyAlignment="1" applyProtection="1">
      <alignment horizontal="centerContinuous" vertical="center"/>
      <protection/>
    </xf>
    <xf numFmtId="1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1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37" borderId="17" xfId="0" applyNumberFormat="1" applyFont="1" applyFill="1" applyBorder="1" applyAlignment="1" applyProtection="1">
      <alignment horizontal="centerContinuous" vertical="center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5" fillId="37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5" fillId="37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Continuous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horizontal="right" vertical="center" wrapText="1"/>
      <protection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176" fontId="7" fillId="0" borderId="17" xfId="0" applyNumberFormat="1" applyFont="1" applyFill="1" applyBorder="1" applyAlignment="1" applyProtection="1">
      <alignment horizontal="right" vertical="center" wrapText="1"/>
      <protection/>
    </xf>
    <xf numFmtId="176" fontId="7" fillId="0" borderId="17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80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176" fontId="7" fillId="0" borderId="15" xfId="0" applyNumberFormat="1" applyFont="1" applyFill="1" applyBorder="1" applyAlignment="1" applyProtection="1">
      <alignment horizontal="right"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176" fontId="7" fillId="0" borderId="13" xfId="0" applyNumberFormat="1" applyFont="1" applyFill="1" applyBorder="1" applyAlignment="1">
      <alignment horizontal="right"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5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37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37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Continuous" vertical="center"/>
    </xf>
    <xf numFmtId="0" fontId="7" fillId="0" borderId="0" xfId="0" applyNumberFormat="1" applyFont="1" applyFill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182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180" fontId="7" fillId="38" borderId="10" xfId="0" applyNumberFormat="1" applyFont="1" applyFill="1" applyBorder="1" applyAlignment="1" applyProtection="1">
      <alignment horizontal="center" vertical="center" wrapText="1"/>
      <protection/>
    </xf>
    <xf numFmtId="180" fontId="5" fillId="38" borderId="10" xfId="0" applyNumberFormat="1" applyFont="1" applyFill="1" applyBorder="1" applyAlignment="1" applyProtection="1">
      <alignment horizontal="center" vertical="center" wrapText="1"/>
      <protection/>
    </xf>
    <xf numFmtId="180" fontId="7" fillId="38" borderId="10" xfId="0" applyNumberFormat="1" applyFont="1" applyFill="1" applyBorder="1" applyAlignment="1" applyProtection="1">
      <alignment horizontal="right" vertical="center" wrapText="1"/>
      <protection/>
    </xf>
    <xf numFmtId="180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ill="1" applyBorder="1" applyAlignment="1">
      <alignment/>
    </xf>
    <xf numFmtId="183" fontId="0" fillId="37" borderId="17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38" borderId="1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7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37" borderId="15" xfId="0" applyNumberFormat="1" applyFont="1" applyFill="1" applyBorder="1" applyAlignment="1" applyProtection="1">
      <alignment horizontal="center" vertical="center" wrapText="1"/>
      <protection/>
    </xf>
    <xf numFmtId="0" fontId="5" fillId="37" borderId="19" xfId="0" applyNumberFormat="1" applyFont="1" applyFill="1" applyBorder="1" applyAlignment="1" applyProtection="1">
      <alignment horizontal="center" vertical="center" wrapText="1"/>
      <protection/>
    </xf>
    <xf numFmtId="0" fontId="0" fillId="37" borderId="22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15" xfId="0" applyNumberFormat="1" applyFont="1" applyFill="1" applyBorder="1" applyAlignment="1">
      <alignment horizontal="center" vertical="center" wrapText="1"/>
    </xf>
    <xf numFmtId="0" fontId="0" fillId="37" borderId="19" xfId="0" applyNumberFormat="1" applyFont="1" applyFill="1" applyBorder="1" applyAlignment="1">
      <alignment horizontal="center" vertical="center" wrapText="1"/>
    </xf>
    <xf numFmtId="0" fontId="0" fillId="37" borderId="15" xfId="0" applyNumberForma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4">
      <selection activeCell="A8" sqref="A8"/>
    </sheetView>
  </sheetViews>
  <sheetFormatPr defaultColWidth="8.66015625" defaultRowHeight="11.25"/>
  <cols>
    <col min="1" max="1" width="153.66015625" style="0" customWidth="1"/>
  </cols>
  <sheetData>
    <row r="1" ht="14.25">
      <c r="A1" s="177"/>
    </row>
    <row r="2" ht="34.5" customHeight="1"/>
    <row r="3" ht="63.75" customHeight="1">
      <c r="A3" s="178" t="s">
        <v>298</v>
      </c>
    </row>
    <row r="4" ht="107.25" customHeight="1">
      <c r="A4" s="179" t="s">
        <v>0</v>
      </c>
    </row>
    <row r="5" ht="409.5" customHeight="1" hidden="1">
      <c r="A5" s="180">
        <v>3.637978807091713E-12</v>
      </c>
    </row>
    <row r="6" ht="22.5">
      <c r="A6" s="181"/>
    </row>
    <row r="7" ht="30.75" customHeight="1">
      <c r="A7" s="181"/>
    </row>
    <row r="8" ht="78" customHeight="1"/>
    <row r="9" ht="63" customHeight="1">
      <c r="A9" s="182" t="s">
        <v>1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zoomScalePageLayoutView="0" workbookViewId="0" topLeftCell="A1">
      <selection activeCell="D17" sqref="D17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51"/>
      <c r="B1" s="51"/>
      <c r="C1" s="51"/>
      <c r="D1" s="51"/>
      <c r="E1" s="52"/>
      <c r="F1" s="51"/>
      <c r="G1" s="51"/>
      <c r="H1" s="53" t="s">
        <v>257</v>
      </c>
      <c r="I1" s="66"/>
    </row>
    <row r="2" spans="1:9" ht="25.5" customHeight="1">
      <c r="A2" s="193" t="s">
        <v>258</v>
      </c>
      <c r="B2" s="193"/>
      <c r="C2" s="193"/>
      <c r="D2" s="193"/>
      <c r="E2" s="193"/>
      <c r="F2" s="193"/>
      <c r="G2" s="193"/>
      <c r="H2" s="193"/>
      <c r="I2" s="66"/>
    </row>
    <row r="3" spans="1:9" ht="19.5" customHeight="1">
      <c r="A3" s="54" t="s">
        <v>299</v>
      </c>
      <c r="B3" s="55"/>
      <c r="C3" s="55"/>
      <c r="D3" s="55"/>
      <c r="E3" s="55"/>
      <c r="F3" s="55"/>
      <c r="G3" s="55"/>
      <c r="H3" s="12" t="s">
        <v>5</v>
      </c>
      <c r="I3" s="66"/>
    </row>
    <row r="4" spans="1:9" ht="19.5" customHeight="1">
      <c r="A4" s="204" t="s">
        <v>259</v>
      </c>
      <c r="B4" s="204" t="s">
        <v>260</v>
      </c>
      <c r="C4" s="197" t="s">
        <v>261</v>
      </c>
      <c r="D4" s="197"/>
      <c r="E4" s="197"/>
      <c r="F4" s="197"/>
      <c r="G4" s="197"/>
      <c r="H4" s="197"/>
      <c r="I4" s="66"/>
    </row>
    <row r="5" spans="1:9" ht="19.5" customHeight="1">
      <c r="A5" s="204"/>
      <c r="B5" s="204"/>
      <c r="C5" s="240" t="s">
        <v>57</v>
      </c>
      <c r="D5" s="217" t="s">
        <v>200</v>
      </c>
      <c r="E5" s="57" t="s">
        <v>262</v>
      </c>
      <c r="F5" s="58"/>
      <c r="G5" s="58"/>
      <c r="H5" s="242" t="s">
        <v>172</v>
      </c>
      <c r="I5" s="66"/>
    </row>
    <row r="6" spans="1:9" ht="33.75" customHeight="1">
      <c r="A6" s="205"/>
      <c r="B6" s="205"/>
      <c r="C6" s="241"/>
      <c r="D6" s="208"/>
      <c r="E6" s="59" t="s">
        <v>72</v>
      </c>
      <c r="F6" s="60" t="s">
        <v>263</v>
      </c>
      <c r="G6" s="61" t="s">
        <v>264</v>
      </c>
      <c r="H6" s="238"/>
      <c r="I6" s="66"/>
    </row>
    <row r="7" spans="1:9" ht="19.5" customHeight="1">
      <c r="A7" s="31"/>
      <c r="B7" s="83" t="s">
        <v>57</v>
      </c>
      <c r="C7" s="82">
        <f aca="true" t="shared" si="0" ref="C7:H7">SUM(C8)</f>
        <v>4000</v>
      </c>
      <c r="D7" s="82">
        <f t="shared" si="0"/>
        <v>0</v>
      </c>
      <c r="E7" s="82">
        <f t="shared" si="0"/>
        <v>0</v>
      </c>
      <c r="F7" s="82">
        <f t="shared" si="0"/>
        <v>0</v>
      </c>
      <c r="G7" s="82">
        <f t="shared" si="0"/>
        <v>0</v>
      </c>
      <c r="H7" s="82">
        <f t="shared" si="0"/>
        <v>4000</v>
      </c>
      <c r="I7" s="74"/>
    </row>
    <row r="8" spans="1:9" ht="19.5" customHeight="1">
      <c r="A8" s="31" t="s">
        <v>296</v>
      </c>
      <c r="B8" s="32" t="s">
        <v>298</v>
      </c>
      <c r="C8" s="84">
        <f>D8+E8+H8</f>
        <v>4000</v>
      </c>
      <c r="D8" s="85">
        <v>0</v>
      </c>
      <c r="E8" s="85">
        <f>SUM(F8:G8)</f>
        <v>0</v>
      </c>
      <c r="F8" s="85">
        <v>0</v>
      </c>
      <c r="G8" s="82"/>
      <c r="H8" s="86">
        <v>4000</v>
      </c>
      <c r="I8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zoomScalePageLayoutView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7"/>
      <c r="B1" s="8"/>
      <c r="C1" s="8"/>
      <c r="D1" s="8"/>
      <c r="E1" s="8"/>
      <c r="F1" s="8"/>
      <c r="G1" s="8"/>
      <c r="H1" s="9" t="s">
        <v>265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</row>
    <row r="2" spans="1:245" ht="19.5" customHeight="1">
      <c r="A2" s="193" t="s">
        <v>266</v>
      </c>
      <c r="B2" s="193"/>
      <c r="C2" s="193"/>
      <c r="D2" s="193"/>
      <c r="E2" s="193"/>
      <c r="F2" s="193"/>
      <c r="G2" s="193"/>
      <c r="H2" s="19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</row>
    <row r="3" spans="1:245" ht="19.5" customHeight="1">
      <c r="A3" s="203" t="s">
        <v>299</v>
      </c>
      <c r="B3" s="203"/>
      <c r="C3" s="203"/>
      <c r="D3" s="203"/>
      <c r="E3" s="10"/>
      <c r="F3" s="11"/>
      <c r="G3" s="11"/>
      <c r="H3" s="12" t="s">
        <v>5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</row>
    <row r="4" spans="1:245" ht="19.5" customHeight="1">
      <c r="A4" s="13" t="s">
        <v>56</v>
      </c>
      <c r="B4" s="13"/>
      <c r="C4" s="13"/>
      <c r="D4" s="14"/>
      <c r="E4" s="15"/>
      <c r="F4" s="197" t="s">
        <v>267</v>
      </c>
      <c r="G4" s="197"/>
      <c r="H4" s="197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</row>
    <row r="5" spans="1:245" ht="19.5" customHeight="1">
      <c r="A5" s="17" t="s">
        <v>67</v>
      </c>
      <c r="B5" s="18"/>
      <c r="C5" s="19"/>
      <c r="D5" s="239" t="s">
        <v>68</v>
      </c>
      <c r="E5" s="195" t="s">
        <v>99</v>
      </c>
      <c r="F5" s="195" t="s">
        <v>57</v>
      </c>
      <c r="G5" s="195" t="s">
        <v>95</v>
      </c>
      <c r="H5" s="197" t="s">
        <v>96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</row>
    <row r="6" spans="1:245" ht="19.5" customHeight="1">
      <c r="A6" s="21" t="s">
        <v>77</v>
      </c>
      <c r="B6" s="22" t="s">
        <v>78</v>
      </c>
      <c r="C6" s="23" t="s">
        <v>79</v>
      </c>
      <c r="D6" s="243"/>
      <c r="E6" s="195"/>
      <c r="F6" s="195"/>
      <c r="G6" s="195"/>
      <c r="H6" s="197"/>
      <c r="I6" s="48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</row>
    <row r="7" spans="1:245" ht="19.5" customHeight="1">
      <c r="A7" s="28"/>
      <c r="B7" s="23"/>
      <c r="C7" s="23"/>
      <c r="D7" s="24"/>
      <c r="E7" s="56"/>
      <c r="F7" s="16">
        <f>SUM(G7:H7)</f>
        <v>0</v>
      </c>
      <c r="G7" s="20"/>
      <c r="H7" s="75">
        <f>SUM(H8:H10)</f>
        <v>0</v>
      </c>
      <c r="I7" s="48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</row>
    <row r="8" spans="1:245" ht="19.5" customHeight="1">
      <c r="A8" s="76"/>
      <c r="B8" s="77"/>
      <c r="C8" s="77"/>
      <c r="D8" s="78"/>
      <c r="E8" s="20"/>
      <c r="F8" s="79"/>
      <c r="G8" s="20"/>
      <c r="H8" s="79"/>
      <c r="I8" s="48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</row>
    <row r="9" spans="1:245" ht="19.5" customHeight="1">
      <c r="A9" s="76"/>
      <c r="B9" s="77"/>
      <c r="C9" s="77"/>
      <c r="D9" s="78"/>
      <c r="E9" s="20"/>
      <c r="F9" s="79"/>
      <c r="G9" s="20"/>
      <c r="H9" s="79"/>
      <c r="I9" s="48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76"/>
      <c r="B10" s="77"/>
      <c r="C10" s="77"/>
      <c r="D10" s="80"/>
      <c r="E10" s="81"/>
      <c r="F10" s="82"/>
      <c r="G10" s="82"/>
      <c r="H10" s="82"/>
      <c r="I10" s="48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</row>
    <row r="11" spans="1:245" ht="19.5" customHeight="1">
      <c r="A11" s="40"/>
      <c r="B11" s="40"/>
      <c r="C11" s="40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19.5" customHeight="1">
      <c r="A12" s="40"/>
      <c r="B12" s="40"/>
      <c r="C12" s="40"/>
      <c r="D12" s="40"/>
      <c r="E12" s="40"/>
      <c r="F12" s="40"/>
      <c r="G12" s="40"/>
      <c r="H12" s="3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pans="1:245" ht="19.5" customHeight="1">
      <c r="A13" s="40"/>
      <c r="B13" s="40"/>
      <c r="C13" s="40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pans="1:245" ht="19.5" customHeight="1">
      <c r="A14" s="40"/>
      <c r="B14" s="40"/>
      <c r="C14" s="40"/>
      <c r="D14" s="39"/>
      <c r="E14" s="39"/>
      <c r="F14" s="39"/>
      <c r="G14" s="39"/>
      <c r="H14" s="39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pans="1:245" ht="19.5" customHeight="1">
      <c r="A15" s="40"/>
      <c r="B15" s="40"/>
      <c r="C15" s="40"/>
      <c r="D15" s="40"/>
      <c r="E15" s="40"/>
      <c r="F15" s="40"/>
      <c r="G15" s="40"/>
      <c r="H15" s="3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pans="1:245" ht="19.5" customHeight="1">
      <c r="A16" s="40"/>
      <c r="B16" s="40"/>
      <c r="C16" s="40"/>
      <c r="D16" s="40"/>
      <c r="E16" s="41"/>
      <c r="F16" s="41"/>
      <c r="G16" s="41"/>
      <c r="H16" s="39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pans="1:245" ht="19.5" customHeight="1">
      <c r="A17" s="40"/>
      <c r="B17" s="40"/>
      <c r="C17" s="40"/>
      <c r="D17" s="40"/>
      <c r="E17" s="41"/>
      <c r="F17" s="41"/>
      <c r="G17" s="41"/>
      <c r="H17" s="3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pans="1:245" ht="19.5" customHeight="1">
      <c r="A18" s="40"/>
      <c r="B18" s="40"/>
      <c r="C18" s="40"/>
      <c r="D18" s="40"/>
      <c r="E18" s="40"/>
      <c r="F18" s="40"/>
      <c r="G18" s="40"/>
      <c r="H18" s="39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pans="1:245" ht="19.5" customHeight="1">
      <c r="A19" s="40"/>
      <c r="B19" s="40"/>
      <c r="C19" s="40"/>
      <c r="D19" s="40"/>
      <c r="E19" s="42"/>
      <c r="F19" s="42"/>
      <c r="G19" s="42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pans="1:245" ht="19.5" customHeight="1">
      <c r="A20" s="43"/>
      <c r="B20" s="43"/>
      <c r="C20" s="43"/>
      <c r="D20" s="43"/>
      <c r="E20" s="44"/>
      <c r="F20" s="44"/>
      <c r="G20" s="44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5"/>
      <c r="B21" s="45"/>
      <c r="C21" s="45"/>
      <c r="D21" s="45"/>
      <c r="E21" s="45"/>
      <c r="F21" s="45"/>
      <c r="G21" s="45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</row>
    <row r="22" spans="1:245" ht="19.5" customHeight="1">
      <c r="A22" s="43"/>
      <c r="B22" s="43"/>
      <c r="C22" s="43"/>
      <c r="D22" s="43"/>
      <c r="E22" s="43"/>
      <c r="F22" s="43"/>
      <c r="G22" s="4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</row>
    <row r="23" spans="1:245" ht="19.5" customHeight="1">
      <c r="A23" s="47"/>
      <c r="B23" s="47"/>
      <c r="C23" s="47"/>
      <c r="D23" s="47"/>
      <c r="E23" s="47"/>
      <c r="F23" s="43"/>
      <c r="G23" s="43"/>
      <c r="H23" s="46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</row>
    <row r="24" spans="1:245" ht="19.5" customHeight="1">
      <c r="A24" s="47"/>
      <c r="B24" s="47"/>
      <c r="C24" s="47"/>
      <c r="D24" s="47"/>
      <c r="E24" s="47"/>
      <c r="F24" s="43"/>
      <c r="G24" s="43"/>
      <c r="H24" s="46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</row>
    <row r="25" spans="1:245" ht="19.5" customHeight="1">
      <c r="A25" s="47"/>
      <c r="B25" s="47"/>
      <c r="C25" s="47"/>
      <c r="D25" s="47"/>
      <c r="E25" s="47"/>
      <c r="F25" s="43"/>
      <c r="G25" s="43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</row>
    <row r="26" spans="1:245" ht="19.5" customHeight="1">
      <c r="A26" s="47"/>
      <c r="B26" s="47"/>
      <c r="C26" s="47"/>
      <c r="D26" s="47"/>
      <c r="E26" s="47"/>
      <c r="F26" s="43"/>
      <c r="G26" s="43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</row>
    <row r="27" spans="1:245" ht="19.5" customHeight="1">
      <c r="A27" s="47"/>
      <c r="B27" s="47"/>
      <c r="C27" s="47"/>
      <c r="D27" s="47"/>
      <c r="E27" s="47"/>
      <c r="F27" s="43"/>
      <c r="G27" s="43"/>
      <c r="H27" s="4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</row>
    <row r="28" spans="1:245" ht="19.5" customHeight="1">
      <c r="A28" s="47"/>
      <c r="B28" s="47"/>
      <c r="C28" s="47"/>
      <c r="D28" s="47"/>
      <c r="E28" s="47"/>
      <c r="F28" s="43"/>
      <c r="G28" s="43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</row>
    <row r="29" spans="1:245" ht="19.5" customHeight="1">
      <c r="A29" s="47"/>
      <c r="B29" s="47"/>
      <c r="C29" s="47"/>
      <c r="D29" s="47"/>
      <c r="E29" s="47"/>
      <c r="F29" s="43"/>
      <c r="G29" s="43"/>
      <c r="H29" s="4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</row>
    <row r="30" spans="1:245" ht="19.5" customHeight="1">
      <c r="A30" s="47"/>
      <c r="B30" s="47"/>
      <c r="C30" s="47"/>
      <c r="D30" s="47"/>
      <c r="E30" s="47"/>
      <c r="F30" s="43"/>
      <c r="G30" s="43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</row>
    <row r="31" spans="1:245" ht="19.5" customHeight="1">
      <c r="A31" s="47"/>
      <c r="B31" s="47"/>
      <c r="C31" s="47"/>
      <c r="D31" s="47"/>
      <c r="E31" s="47"/>
      <c r="F31" s="43"/>
      <c r="G31" s="43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</row>
    <row r="32" spans="1:245" ht="19.5" customHeight="1">
      <c r="A32" s="47"/>
      <c r="B32" s="47"/>
      <c r="C32" s="47"/>
      <c r="D32" s="47"/>
      <c r="E32" s="47"/>
      <c r="F32" s="43"/>
      <c r="G32" s="43"/>
      <c r="H32" s="46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51"/>
      <c r="B1" s="51"/>
      <c r="C1" s="51"/>
      <c r="D1" s="51"/>
      <c r="E1" s="52"/>
      <c r="F1" s="51"/>
      <c r="G1" s="51"/>
      <c r="H1" s="53" t="s">
        <v>268</v>
      </c>
      <c r="I1" s="66"/>
    </row>
    <row r="2" spans="1:9" ht="25.5" customHeight="1">
      <c r="A2" s="193" t="s">
        <v>269</v>
      </c>
      <c r="B2" s="193"/>
      <c r="C2" s="193"/>
      <c r="D2" s="193"/>
      <c r="E2" s="193"/>
      <c r="F2" s="193"/>
      <c r="G2" s="193"/>
      <c r="H2" s="193"/>
      <c r="I2" s="66"/>
    </row>
    <row r="3" spans="1:9" ht="19.5" customHeight="1">
      <c r="A3" s="54" t="s">
        <v>4</v>
      </c>
      <c r="B3" s="55"/>
      <c r="C3" s="55"/>
      <c r="D3" s="55"/>
      <c r="E3" s="55"/>
      <c r="F3" s="55"/>
      <c r="G3" s="55"/>
      <c r="H3" s="12" t="s">
        <v>5</v>
      </c>
      <c r="I3" s="66"/>
    </row>
    <row r="4" spans="1:9" ht="19.5" customHeight="1">
      <c r="A4" s="204" t="s">
        <v>259</v>
      </c>
      <c r="B4" s="204" t="s">
        <v>260</v>
      </c>
      <c r="C4" s="197" t="s">
        <v>261</v>
      </c>
      <c r="D4" s="197"/>
      <c r="E4" s="197"/>
      <c r="F4" s="197"/>
      <c r="G4" s="197"/>
      <c r="H4" s="197"/>
      <c r="I4" s="66"/>
    </row>
    <row r="5" spans="1:9" ht="19.5" customHeight="1">
      <c r="A5" s="204"/>
      <c r="B5" s="204"/>
      <c r="C5" s="240" t="s">
        <v>57</v>
      </c>
      <c r="D5" s="217" t="s">
        <v>200</v>
      </c>
      <c r="E5" s="57" t="s">
        <v>262</v>
      </c>
      <c r="F5" s="58"/>
      <c r="G5" s="58"/>
      <c r="H5" s="242" t="s">
        <v>172</v>
      </c>
      <c r="I5" s="66"/>
    </row>
    <row r="6" spans="1:9" ht="33.75" customHeight="1">
      <c r="A6" s="205"/>
      <c r="B6" s="205"/>
      <c r="C6" s="241"/>
      <c r="D6" s="208"/>
      <c r="E6" s="59" t="s">
        <v>72</v>
      </c>
      <c r="F6" s="60" t="s">
        <v>263</v>
      </c>
      <c r="G6" s="61" t="s">
        <v>264</v>
      </c>
      <c r="H6" s="238"/>
      <c r="I6" s="66"/>
    </row>
    <row r="7" spans="1:9" ht="19.5" customHeight="1">
      <c r="A7" s="31"/>
      <c r="B7" s="32" t="s">
        <v>57</v>
      </c>
      <c r="C7" s="34"/>
      <c r="D7" s="62"/>
      <c r="E7" s="62"/>
      <c r="F7" s="62"/>
      <c r="G7" s="33"/>
      <c r="H7" s="63"/>
      <c r="I7" s="74"/>
    </row>
    <row r="8" spans="1:9" ht="19.5" customHeight="1">
      <c r="A8" s="31" t="s">
        <v>337</v>
      </c>
      <c r="B8" s="32" t="s">
        <v>298</v>
      </c>
      <c r="C8" s="34"/>
      <c r="D8" s="62"/>
      <c r="E8" s="62"/>
      <c r="F8" s="62"/>
      <c r="G8" s="33"/>
      <c r="H8" s="63"/>
      <c r="I8" s="74"/>
    </row>
    <row r="9" spans="1:9" ht="19.5" customHeight="1">
      <c r="A9" s="64"/>
      <c r="B9" s="64"/>
      <c r="C9" s="64"/>
      <c r="D9" s="64"/>
      <c r="E9" s="65"/>
      <c r="F9" s="64"/>
      <c r="G9" s="64"/>
      <c r="H9" s="66"/>
      <c r="I9" s="66"/>
    </row>
    <row r="10" spans="1:9" ht="19.5" customHeight="1">
      <c r="A10" s="67"/>
      <c r="B10" s="67"/>
      <c r="C10" s="67"/>
      <c r="D10" s="67"/>
      <c r="E10" s="68"/>
      <c r="F10" s="69"/>
      <c r="G10" s="69"/>
      <c r="H10" s="66"/>
      <c r="I10" s="71"/>
    </row>
    <row r="11" spans="1:9" ht="19.5" customHeight="1">
      <c r="A11" s="67"/>
      <c r="B11" s="67"/>
      <c r="C11" s="67"/>
      <c r="D11" s="67"/>
      <c r="E11" s="70"/>
      <c r="F11" s="67"/>
      <c r="G11" s="67"/>
      <c r="H11" s="71"/>
      <c r="I11" s="71"/>
    </row>
    <row r="12" spans="1:9" ht="19.5" customHeight="1">
      <c r="A12" s="67"/>
      <c r="B12" s="67"/>
      <c r="C12" s="67"/>
      <c r="D12" s="67"/>
      <c r="E12" s="70"/>
      <c r="F12" s="67"/>
      <c r="G12" s="67"/>
      <c r="H12" s="71"/>
      <c r="I12" s="71"/>
    </row>
    <row r="13" spans="1:9" ht="19.5" customHeight="1">
      <c r="A13" s="67"/>
      <c r="B13" s="67"/>
      <c r="C13" s="67"/>
      <c r="D13" s="67"/>
      <c r="E13" s="68"/>
      <c r="F13" s="67"/>
      <c r="G13" s="67"/>
      <c r="H13" s="71"/>
      <c r="I13" s="71"/>
    </row>
    <row r="14" spans="1:9" ht="19.5" customHeight="1">
      <c r="A14" s="67"/>
      <c r="B14" s="67"/>
      <c r="C14" s="67"/>
      <c r="D14" s="67"/>
      <c r="E14" s="68"/>
      <c r="F14" s="67"/>
      <c r="G14" s="67"/>
      <c r="H14" s="71"/>
      <c r="I14" s="71"/>
    </row>
    <row r="15" spans="1:9" ht="19.5" customHeight="1">
      <c r="A15" s="67"/>
      <c r="B15" s="67"/>
      <c r="C15" s="67"/>
      <c r="D15" s="67"/>
      <c r="E15" s="70"/>
      <c r="F15" s="67"/>
      <c r="G15" s="67"/>
      <c r="H15" s="71"/>
      <c r="I15" s="71"/>
    </row>
    <row r="16" spans="1:9" ht="19.5" customHeight="1">
      <c r="A16" s="67"/>
      <c r="B16" s="67"/>
      <c r="C16" s="67"/>
      <c r="D16" s="67"/>
      <c r="E16" s="70"/>
      <c r="F16" s="67"/>
      <c r="G16" s="67"/>
      <c r="H16" s="71"/>
      <c r="I16" s="71"/>
    </row>
    <row r="17" spans="1:9" ht="19.5" customHeight="1">
      <c r="A17" s="67"/>
      <c r="B17" s="67"/>
      <c r="C17" s="67"/>
      <c r="D17" s="67"/>
      <c r="E17" s="68"/>
      <c r="F17" s="67"/>
      <c r="G17" s="67"/>
      <c r="H17" s="71"/>
      <c r="I17" s="71"/>
    </row>
    <row r="18" spans="1:9" ht="19.5" customHeight="1">
      <c r="A18" s="67"/>
      <c r="B18" s="67"/>
      <c r="C18" s="67"/>
      <c r="D18" s="67"/>
      <c r="E18" s="68"/>
      <c r="F18" s="67"/>
      <c r="G18" s="67"/>
      <c r="H18" s="71"/>
      <c r="I18" s="71"/>
    </row>
    <row r="19" spans="1:9" ht="19.5" customHeight="1">
      <c r="A19" s="67"/>
      <c r="B19" s="67"/>
      <c r="C19" s="67"/>
      <c r="D19" s="67"/>
      <c r="E19" s="72"/>
      <c r="F19" s="67"/>
      <c r="G19" s="67"/>
      <c r="H19" s="71"/>
      <c r="I19" s="71"/>
    </row>
    <row r="20" spans="1:9" ht="19.5" customHeight="1">
      <c r="A20" s="67"/>
      <c r="B20" s="67"/>
      <c r="C20" s="67"/>
      <c r="D20" s="67"/>
      <c r="E20" s="70"/>
      <c r="F20" s="67"/>
      <c r="G20" s="67"/>
      <c r="H20" s="71"/>
      <c r="I20" s="71"/>
    </row>
    <row r="21" spans="1:9" ht="19.5" customHeight="1">
      <c r="A21" s="70"/>
      <c r="B21" s="70"/>
      <c r="C21" s="70"/>
      <c r="D21" s="70"/>
      <c r="E21" s="70"/>
      <c r="F21" s="67"/>
      <c r="G21" s="67"/>
      <c r="H21" s="71"/>
      <c r="I21" s="71"/>
    </row>
    <row r="22" spans="1:9" ht="19.5" customHeight="1">
      <c r="A22" s="71"/>
      <c r="B22" s="71"/>
      <c r="C22" s="71"/>
      <c r="D22" s="71"/>
      <c r="E22" s="73"/>
      <c r="F22" s="71"/>
      <c r="G22" s="71"/>
      <c r="H22" s="71"/>
      <c r="I22" s="71"/>
    </row>
    <row r="23" spans="1:9" ht="19.5" customHeight="1">
      <c r="A23" s="71"/>
      <c r="B23" s="71"/>
      <c r="C23" s="71"/>
      <c r="D23" s="71"/>
      <c r="E23" s="73"/>
      <c r="F23" s="71"/>
      <c r="G23" s="71"/>
      <c r="H23" s="71"/>
      <c r="I23" s="71"/>
    </row>
    <row r="24" spans="1:9" ht="19.5" customHeight="1">
      <c r="A24" s="71"/>
      <c r="B24" s="71"/>
      <c r="C24" s="71"/>
      <c r="D24" s="71"/>
      <c r="E24" s="73"/>
      <c r="F24" s="71"/>
      <c r="G24" s="71"/>
      <c r="H24" s="71"/>
      <c r="I24" s="71"/>
    </row>
    <row r="25" spans="1:9" ht="19.5" customHeight="1">
      <c r="A25" s="71"/>
      <c r="B25" s="71"/>
      <c r="C25" s="71"/>
      <c r="D25" s="71"/>
      <c r="E25" s="73"/>
      <c r="F25" s="71"/>
      <c r="G25" s="71"/>
      <c r="H25" s="71"/>
      <c r="I25" s="71"/>
    </row>
    <row r="26" spans="1:9" ht="19.5" customHeight="1">
      <c r="A26" s="71"/>
      <c r="B26" s="71"/>
      <c r="C26" s="71"/>
      <c r="D26" s="71"/>
      <c r="E26" s="73"/>
      <c r="F26" s="71"/>
      <c r="G26" s="71"/>
      <c r="H26" s="71"/>
      <c r="I26" s="71"/>
    </row>
    <row r="27" spans="1:9" ht="19.5" customHeight="1">
      <c r="A27" s="71"/>
      <c r="B27" s="71"/>
      <c r="C27" s="71"/>
      <c r="D27" s="71"/>
      <c r="E27" s="73"/>
      <c r="F27" s="71"/>
      <c r="G27" s="71"/>
      <c r="H27" s="71"/>
      <c r="I27" s="71"/>
    </row>
    <row r="28" spans="1:9" ht="19.5" customHeight="1">
      <c r="A28" s="71"/>
      <c r="B28" s="71"/>
      <c r="C28" s="71"/>
      <c r="D28" s="71"/>
      <c r="E28" s="73"/>
      <c r="F28" s="71"/>
      <c r="G28" s="71"/>
      <c r="H28" s="71"/>
      <c r="I28" s="71"/>
    </row>
    <row r="29" spans="1:9" ht="19.5" customHeight="1">
      <c r="A29" s="71"/>
      <c r="B29" s="71"/>
      <c r="C29" s="71"/>
      <c r="D29" s="71"/>
      <c r="E29" s="73"/>
      <c r="F29" s="71"/>
      <c r="G29" s="71"/>
      <c r="H29" s="71"/>
      <c r="I29" s="71"/>
    </row>
    <row r="30" spans="1:9" ht="19.5" customHeight="1">
      <c r="A30" s="71"/>
      <c r="B30" s="71"/>
      <c r="C30" s="71"/>
      <c r="D30" s="71"/>
      <c r="E30" s="73"/>
      <c r="F30" s="71"/>
      <c r="G30" s="71"/>
      <c r="H30" s="71"/>
      <c r="I30" s="71"/>
    </row>
    <row r="31" spans="1:9" ht="19.5" customHeight="1">
      <c r="A31" s="71"/>
      <c r="B31" s="71"/>
      <c r="C31" s="71"/>
      <c r="D31" s="71"/>
      <c r="E31" s="73"/>
      <c r="F31" s="71"/>
      <c r="G31" s="71"/>
      <c r="H31" s="71"/>
      <c r="I31" s="7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zoomScalePageLayoutView="0" workbookViewId="0" topLeftCell="A1">
      <selection activeCell="A3" sqref="A3:D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7"/>
      <c r="B1" s="8"/>
      <c r="C1" s="8"/>
      <c r="D1" s="8"/>
      <c r="E1" s="8"/>
      <c r="F1" s="8"/>
      <c r="G1" s="8"/>
      <c r="H1" s="9" t="s">
        <v>270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</row>
    <row r="2" spans="1:245" ht="19.5" customHeight="1">
      <c r="A2" s="193" t="s">
        <v>271</v>
      </c>
      <c r="B2" s="193"/>
      <c r="C2" s="193"/>
      <c r="D2" s="193"/>
      <c r="E2" s="193"/>
      <c r="F2" s="193"/>
      <c r="G2" s="193"/>
      <c r="H2" s="19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</row>
    <row r="3" spans="1:245" ht="19.5" customHeight="1">
      <c r="A3" s="203" t="s">
        <v>299</v>
      </c>
      <c r="B3" s="203"/>
      <c r="C3" s="203"/>
      <c r="D3" s="203"/>
      <c r="E3" s="10"/>
      <c r="F3" s="11"/>
      <c r="G3" s="11"/>
      <c r="H3" s="12" t="s">
        <v>5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</row>
    <row r="4" spans="1:245" ht="19.5" customHeight="1">
      <c r="A4" s="13" t="s">
        <v>56</v>
      </c>
      <c r="B4" s="13"/>
      <c r="C4" s="13"/>
      <c r="D4" s="14"/>
      <c r="E4" s="15"/>
      <c r="F4" s="197" t="s">
        <v>272</v>
      </c>
      <c r="G4" s="197"/>
      <c r="H4" s="197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</row>
    <row r="5" spans="1:245" ht="19.5" customHeight="1">
      <c r="A5" s="17" t="s">
        <v>67</v>
      </c>
      <c r="B5" s="18"/>
      <c r="C5" s="19"/>
      <c r="D5" s="239" t="s">
        <v>68</v>
      </c>
      <c r="E5" s="204" t="s">
        <v>99</v>
      </c>
      <c r="F5" s="195" t="s">
        <v>57</v>
      </c>
      <c r="G5" s="195" t="s">
        <v>95</v>
      </c>
      <c r="H5" s="197" t="s">
        <v>96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</row>
    <row r="6" spans="1:245" ht="19.5" customHeight="1">
      <c r="A6" s="21" t="s">
        <v>77</v>
      </c>
      <c r="B6" s="22" t="s">
        <v>78</v>
      </c>
      <c r="C6" s="23" t="s">
        <v>79</v>
      </c>
      <c r="D6" s="243"/>
      <c r="E6" s="205"/>
      <c r="F6" s="208"/>
      <c r="G6" s="208"/>
      <c r="H6" s="236"/>
      <c r="I6" s="48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</row>
    <row r="7" spans="1:245" ht="19.5" customHeight="1">
      <c r="A7" s="28"/>
      <c r="B7" s="23"/>
      <c r="C7" s="23"/>
      <c r="D7" s="24"/>
      <c r="E7" s="29" t="s">
        <v>57</v>
      </c>
      <c r="F7" s="26"/>
      <c r="G7" s="30"/>
      <c r="H7" s="27"/>
      <c r="I7" s="48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</row>
    <row r="8" spans="1:245" s="6" customFormat="1" ht="19.5" customHeight="1">
      <c r="A8" s="31"/>
      <c r="B8" s="31"/>
      <c r="C8" s="31"/>
      <c r="D8" s="31"/>
      <c r="E8" s="32"/>
      <c r="F8" s="33"/>
      <c r="G8" s="34"/>
      <c r="H8" s="33"/>
      <c r="I8" s="4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</row>
    <row r="9" spans="1:245" ht="19.5" customHeight="1">
      <c r="A9" s="35"/>
      <c r="B9" s="35"/>
      <c r="C9" s="35"/>
      <c r="D9" s="36"/>
      <c r="E9" s="37"/>
      <c r="F9" s="37"/>
      <c r="G9" s="37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38"/>
      <c r="B10" s="38"/>
      <c r="C10" s="38"/>
      <c r="D10" s="39"/>
      <c r="E10" s="39"/>
      <c r="F10" s="39"/>
      <c r="G10" s="39"/>
      <c r="H10" s="3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</row>
    <row r="11" spans="1:245" ht="19.5" customHeight="1">
      <c r="A11" s="38"/>
      <c r="B11" s="38"/>
      <c r="C11" s="38"/>
      <c r="D11" s="38"/>
      <c r="E11" s="38"/>
      <c r="F11" s="38"/>
      <c r="G11" s="38"/>
      <c r="H11" s="39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19.5" customHeight="1">
      <c r="A12" s="38"/>
      <c r="B12" s="38"/>
      <c r="C12" s="38"/>
      <c r="D12" s="39"/>
      <c r="E12" s="39"/>
      <c r="F12" s="39"/>
      <c r="G12" s="39"/>
      <c r="H12" s="3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pans="1:245" ht="19.5" customHeight="1">
      <c r="A13" s="38"/>
      <c r="B13" s="38"/>
      <c r="C13" s="38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pans="1:245" ht="19.5" customHeight="1">
      <c r="A14" s="38"/>
      <c r="B14" s="38"/>
      <c r="C14" s="38"/>
      <c r="D14" s="38"/>
      <c r="E14" s="38"/>
      <c r="F14" s="38"/>
      <c r="G14" s="38"/>
      <c r="H14" s="39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pans="1:245" ht="19.5" customHeight="1">
      <c r="A15" s="38"/>
      <c r="B15" s="38"/>
      <c r="C15" s="38"/>
      <c r="D15" s="39"/>
      <c r="E15" s="39"/>
      <c r="F15" s="39"/>
      <c r="G15" s="39"/>
      <c r="H15" s="3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pans="1:245" ht="19.5" customHeight="1">
      <c r="A16" s="40"/>
      <c r="B16" s="38"/>
      <c r="C16" s="38"/>
      <c r="D16" s="39"/>
      <c r="E16" s="39"/>
      <c r="F16" s="39"/>
      <c r="G16" s="39"/>
      <c r="H16" s="39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pans="1:245" ht="19.5" customHeight="1">
      <c r="A17" s="40"/>
      <c r="B17" s="40"/>
      <c r="C17" s="38"/>
      <c r="D17" s="38"/>
      <c r="E17" s="40"/>
      <c r="F17" s="40"/>
      <c r="G17" s="40"/>
      <c r="H17" s="3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pans="1:245" ht="19.5" customHeight="1">
      <c r="A18" s="40"/>
      <c r="B18" s="40"/>
      <c r="C18" s="38"/>
      <c r="D18" s="39"/>
      <c r="E18" s="39"/>
      <c r="F18" s="39"/>
      <c r="G18" s="39"/>
      <c r="H18" s="39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pans="1:245" ht="19.5" customHeight="1">
      <c r="A19" s="38"/>
      <c r="B19" s="40"/>
      <c r="C19" s="38"/>
      <c r="D19" s="39"/>
      <c r="E19" s="39"/>
      <c r="F19" s="39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pans="1:245" ht="19.5" customHeight="1">
      <c r="A20" s="38"/>
      <c r="B20" s="40"/>
      <c r="C20" s="40"/>
      <c r="D20" s="40"/>
      <c r="E20" s="40"/>
      <c r="F20" s="40"/>
      <c r="G20" s="40"/>
      <c r="H20" s="39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</row>
    <row r="21" spans="1:245" ht="19.5" customHeight="1">
      <c r="A21" s="40"/>
      <c r="B21" s="40"/>
      <c r="C21" s="40"/>
      <c r="D21" s="39"/>
      <c r="E21" s="39"/>
      <c r="F21" s="39"/>
      <c r="G21" s="39"/>
      <c r="H21" s="39"/>
      <c r="I21" s="40"/>
      <c r="J21" s="38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pans="1:245" ht="19.5" customHeight="1">
      <c r="A22" s="40"/>
      <c r="B22" s="40"/>
      <c r="C22" s="40"/>
      <c r="D22" s="39"/>
      <c r="E22" s="39"/>
      <c r="F22" s="39"/>
      <c r="G22" s="39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</row>
    <row r="23" spans="1:245" ht="19.5" customHeight="1">
      <c r="A23" s="40"/>
      <c r="B23" s="40"/>
      <c r="C23" s="40"/>
      <c r="D23" s="40"/>
      <c r="E23" s="40"/>
      <c r="F23" s="40"/>
      <c r="G23" s="40"/>
      <c r="H23" s="3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</row>
    <row r="24" spans="1:245" ht="19.5" customHeight="1">
      <c r="A24" s="40"/>
      <c r="B24" s="40"/>
      <c r="C24" s="40"/>
      <c r="D24" s="39"/>
      <c r="E24" s="39"/>
      <c r="F24" s="39"/>
      <c r="G24" s="39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</row>
    <row r="25" spans="1:245" ht="19.5" customHeight="1">
      <c r="A25" s="40"/>
      <c r="B25" s="40"/>
      <c r="C25" s="40"/>
      <c r="D25" s="39"/>
      <c r="E25" s="39"/>
      <c r="F25" s="39"/>
      <c r="G25" s="39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</row>
    <row r="26" spans="1:245" ht="19.5" customHeight="1">
      <c r="A26" s="40"/>
      <c r="B26" s="40"/>
      <c r="C26" s="40"/>
      <c r="D26" s="40"/>
      <c r="E26" s="40"/>
      <c r="F26" s="40"/>
      <c r="G26" s="40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</row>
    <row r="27" spans="1:245" ht="19.5" customHeight="1">
      <c r="A27" s="40"/>
      <c r="B27" s="40"/>
      <c r="C27" s="40"/>
      <c r="D27" s="39"/>
      <c r="E27" s="39"/>
      <c r="F27" s="39"/>
      <c r="G27" s="39"/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</row>
    <row r="28" spans="1:245" ht="19.5" customHeight="1">
      <c r="A28" s="40"/>
      <c r="B28" s="40"/>
      <c r="C28" s="40"/>
      <c r="D28" s="39"/>
      <c r="E28" s="39"/>
      <c r="F28" s="39"/>
      <c r="G28" s="39"/>
      <c r="H28" s="3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</row>
    <row r="29" spans="1:245" ht="19.5" customHeight="1">
      <c r="A29" s="40"/>
      <c r="B29" s="40"/>
      <c r="C29" s="40"/>
      <c r="D29" s="40"/>
      <c r="E29" s="40"/>
      <c r="F29" s="40"/>
      <c r="G29" s="40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</row>
    <row r="30" spans="1:245" ht="19.5" customHeight="1">
      <c r="A30" s="40"/>
      <c r="B30" s="40"/>
      <c r="C30" s="40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</row>
    <row r="31" spans="1:245" ht="19.5" customHeight="1">
      <c r="A31" s="40"/>
      <c r="B31" s="40"/>
      <c r="C31" s="40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</row>
    <row r="32" spans="1:245" ht="19.5" customHeight="1">
      <c r="A32" s="40"/>
      <c r="B32" s="40"/>
      <c r="C32" s="40"/>
      <c r="D32" s="40"/>
      <c r="E32" s="40"/>
      <c r="F32" s="40"/>
      <c r="G32" s="40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</row>
    <row r="33" spans="1:245" ht="19.5" customHeight="1">
      <c r="A33" s="40"/>
      <c r="B33" s="40"/>
      <c r="C33" s="40"/>
      <c r="D33" s="40"/>
      <c r="E33" s="41"/>
      <c r="F33" s="41"/>
      <c r="G33" s="41"/>
      <c r="H33" s="39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</row>
    <row r="34" spans="1:245" ht="19.5" customHeight="1">
      <c r="A34" s="40"/>
      <c r="B34" s="40"/>
      <c r="C34" s="40"/>
      <c r="D34" s="40"/>
      <c r="E34" s="41"/>
      <c r="F34" s="41"/>
      <c r="G34" s="41"/>
      <c r="H34" s="39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</row>
    <row r="35" spans="1:245" ht="19.5" customHeight="1">
      <c r="A35" s="40"/>
      <c r="B35" s="40"/>
      <c r="C35" s="40"/>
      <c r="D35" s="40"/>
      <c r="E35" s="40"/>
      <c r="F35" s="40"/>
      <c r="G35" s="40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</row>
    <row r="36" spans="1:245" ht="19.5" customHeight="1">
      <c r="A36" s="40"/>
      <c r="B36" s="40"/>
      <c r="C36" s="40"/>
      <c r="D36" s="40"/>
      <c r="E36" s="42"/>
      <c r="F36" s="42"/>
      <c r="G36" s="42"/>
      <c r="H36" s="39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</row>
    <row r="37" spans="1:245" ht="19.5" customHeight="1">
      <c r="A37" s="43"/>
      <c r="B37" s="43"/>
      <c r="C37" s="43"/>
      <c r="D37" s="43"/>
      <c r="E37" s="44"/>
      <c r="F37" s="44"/>
      <c r="G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</row>
    <row r="38" spans="1:245" ht="19.5" customHeight="1">
      <c r="A38" s="45"/>
      <c r="B38" s="45"/>
      <c r="C38" s="45"/>
      <c r="D38" s="45"/>
      <c r="E38" s="45"/>
      <c r="F38" s="45"/>
      <c r="G38" s="45"/>
      <c r="H38" s="46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</row>
    <row r="39" spans="1:245" ht="19.5" customHeight="1">
      <c r="A39" s="43"/>
      <c r="B39" s="43"/>
      <c r="C39" s="43"/>
      <c r="D39" s="43"/>
      <c r="E39" s="43"/>
      <c r="F39" s="43"/>
      <c r="G39" s="43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</row>
    <row r="40" spans="1:245" ht="19.5" customHeight="1">
      <c r="A40" s="47"/>
      <c r="B40" s="47"/>
      <c r="C40" s="47"/>
      <c r="D40" s="47"/>
      <c r="E40" s="47"/>
      <c r="F40" s="43"/>
      <c r="G40" s="43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</row>
    <row r="41" spans="1:245" ht="19.5" customHeight="1">
      <c r="A41" s="47"/>
      <c r="B41" s="47"/>
      <c r="C41" s="47"/>
      <c r="D41" s="47"/>
      <c r="E41" s="47"/>
      <c r="F41" s="43"/>
      <c r="G41" s="43"/>
      <c r="H41" s="4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</row>
    <row r="42" spans="1:245" ht="19.5" customHeight="1">
      <c r="A42" s="47"/>
      <c r="B42" s="47"/>
      <c r="C42" s="47"/>
      <c r="D42" s="47"/>
      <c r="E42" s="47"/>
      <c r="F42" s="43"/>
      <c r="G42" s="43"/>
      <c r="H42" s="46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</row>
    <row r="43" spans="1:245" ht="19.5" customHeight="1">
      <c r="A43" s="47"/>
      <c r="B43" s="47"/>
      <c r="C43" s="47"/>
      <c r="D43" s="47"/>
      <c r="E43" s="47"/>
      <c r="F43" s="43"/>
      <c r="G43" s="43"/>
      <c r="H43" s="46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</row>
    <row r="44" spans="1:245" ht="19.5" customHeight="1">
      <c r="A44" s="47"/>
      <c r="B44" s="47"/>
      <c r="C44" s="47"/>
      <c r="D44" s="47"/>
      <c r="E44" s="47"/>
      <c r="F44" s="43"/>
      <c r="G44" s="43"/>
      <c r="H44" s="46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</row>
    <row r="45" spans="1:245" ht="19.5" customHeight="1">
      <c r="A45" s="47"/>
      <c r="B45" s="47"/>
      <c r="C45" s="47"/>
      <c r="D45" s="47"/>
      <c r="E45" s="47"/>
      <c r="F45" s="43"/>
      <c r="G45" s="43"/>
      <c r="H45" s="46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</row>
    <row r="46" spans="1:245" ht="19.5" customHeight="1">
      <c r="A46" s="47"/>
      <c r="B46" s="47"/>
      <c r="C46" s="47"/>
      <c r="D46" s="47"/>
      <c r="E46" s="47"/>
      <c r="F46" s="43"/>
      <c r="G46" s="43"/>
      <c r="H46" s="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</row>
    <row r="47" spans="1:245" ht="19.5" customHeight="1">
      <c r="A47" s="47"/>
      <c r="B47" s="47"/>
      <c r="C47" s="47"/>
      <c r="D47" s="47"/>
      <c r="E47" s="47"/>
      <c r="F47" s="43"/>
      <c r="G47" s="43"/>
      <c r="H47" s="4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</row>
    <row r="48" spans="1:245" ht="19.5" customHeight="1">
      <c r="A48" s="47"/>
      <c r="B48" s="47"/>
      <c r="C48" s="47"/>
      <c r="D48" s="47"/>
      <c r="E48" s="47"/>
      <c r="F48" s="43"/>
      <c r="G48" s="43"/>
      <c r="H48" s="46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</row>
    <row r="49" spans="1:245" ht="19.5" customHeight="1">
      <c r="A49" s="47"/>
      <c r="B49" s="47"/>
      <c r="C49" s="47"/>
      <c r="D49" s="47"/>
      <c r="E49" s="47"/>
      <c r="F49" s="43"/>
      <c r="G49" s="43"/>
      <c r="H49" s="46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14" sqref="D14"/>
    </sheetView>
  </sheetViews>
  <sheetFormatPr defaultColWidth="9.33203125" defaultRowHeight="11.25"/>
  <cols>
    <col min="1" max="1" width="15.16015625" style="0" customWidth="1"/>
    <col min="2" max="2" width="25.16015625" style="0" customWidth="1"/>
    <col min="3" max="3" width="21.33203125" style="0" customWidth="1"/>
    <col min="4" max="4" width="68.5" style="0" customWidth="1"/>
    <col min="7" max="7" width="58" style="0" customWidth="1"/>
  </cols>
  <sheetData>
    <row r="1" spans="1:7" ht="14.25">
      <c r="A1" s="1" t="s">
        <v>246</v>
      </c>
      <c r="B1" s="2"/>
      <c r="C1" s="2"/>
      <c r="D1" s="2"/>
      <c r="E1" s="3"/>
      <c r="F1" s="3"/>
      <c r="G1" s="3"/>
    </row>
    <row r="2" spans="1:7" ht="20.25" customHeight="1">
      <c r="A2" s="252" t="s">
        <v>273</v>
      </c>
      <c r="B2" s="252"/>
      <c r="C2" s="252"/>
      <c r="D2" s="252"/>
      <c r="E2" s="252"/>
      <c r="F2" s="252"/>
      <c r="G2" s="252"/>
    </row>
    <row r="3" spans="1:7" ht="27" customHeight="1">
      <c r="A3" s="253" t="s">
        <v>274</v>
      </c>
      <c r="B3" s="253"/>
      <c r="C3" s="253"/>
      <c r="D3" s="253"/>
      <c r="E3" s="253"/>
      <c r="F3" s="253"/>
      <c r="G3" s="253"/>
    </row>
    <row r="4" spans="1:7" ht="21" customHeight="1">
      <c r="A4" s="246" t="s">
        <v>275</v>
      </c>
      <c r="B4" s="246"/>
      <c r="C4" s="246"/>
      <c r="D4" s="246" t="s">
        <v>276</v>
      </c>
      <c r="E4" s="249"/>
      <c r="F4" s="246"/>
      <c r="G4" s="246"/>
    </row>
    <row r="5" spans="1:7" ht="21" customHeight="1">
      <c r="A5" s="246" t="s">
        <v>277</v>
      </c>
      <c r="B5" s="246"/>
      <c r="C5" s="246"/>
      <c r="D5" s="246" t="s">
        <v>299</v>
      </c>
      <c r="E5" s="254"/>
      <c r="F5" s="255"/>
      <c r="G5" s="255"/>
    </row>
    <row r="6" spans="1:7" ht="21" customHeight="1">
      <c r="A6" s="246" t="s">
        <v>278</v>
      </c>
      <c r="B6" s="246"/>
      <c r="C6" s="246"/>
      <c r="D6" s="248"/>
      <c r="E6" s="244"/>
      <c r="F6" s="244"/>
      <c r="G6" s="244"/>
    </row>
    <row r="7" spans="1:7" ht="21" customHeight="1">
      <c r="A7" s="246"/>
      <c r="B7" s="246"/>
      <c r="C7" s="246"/>
      <c r="D7" s="248"/>
      <c r="E7" s="244"/>
      <c r="F7" s="244"/>
      <c r="G7" s="244"/>
    </row>
    <row r="8" spans="1:7" ht="21" customHeight="1">
      <c r="A8" s="246"/>
      <c r="B8" s="246"/>
      <c r="C8" s="246"/>
      <c r="D8" s="248"/>
      <c r="E8" s="244"/>
      <c r="F8" s="244"/>
      <c r="G8" s="244"/>
    </row>
    <row r="9" spans="1:7" ht="24" customHeight="1">
      <c r="A9" s="246" t="s">
        <v>279</v>
      </c>
      <c r="B9" s="246" t="s">
        <v>280</v>
      </c>
      <c r="C9" s="246"/>
      <c r="D9" s="246"/>
      <c r="E9" s="249"/>
      <c r="F9" s="249"/>
      <c r="G9" s="249"/>
    </row>
    <row r="10" spans="1:7" ht="27" customHeight="1">
      <c r="A10" s="246"/>
      <c r="B10" s="250" t="s">
        <v>281</v>
      </c>
      <c r="C10" s="250"/>
      <c r="D10" s="250"/>
      <c r="E10" s="251"/>
      <c r="F10" s="251"/>
      <c r="G10" s="251"/>
    </row>
    <row r="11" spans="1:7" ht="30" customHeight="1">
      <c r="A11" s="246" t="s">
        <v>282</v>
      </c>
      <c r="B11" s="4" t="s">
        <v>283</v>
      </c>
      <c r="C11" s="4" t="s">
        <v>284</v>
      </c>
      <c r="D11" s="4" t="s">
        <v>285</v>
      </c>
      <c r="E11" s="249" t="s">
        <v>286</v>
      </c>
      <c r="F11" s="249"/>
      <c r="G11" s="249"/>
    </row>
    <row r="12" spans="1:7" ht="30" customHeight="1">
      <c r="A12" s="246"/>
      <c r="B12" s="247" t="s">
        <v>287</v>
      </c>
      <c r="C12" s="246" t="s">
        <v>288</v>
      </c>
      <c r="D12" s="5"/>
      <c r="E12" s="244"/>
      <c r="F12" s="244"/>
      <c r="G12" s="244"/>
    </row>
    <row r="13" spans="1:7" ht="30" customHeight="1">
      <c r="A13" s="246"/>
      <c r="B13" s="247"/>
      <c r="C13" s="246"/>
      <c r="D13" s="5"/>
      <c r="E13" s="244"/>
      <c r="F13" s="244"/>
      <c r="G13" s="244"/>
    </row>
    <row r="14" spans="1:7" ht="30" customHeight="1">
      <c r="A14" s="246"/>
      <c r="B14" s="247"/>
      <c r="C14" s="246"/>
      <c r="D14" s="5"/>
      <c r="E14" s="244"/>
      <c r="F14" s="244"/>
      <c r="G14" s="244"/>
    </row>
    <row r="15" spans="1:7" ht="30" customHeight="1">
      <c r="A15" s="246"/>
      <c r="B15" s="247"/>
      <c r="C15" s="4" t="s">
        <v>289</v>
      </c>
      <c r="D15" s="5"/>
      <c r="E15" s="244"/>
      <c r="F15" s="244"/>
      <c r="G15" s="244"/>
    </row>
    <row r="16" spans="1:7" ht="30" customHeight="1">
      <c r="A16" s="246"/>
      <c r="B16" s="247"/>
      <c r="C16" s="4" t="s">
        <v>290</v>
      </c>
      <c r="D16" s="5"/>
      <c r="E16" s="244"/>
      <c r="F16" s="244"/>
      <c r="G16" s="244"/>
    </row>
    <row r="17" spans="1:7" ht="30" customHeight="1">
      <c r="A17" s="246"/>
      <c r="B17" s="247"/>
      <c r="C17" s="246" t="s">
        <v>291</v>
      </c>
      <c r="D17" s="5"/>
      <c r="E17" s="244"/>
      <c r="F17" s="244"/>
      <c r="G17" s="244"/>
    </row>
    <row r="18" spans="1:7" ht="30" customHeight="1">
      <c r="A18" s="246"/>
      <c r="B18" s="247"/>
      <c r="C18" s="246"/>
      <c r="D18" s="5"/>
      <c r="E18" s="244"/>
      <c r="F18" s="244"/>
      <c r="G18" s="244"/>
    </row>
    <row r="19" spans="1:7" ht="30" customHeight="1">
      <c r="A19" s="246"/>
      <c r="B19" s="4" t="s">
        <v>292</v>
      </c>
      <c r="C19" s="4" t="s">
        <v>293</v>
      </c>
      <c r="D19" s="5"/>
      <c r="E19" s="245"/>
      <c r="F19" s="245"/>
      <c r="G19" s="245"/>
    </row>
    <row r="20" spans="1:7" ht="30" customHeight="1">
      <c r="A20" s="246"/>
      <c r="B20" s="4" t="s">
        <v>294</v>
      </c>
      <c r="C20" s="4" t="s">
        <v>294</v>
      </c>
      <c r="D20" s="5"/>
      <c r="E20" s="244"/>
      <c r="F20" s="244"/>
      <c r="G20" s="244"/>
    </row>
  </sheetData>
  <sheetProtection/>
  <mergeCells count="27">
    <mergeCell ref="A6:C8"/>
    <mergeCell ref="A2:G2"/>
    <mergeCell ref="A3:G3"/>
    <mergeCell ref="A4:C4"/>
    <mergeCell ref="D4:G4"/>
    <mergeCell ref="A5:C5"/>
    <mergeCell ref="D5:G5"/>
    <mergeCell ref="E14:G14"/>
    <mergeCell ref="E15:G15"/>
    <mergeCell ref="E16:G16"/>
    <mergeCell ref="E17:G17"/>
    <mergeCell ref="D6:G6"/>
    <mergeCell ref="D7:G7"/>
    <mergeCell ref="D8:G8"/>
    <mergeCell ref="B9:G9"/>
    <mergeCell ref="B10:G10"/>
    <mergeCell ref="E11:G11"/>
    <mergeCell ref="E18:G18"/>
    <mergeCell ref="E19:G19"/>
    <mergeCell ref="E20:G20"/>
    <mergeCell ref="A9:A10"/>
    <mergeCell ref="A11:A20"/>
    <mergeCell ref="B12:B18"/>
    <mergeCell ref="C12:C14"/>
    <mergeCell ref="C17:C18"/>
    <mergeCell ref="E12:G12"/>
    <mergeCell ref="E13:G1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zoomScalePageLayoutView="0" workbookViewId="0" topLeftCell="A1">
      <pane xSplit="1" ySplit="5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8.66015625" defaultRowHeight="20.25" customHeight="1"/>
  <cols>
    <col min="1" max="1" width="60" style="0" customWidth="1"/>
    <col min="2" max="2" width="42.66015625" style="0" customWidth="1"/>
    <col min="3" max="3" width="52.66015625" style="0" customWidth="1"/>
    <col min="4" max="4" width="38.5" style="103" customWidth="1"/>
  </cols>
  <sheetData>
    <row r="1" spans="1:28" ht="20.25" customHeight="1">
      <c r="A1" s="135"/>
      <c r="B1" s="135"/>
      <c r="C1" s="135"/>
      <c r="D1" s="175" t="s">
        <v>2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ht="20.25" customHeight="1">
      <c r="A2" s="193" t="s">
        <v>3</v>
      </c>
      <c r="B2" s="193"/>
      <c r="C2" s="193"/>
      <c r="D2" s="193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:28" ht="20.25" customHeight="1">
      <c r="A3" s="54" t="s">
        <v>4</v>
      </c>
      <c r="B3" s="54"/>
      <c r="C3" s="51"/>
      <c r="D3" s="12" t="s">
        <v>5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1:28" ht="20.25" customHeight="1">
      <c r="A4" s="136" t="s">
        <v>6</v>
      </c>
      <c r="B4" s="136"/>
      <c r="C4" s="194" t="s">
        <v>7</v>
      </c>
      <c r="D4" s="194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</row>
    <row r="5" spans="1:28" ht="24.75" customHeight="1">
      <c r="A5" s="137" t="s">
        <v>8</v>
      </c>
      <c r="B5" s="137" t="s">
        <v>9</v>
      </c>
      <c r="C5" s="137" t="s">
        <v>8</v>
      </c>
      <c r="D5" s="137" t="s">
        <v>9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</row>
    <row r="6" spans="1:28" ht="20.25" customHeight="1">
      <c r="A6" s="151" t="s">
        <v>10</v>
      </c>
      <c r="B6" s="148">
        <v>5795840</v>
      </c>
      <c r="C6" s="151" t="s">
        <v>11</v>
      </c>
      <c r="D6" s="148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</row>
    <row r="7" spans="1:28" ht="20.25" customHeight="1">
      <c r="A7" s="151" t="s">
        <v>12</v>
      </c>
      <c r="B7" s="148"/>
      <c r="C7" s="151" t="s">
        <v>13</v>
      </c>
      <c r="D7" s="148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</row>
    <row r="8" spans="1:28" ht="20.25" customHeight="1">
      <c r="A8" s="151" t="s">
        <v>14</v>
      </c>
      <c r="B8" s="148">
        <v>0</v>
      </c>
      <c r="C8" s="151" t="s">
        <v>15</v>
      </c>
      <c r="D8" s="148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</row>
    <row r="9" spans="1:28" ht="20.25" customHeight="1">
      <c r="A9" s="151" t="s">
        <v>16</v>
      </c>
      <c r="B9" s="148">
        <v>0</v>
      </c>
      <c r="C9" s="151" t="s">
        <v>17</v>
      </c>
      <c r="D9" s="183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</row>
    <row r="10" spans="1:28" ht="20.25" customHeight="1">
      <c r="A10" s="151" t="s">
        <v>18</v>
      </c>
      <c r="B10" s="148">
        <v>0</v>
      </c>
      <c r="C10" s="151" t="s">
        <v>19</v>
      </c>
      <c r="D10" s="183">
        <v>4081993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</row>
    <row r="11" spans="1:28" ht="20.25" customHeight="1">
      <c r="A11" s="151" t="s">
        <v>20</v>
      </c>
      <c r="B11" s="148">
        <v>0</v>
      </c>
      <c r="C11" s="151" t="s">
        <v>21</v>
      </c>
      <c r="D11" s="183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</row>
    <row r="12" spans="1:28" ht="20.25" customHeight="1">
      <c r="A12" s="151"/>
      <c r="B12" s="148"/>
      <c r="C12" s="151" t="s">
        <v>22</v>
      </c>
      <c r="D12" s="183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</row>
    <row r="13" spans="1:28" ht="20.25" customHeight="1">
      <c r="A13" s="149"/>
      <c r="B13" s="148"/>
      <c r="C13" s="151" t="s">
        <v>23</v>
      </c>
      <c r="D13" s="183">
        <v>1085364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</row>
    <row r="14" spans="1:28" ht="20.25" customHeight="1">
      <c r="A14" s="149"/>
      <c r="B14" s="148"/>
      <c r="C14" s="151" t="s">
        <v>24</v>
      </c>
      <c r="D14" s="183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</row>
    <row r="15" spans="1:28" ht="20.25" customHeight="1">
      <c r="A15" s="149"/>
      <c r="B15" s="148"/>
      <c r="C15" s="151" t="s">
        <v>25</v>
      </c>
      <c r="D15" s="183">
        <v>229625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</row>
    <row r="16" spans="1:28" ht="20.25" customHeight="1">
      <c r="A16" s="149"/>
      <c r="B16" s="148"/>
      <c r="C16" s="151" t="s">
        <v>26</v>
      </c>
      <c r="D16" s="183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</row>
    <row r="17" spans="1:28" ht="20.25" customHeight="1">
      <c r="A17" s="149"/>
      <c r="B17" s="148"/>
      <c r="C17" s="151" t="s">
        <v>27</v>
      </c>
      <c r="D17" s="184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</row>
    <row r="18" spans="1:28" ht="20.25" customHeight="1">
      <c r="A18" s="149"/>
      <c r="B18" s="148"/>
      <c r="C18" s="151" t="s">
        <v>28</v>
      </c>
      <c r="D18" s="183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</row>
    <row r="19" spans="1:28" ht="20.25" customHeight="1">
      <c r="A19" s="149"/>
      <c r="B19" s="148"/>
      <c r="C19" s="151" t="s">
        <v>29</v>
      </c>
      <c r="D19" s="183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</row>
    <row r="20" spans="1:28" ht="20.25" customHeight="1">
      <c r="A20" s="149"/>
      <c r="B20" s="148"/>
      <c r="C20" s="151" t="s">
        <v>30</v>
      </c>
      <c r="D20" s="183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</row>
    <row r="21" spans="1:28" ht="20.25" customHeight="1">
      <c r="A21" s="149"/>
      <c r="B21" s="148"/>
      <c r="C21" s="151" t="s">
        <v>31</v>
      </c>
      <c r="D21" s="183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</row>
    <row r="22" spans="1:28" ht="20.25" customHeight="1">
      <c r="A22" s="149"/>
      <c r="B22" s="148"/>
      <c r="C22" s="151" t="s">
        <v>32</v>
      </c>
      <c r="D22" s="183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</row>
    <row r="23" spans="1:28" ht="20.25" customHeight="1">
      <c r="A23" s="149"/>
      <c r="B23" s="148"/>
      <c r="C23" s="151" t="s">
        <v>33</v>
      </c>
      <c r="D23" s="183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</row>
    <row r="24" spans="1:28" ht="20.25" customHeight="1">
      <c r="A24" s="149"/>
      <c r="B24" s="148"/>
      <c r="C24" s="151" t="s">
        <v>34</v>
      </c>
      <c r="D24" s="183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</row>
    <row r="25" spans="1:28" ht="20.25" customHeight="1">
      <c r="A25" s="149"/>
      <c r="B25" s="148"/>
      <c r="C25" s="151" t="s">
        <v>35</v>
      </c>
      <c r="D25" s="183">
        <v>398858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</row>
    <row r="26" spans="1:28" ht="20.25" customHeight="1">
      <c r="A26" s="151"/>
      <c r="B26" s="148"/>
      <c r="C26" s="151" t="s">
        <v>36</v>
      </c>
      <c r="D26" s="183">
        <v>0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</row>
    <row r="27" spans="1:28" ht="20.25" customHeight="1">
      <c r="A27" s="151"/>
      <c r="B27" s="148"/>
      <c r="C27" s="151" t="s">
        <v>37</v>
      </c>
      <c r="D27" s="183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</row>
    <row r="28" spans="1:28" ht="20.25" customHeight="1">
      <c r="A28" s="151"/>
      <c r="B28" s="148"/>
      <c r="C28" s="151" t="s">
        <v>38</v>
      </c>
      <c r="D28" s="183">
        <v>0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</row>
    <row r="29" spans="1:28" ht="20.25" customHeight="1">
      <c r="A29" s="151"/>
      <c r="B29" s="148"/>
      <c r="C29" s="151" t="s">
        <v>39</v>
      </c>
      <c r="D29" s="183">
        <v>0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</row>
    <row r="30" spans="1:28" ht="20.25" customHeight="1">
      <c r="A30" s="151"/>
      <c r="B30" s="148"/>
      <c r="C30" s="151" t="s">
        <v>40</v>
      </c>
      <c r="D30" s="148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</row>
    <row r="31" spans="1:28" ht="20.25" customHeight="1">
      <c r="A31" s="151"/>
      <c r="B31" s="148"/>
      <c r="C31" s="151" t="s">
        <v>41</v>
      </c>
      <c r="D31" s="148">
        <v>0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</row>
    <row r="32" spans="1:28" ht="20.25" customHeight="1">
      <c r="A32" s="151"/>
      <c r="B32" s="148"/>
      <c r="C32" s="151" t="s">
        <v>42</v>
      </c>
      <c r="D32" s="148">
        <v>0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</row>
    <row r="33" spans="1:28" ht="20.25" customHeight="1">
      <c r="A33" s="151"/>
      <c r="B33" s="148"/>
      <c r="C33" s="151" t="s">
        <v>43</v>
      </c>
      <c r="D33" s="148">
        <v>0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</row>
    <row r="34" spans="1:28" ht="20.25" customHeight="1">
      <c r="A34" s="151"/>
      <c r="B34" s="148"/>
      <c r="C34" s="151" t="s">
        <v>44</v>
      </c>
      <c r="D34" s="148">
        <v>0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</row>
    <row r="35" spans="1:28" ht="20.25" customHeight="1">
      <c r="A35" s="151"/>
      <c r="B35" s="148"/>
      <c r="C35" s="151"/>
      <c r="D35" s="176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</row>
    <row r="36" spans="1:28" ht="20.25" customHeight="1">
      <c r="A36" s="137" t="s">
        <v>45</v>
      </c>
      <c r="B36" s="176">
        <f>SUM(B6:B35)</f>
        <v>5795840</v>
      </c>
      <c r="C36" s="137" t="s">
        <v>46</v>
      </c>
      <c r="D36" s="176">
        <f>SUM(D6:D34)</f>
        <v>5795840</v>
      </c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</row>
    <row r="37" spans="1:28" ht="20.25" customHeight="1">
      <c r="A37" s="151" t="s">
        <v>47</v>
      </c>
      <c r="B37" s="148">
        <v>0</v>
      </c>
      <c r="C37" s="151" t="s">
        <v>48</v>
      </c>
      <c r="D37" s="148">
        <v>0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</row>
    <row r="38" spans="1:28" ht="20.25" customHeight="1">
      <c r="A38" s="151" t="s">
        <v>49</v>
      </c>
      <c r="B38" s="148"/>
      <c r="C38" s="151" t="s">
        <v>50</v>
      </c>
      <c r="D38" s="148">
        <v>0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</row>
    <row r="39" spans="1:28" ht="20.25" customHeight="1">
      <c r="A39" s="151"/>
      <c r="B39" s="148"/>
      <c r="C39" s="151" t="s">
        <v>51</v>
      </c>
      <c r="D39" s="148">
        <v>0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</row>
    <row r="40" spans="1:28" ht="20.25" customHeight="1">
      <c r="A40" s="151"/>
      <c r="B40" s="176"/>
      <c r="C40" s="151"/>
      <c r="D40" s="176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</row>
    <row r="41" spans="1:28" ht="20.25" customHeight="1">
      <c r="A41" s="137" t="s">
        <v>52</v>
      </c>
      <c r="B41" s="176">
        <f>SUM(B36:B38)</f>
        <v>5795840</v>
      </c>
      <c r="C41" s="137" t="s">
        <v>53</v>
      </c>
      <c r="D41" s="176">
        <f>SUM(D36,D37,D39)</f>
        <v>5795840</v>
      </c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</row>
    <row r="42" spans="1:28" ht="20.25" customHeight="1">
      <c r="A42" s="162"/>
      <c r="B42" s="163"/>
      <c r="C42" s="164"/>
      <c r="D42" s="164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</row>
  </sheetData>
  <sheetProtection/>
  <mergeCells count="2">
    <mergeCell ref="A2:D2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zoomScalePageLayoutView="0" workbookViewId="0" topLeftCell="A1">
      <selection activeCell="H10" sqref="H10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7" width="13.33203125" style="0" customWidth="1"/>
    <col min="8" max="8" width="18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06"/>
      <c r="T1" s="111" t="s">
        <v>54</v>
      </c>
    </row>
    <row r="2" spans="1:20" ht="19.5" customHeight="1">
      <c r="A2" s="193" t="s">
        <v>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ht="19.5" customHeight="1">
      <c r="A3" s="54" t="s">
        <v>4</v>
      </c>
      <c r="B3" s="10"/>
      <c r="C3" s="10"/>
      <c r="D3" s="10"/>
      <c r="E3" s="10"/>
      <c r="F3" s="55"/>
      <c r="G3" s="55"/>
      <c r="H3" s="55"/>
      <c r="I3" s="55"/>
      <c r="J3" s="100"/>
      <c r="K3" s="100"/>
      <c r="L3" s="100"/>
      <c r="M3" s="100"/>
      <c r="N3" s="100"/>
      <c r="O3" s="100"/>
      <c r="P3" s="100"/>
      <c r="Q3" s="100"/>
      <c r="R3" s="100"/>
      <c r="S3" s="43"/>
      <c r="T3" s="12" t="s">
        <v>5</v>
      </c>
    </row>
    <row r="4" spans="1:20" ht="19.5" customHeight="1">
      <c r="A4" s="17" t="s">
        <v>56</v>
      </c>
      <c r="B4" s="17"/>
      <c r="C4" s="17"/>
      <c r="D4" s="17"/>
      <c r="E4" s="17"/>
      <c r="F4" s="195" t="s">
        <v>57</v>
      </c>
      <c r="G4" s="197" t="s">
        <v>58</v>
      </c>
      <c r="H4" s="195" t="s">
        <v>59</v>
      </c>
      <c r="I4" s="195" t="s">
        <v>60</v>
      </c>
      <c r="J4" s="195" t="s">
        <v>61</v>
      </c>
      <c r="K4" s="195" t="s">
        <v>62</v>
      </c>
      <c r="L4" s="195"/>
      <c r="M4" s="196" t="s">
        <v>63</v>
      </c>
      <c r="N4" s="174" t="s">
        <v>64</v>
      </c>
      <c r="O4" s="174"/>
      <c r="P4" s="174"/>
      <c r="Q4" s="174"/>
      <c r="R4" s="174"/>
      <c r="S4" s="195" t="s">
        <v>65</v>
      </c>
      <c r="T4" s="195" t="s">
        <v>66</v>
      </c>
    </row>
    <row r="5" spans="1:20" ht="19.5" customHeight="1">
      <c r="A5" s="17" t="s">
        <v>67</v>
      </c>
      <c r="B5" s="17"/>
      <c r="C5" s="17"/>
      <c r="D5" s="195" t="s">
        <v>68</v>
      </c>
      <c r="E5" s="195" t="s">
        <v>69</v>
      </c>
      <c r="F5" s="195"/>
      <c r="G5" s="197"/>
      <c r="H5" s="195"/>
      <c r="I5" s="195"/>
      <c r="J5" s="195"/>
      <c r="K5" s="198" t="s">
        <v>70</v>
      </c>
      <c r="L5" s="195" t="s">
        <v>71</v>
      </c>
      <c r="M5" s="196"/>
      <c r="N5" s="195" t="s">
        <v>72</v>
      </c>
      <c r="O5" s="195" t="s">
        <v>73</v>
      </c>
      <c r="P5" s="195" t="s">
        <v>74</v>
      </c>
      <c r="Q5" s="195" t="s">
        <v>75</v>
      </c>
      <c r="R5" s="195" t="s">
        <v>76</v>
      </c>
      <c r="S5" s="195"/>
      <c r="T5" s="195"/>
    </row>
    <row r="6" spans="1:20" ht="30.75" customHeight="1">
      <c r="A6" s="173" t="s">
        <v>77</v>
      </c>
      <c r="B6" s="76" t="s">
        <v>78</v>
      </c>
      <c r="C6" s="173" t="s">
        <v>79</v>
      </c>
      <c r="D6" s="195"/>
      <c r="E6" s="195"/>
      <c r="F6" s="195"/>
      <c r="G6" s="197"/>
      <c r="H6" s="195"/>
      <c r="I6" s="195"/>
      <c r="J6" s="195"/>
      <c r="K6" s="198"/>
      <c r="L6" s="195"/>
      <c r="M6" s="196"/>
      <c r="N6" s="195"/>
      <c r="O6" s="195"/>
      <c r="P6" s="195"/>
      <c r="Q6" s="195"/>
      <c r="R6" s="195"/>
      <c r="S6" s="195"/>
      <c r="T6" s="195"/>
    </row>
    <row r="7" spans="1:20" ht="24" customHeight="1">
      <c r="A7" s="83"/>
      <c r="B7" s="83"/>
      <c r="C7" s="83"/>
      <c r="D7" s="83"/>
      <c r="E7" s="80" t="s">
        <v>57</v>
      </c>
      <c r="F7" s="33">
        <f aca="true" t="shared" si="0" ref="F7:T7">SUM(F8:F12)</f>
        <v>5795840</v>
      </c>
      <c r="G7" s="33">
        <f t="shared" si="0"/>
        <v>0</v>
      </c>
      <c r="H7" s="33">
        <f t="shared" si="0"/>
        <v>5795840</v>
      </c>
      <c r="I7" s="33">
        <f t="shared" si="0"/>
        <v>0</v>
      </c>
      <c r="J7" s="33">
        <f t="shared" si="0"/>
        <v>0</v>
      </c>
      <c r="K7" s="33">
        <f t="shared" si="0"/>
        <v>0</v>
      </c>
      <c r="L7" s="33">
        <f t="shared" si="0"/>
        <v>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3">
        <f t="shared" si="0"/>
        <v>0</v>
      </c>
      <c r="Q7" s="33">
        <f t="shared" si="0"/>
        <v>0</v>
      </c>
      <c r="R7" s="33">
        <f t="shared" si="0"/>
        <v>0</v>
      </c>
      <c r="S7" s="33">
        <f t="shared" si="0"/>
        <v>0</v>
      </c>
      <c r="T7" s="33">
        <f t="shared" si="0"/>
        <v>0</v>
      </c>
    </row>
    <row r="8" spans="1:20" ht="24" customHeight="1">
      <c r="A8" s="80" t="s">
        <v>80</v>
      </c>
      <c r="B8" s="80" t="s">
        <v>81</v>
      </c>
      <c r="C8" s="80" t="s">
        <v>81</v>
      </c>
      <c r="D8" s="83" t="s">
        <v>296</v>
      </c>
      <c r="E8" s="97" t="s">
        <v>82</v>
      </c>
      <c r="F8" s="33">
        <v>4081993</v>
      </c>
      <c r="G8" s="33">
        <v>0</v>
      </c>
      <c r="H8" s="33">
        <v>4081993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4" customHeight="1">
      <c r="A9" s="80" t="s">
        <v>83</v>
      </c>
      <c r="B9" s="80" t="s">
        <v>84</v>
      </c>
      <c r="C9" s="80" t="s">
        <v>81</v>
      </c>
      <c r="D9" s="83" t="s">
        <v>296</v>
      </c>
      <c r="E9" s="97" t="s">
        <v>85</v>
      </c>
      <c r="F9" s="33">
        <v>420600</v>
      </c>
      <c r="G9" s="33">
        <v>0</v>
      </c>
      <c r="H9" s="33">
        <v>420600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24" customHeight="1">
      <c r="A10" s="80" t="s">
        <v>83</v>
      </c>
      <c r="B10" s="80" t="s">
        <v>84</v>
      </c>
      <c r="C10" s="80" t="s">
        <v>84</v>
      </c>
      <c r="D10" s="83" t="s">
        <v>295</v>
      </c>
      <c r="E10" s="97" t="s">
        <v>86</v>
      </c>
      <c r="F10" s="185">
        <v>664764</v>
      </c>
      <c r="G10" s="33">
        <v>0</v>
      </c>
      <c r="H10" s="185">
        <v>664764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24" customHeight="1">
      <c r="A11" s="80" t="s">
        <v>87</v>
      </c>
      <c r="B11" s="80" t="s">
        <v>88</v>
      </c>
      <c r="C11" s="80" t="s">
        <v>81</v>
      </c>
      <c r="D11" s="83" t="s">
        <v>295</v>
      </c>
      <c r="E11" s="83" t="s">
        <v>89</v>
      </c>
      <c r="F11" s="185">
        <v>229625</v>
      </c>
      <c r="G11" s="33">
        <v>0</v>
      </c>
      <c r="H11" s="185">
        <v>229625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24" customHeight="1">
      <c r="A12" s="80" t="s">
        <v>90</v>
      </c>
      <c r="B12" s="80" t="s">
        <v>81</v>
      </c>
      <c r="C12" s="80" t="s">
        <v>91</v>
      </c>
      <c r="D12" s="83" t="s">
        <v>295</v>
      </c>
      <c r="E12" s="97" t="s">
        <v>92</v>
      </c>
      <c r="F12" s="185">
        <v>398858</v>
      </c>
      <c r="G12" s="33">
        <v>0</v>
      </c>
      <c r="H12" s="185">
        <v>398858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zoomScalePageLayoutView="0" workbookViewId="0" topLeftCell="A1">
      <selection activeCell="F8" sqref="F8:F12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0" customWidth="1"/>
    <col min="7" max="7" width="18.66015625" style="0" customWidth="1"/>
    <col min="8" max="8" width="19.33203125" style="0" customWidth="1"/>
    <col min="9" max="9" width="15.33203125" style="0" customWidth="1"/>
    <col min="10" max="10" width="17.66015625" style="0" customWidth="1"/>
  </cols>
  <sheetData>
    <row r="1" spans="1:10" ht="19.5" customHeight="1">
      <c r="A1" s="51"/>
      <c r="B1" s="166"/>
      <c r="C1" s="166"/>
      <c r="D1" s="166"/>
      <c r="E1" s="166"/>
      <c r="F1" s="166"/>
      <c r="G1" s="166"/>
      <c r="H1" s="166"/>
      <c r="I1" s="166"/>
      <c r="J1" s="172" t="s">
        <v>93</v>
      </c>
    </row>
    <row r="2" spans="1:10" ht="19.5" customHeight="1">
      <c r="A2" s="193" t="s">
        <v>94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9.5" customHeight="1">
      <c r="A3" s="54" t="s">
        <v>299</v>
      </c>
      <c r="B3" s="54"/>
      <c r="C3" s="54"/>
      <c r="D3" s="54"/>
      <c r="E3" s="54"/>
      <c r="F3" s="167"/>
      <c r="G3" s="167"/>
      <c r="H3" s="167"/>
      <c r="I3" s="167"/>
      <c r="J3" s="12" t="s">
        <v>5</v>
      </c>
    </row>
    <row r="4" spans="1:10" ht="19.5" customHeight="1">
      <c r="A4" s="136" t="s">
        <v>56</v>
      </c>
      <c r="B4" s="136"/>
      <c r="C4" s="136"/>
      <c r="D4" s="136"/>
      <c r="E4" s="136"/>
      <c r="F4" s="200" t="s">
        <v>57</v>
      </c>
      <c r="G4" s="200" t="s">
        <v>95</v>
      </c>
      <c r="H4" s="199" t="s">
        <v>96</v>
      </c>
      <c r="I4" s="199" t="s">
        <v>97</v>
      </c>
      <c r="J4" s="199" t="s">
        <v>98</v>
      </c>
    </row>
    <row r="5" spans="1:10" ht="19.5" customHeight="1">
      <c r="A5" s="136" t="s">
        <v>67</v>
      </c>
      <c r="B5" s="136"/>
      <c r="C5" s="136"/>
      <c r="D5" s="199" t="s">
        <v>68</v>
      </c>
      <c r="E5" s="199" t="s">
        <v>99</v>
      </c>
      <c r="F5" s="200"/>
      <c r="G5" s="200"/>
      <c r="H5" s="199"/>
      <c r="I5" s="199"/>
      <c r="J5" s="199"/>
    </row>
    <row r="6" spans="1:10" ht="20.25" customHeight="1">
      <c r="A6" s="168" t="s">
        <v>77</v>
      </c>
      <c r="B6" s="168" t="s">
        <v>78</v>
      </c>
      <c r="C6" s="169" t="s">
        <v>79</v>
      </c>
      <c r="D6" s="199"/>
      <c r="E6" s="199"/>
      <c r="F6" s="200"/>
      <c r="G6" s="200"/>
      <c r="H6" s="199"/>
      <c r="I6" s="199"/>
      <c r="J6" s="199"/>
    </row>
    <row r="7" spans="1:10" ht="25.5" customHeight="1">
      <c r="A7" s="170"/>
      <c r="B7" s="170"/>
      <c r="C7" s="170"/>
      <c r="D7" s="170"/>
      <c r="E7" s="170" t="s">
        <v>57</v>
      </c>
      <c r="F7" s="171">
        <f>SUM(F8:F12)</f>
        <v>5795840</v>
      </c>
      <c r="G7" s="171">
        <f>SUM(G8:G12)</f>
        <v>5795840</v>
      </c>
      <c r="H7" s="171">
        <f>SUM(H8:H12)</f>
        <v>0</v>
      </c>
      <c r="I7" s="171">
        <f>SUM(I8:I12)</f>
        <v>0</v>
      </c>
      <c r="J7" s="171">
        <f>SUM(J8:J12)</f>
        <v>0</v>
      </c>
    </row>
    <row r="8" spans="1:10" ht="25.5" customHeight="1">
      <c r="A8" s="80" t="s">
        <v>80</v>
      </c>
      <c r="B8" s="80" t="s">
        <v>81</v>
      </c>
      <c r="C8" s="80" t="s">
        <v>81</v>
      </c>
      <c r="D8" s="83" t="s">
        <v>296</v>
      </c>
      <c r="E8" s="97" t="s">
        <v>82</v>
      </c>
      <c r="F8" s="33">
        <v>4081993</v>
      </c>
      <c r="G8" s="33">
        <v>4081993</v>
      </c>
      <c r="H8" s="152"/>
      <c r="I8" s="144"/>
      <c r="J8" s="144"/>
    </row>
    <row r="9" spans="1:10" ht="25.5" customHeight="1">
      <c r="A9" s="80" t="s">
        <v>83</v>
      </c>
      <c r="B9" s="80" t="s">
        <v>84</v>
      </c>
      <c r="C9" s="80" t="s">
        <v>81</v>
      </c>
      <c r="D9" s="83" t="s">
        <v>296</v>
      </c>
      <c r="E9" s="97" t="s">
        <v>85</v>
      </c>
      <c r="F9" s="33">
        <v>420600</v>
      </c>
      <c r="G9" s="33">
        <v>420600</v>
      </c>
      <c r="H9" s="171"/>
      <c r="I9" s="144"/>
      <c r="J9" s="144"/>
    </row>
    <row r="10" spans="1:10" ht="25.5" customHeight="1">
      <c r="A10" s="80" t="s">
        <v>83</v>
      </c>
      <c r="B10" s="80" t="s">
        <v>84</v>
      </c>
      <c r="C10" s="80" t="s">
        <v>84</v>
      </c>
      <c r="D10" s="83" t="s">
        <v>295</v>
      </c>
      <c r="E10" s="97" t="s">
        <v>86</v>
      </c>
      <c r="F10" s="185">
        <v>664764</v>
      </c>
      <c r="G10" s="185">
        <v>664764</v>
      </c>
      <c r="H10" s="171"/>
      <c r="I10" s="144"/>
      <c r="J10" s="144"/>
    </row>
    <row r="11" spans="1:10" ht="25.5" customHeight="1">
      <c r="A11" s="80" t="s">
        <v>87</v>
      </c>
      <c r="B11" s="80" t="s">
        <v>88</v>
      </c>
      <c r="C11" s="80" t="s">
        <v>81</v>
      </c>
      <c r="D11" s="83" t="s">
        <v>295</v>
      </c>
      <c r="E11" s="83" t="s">
        <v>89</v>
      </c>
      <c r="F11" s="185">
        <v>229625</v>
      </c>
      <c r="G11" s="185">
        <v>229625</v>
      </c>
      <c r="H11" s="171"/>
      <c r="I11" s="144"/>
      <c r="J11" s="144"/>
    </row>
    <row r="12" spans="1:10" ht="25.5" customHeight="1">
      <c r="A12" s="80" t="s">
        <v>90</v>
      </c>
      <c r="B12" s="80" t="s">
        <v>81</v>
      </c>
      <c r="C12" s="80" t="s">
        <v>91</v>
      </c>
      <c r="D12" s="83" t="s">
        <v>295</v>
      </c>
      <c r="E12" s="97" t="s">
        <v>92</v>
      </c>
      <c r="F12" s="185">
        <v>398858</v>
      </c>
      <c r="G12" s="185">
        <v>398858</v>
      </c>
      <c r="H12" s="152"/>
      <c r="I12" s="144"/>
      <c r="J12" s="144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35"/>
      <c r="B1" s="135"/>
      <c r="C1" s="135"/>
      <c r="D1" s="135"/>
      <c r="E1" s="135"/>
      <c r="F1" s="135"/>
      <c r="G1" s="135"/>
      <c r="H1" s="53" t="s">
        <v>100</v>
      </c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4" ht="20.25" customHeight="1">
      <c r="A2" s="193" t="s">
        <v>101</v>
      </c>
      <c r="B2" s="193"/>
      <c r="C2" s="193"/>
      <c r="D2" s="193"/>
      <c r="E2" s="193"/>
      <c r="F2" s="193"/>
      <c r="G2" s="193"/>
      <c r="H2" s="193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</row>
    <row r="3" spans="1:34" ht="20.25" customHeight="1">
      <c r="A3" s="54" t="s">
        <v>300</v>
      </c>
      <c r="B3" s="54"/>
      <c r="C3" s="51"/>
      <c r="D3" s="51"/>
      <c r="E3" s="51"/>
      <c r="F3" s="51"/>
      <c r="G3" s="51"/>
      <c r="H3" s="12" t="s">
        <v>5</v>
      </c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</row>
    <row r="4" spans="1:34" ht="20.25" customHeight="1">
      <c r="A4" s="136" t="s">
        <v>6</v>
      </c>
      <c r="B4" s="136"/>
      <c r="C4" s="136" t="s">
        <v>7</v>
      </c>
      <c r="D4" s="136"/>
      <c r="E4" s="136"/>
      <c r="F4" s="136"/>
      <c r="G4" s="136"/>
      <c r="H4" s="136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</row>
    <row r="5" spans="1:34" ht="20.25" customHeight="1">
      <c r="A5" s="137" t="s">
        <v>8</v>
      </c>
      <c r="B5" s="138" t="s">
        <v>9</v>
      </c>
      <c r="C5" s="137" t="s">
        <v>8</v>
      </c>
      <c r="D5" s="137" t="s">
        <v>57</v>
      </c>
      <c r="E5" s="138" t="s">
        <v>102</v>
      </c>
      <c r="F5" s="139" t="s">
        <v>103</v>
      </c>
      <c r="G5" s="137" t="s">
        <v>104</v>
      </c>
      <c r="H5" s="139" t="s">
        <v>105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</row>
    <row r="6" spans="1:34" ht="20.25" customHeight="1">
      <c r="A6" s="140" t="s">
        <v>106</v>
      </c>
      <c r="B6" s="141">
        <f>B7+B8</f>
        <v>5795840</v>
      </c>
      <c r="C6" s="142" t="s">
        <v>107</v>
      </c>
      <c r="D6" s="143">
        <f>SUM(E6:H6)</f>
        <v>5795840</v>
      </c>
      <c r="E6" s="143">
        <f>SUM(E7:E35)</f>
        <v>5795840</v>
      </c>
      <c r="F6" s="143">
        <f>SUM(F7:F35)</f>
        <v>0</v>
      </c>
      <c r="G6" s="141">
        <f>SUM(G7:G35)</f>
        <v>0</v>
      </c>
      <c r="H6" s="141">
        <f>SUM(H7:H35)</f>
        <v>0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</row>
    <row r="7" spans="1:34" ht="20.25" customHeight="1">
      <c r="A7" s="140" t="s">
        <v>108</v>
      </c>
      <c r="B7" s="186">
        <v>5795840</v>
      </c>
      <c r="C7" s="142" t="s">
        <v>109</v>
      </c>
      <c r="D7" s="143">
        <f aca="true" t="shared" si="0" ref="D7:D35">SUM(E7:H7)</f>
        <v>0</v>
      </c>
      <c r="E7" s="145"/>
      <c r="F7" s="145">
        <v>0</v>
      </c>
      <c r="G7" s="146">
        <v>0</v>
      </c>
      <c r="H7" s="141">
        <v>0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</row>
    <row r="8" spans="1:34" ht="20.25" customHeight="1">
      <c r="A8" s="140" t="s">
        <v>110</v>
      </c>
      <c r="B8" s="144"/>
      <c r="C8" s="142" t="s">
        <v>111</v>
      </c>
      <c r="D8" s="143">
        <f t="shared" si="0"/>
        <v>0</v>
      </c>
      <c r="E8" s="145"/>
      <c r="F8" s="145">
        <v>0</v>
      </c>
      <c r="G8" s="146">
        <v>0</v>
      </c>
      <c r="H8" s="141">
        <v>0</v>
      </c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</row>
    <row r="9" spans="1:34" ht="20.25" customHeight="1">
      <c r="A9" s="140" t="s">
        <v>112</v>
      </c>
      <c r="B9" s="144"/>
      <c r="C9" s="142" t="s">
        <v>113</v>
      </c>
      <c r="D9" s="143">
        <f t="shared" si="0"/>
        <v>0</v>
      </c>
      <c r="E9" s="145"/>
      <c r="F9" s="145">
        <v>0</v>
      </c>
      <c r="G9" s="146">
        <v>0</v>
      </c>
      <c r="H9" s="141">
        <v>0</v>
      </c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</row>
    <row r="10" spans="1:34" ht="20.25" customHeight="1">
      <c r="A10" s="140" t="s">
        <v>114</v>
      </c>
      <c r="B10" s="147"/>
      <c r="C10" s="142" t="s">
        <v>115</v>
      </c>
      <c r="D10" s="143">
        <f t="shared" si="0"/>
        <v>0</v>
      </c>
      <c r="E10" s="145"/>
      <c r="F10" s="145">
        <v>0</v>
      </c>
      <c r="G10" s="146">
        <v>0</v>
      </c>
      <c r="H10" s="141">
        <v>0</v>
      </c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</row>
    <row r="11" spans="1:34" ht="20.25" customHeight="1">
      <c r="A11" s="140" t="s">
        <v>108</v>
      </c>
      <c r="B11" s="141"/>
      <c r="C11" s="142" t="s">
        <v>116</v>
      </c>
      <c r="D11" s="143">
        <f t="shared" si="0"/>
        <v>4081993</v>
      </c>
      <c r="E11" s="186">
        <v>4081993</v>
      </c>
      <c r="F11" s="145">
        <v>0</v>
      </c>
      <c r="G11" s="146">
        <v>0</v>
      </c>
      <c r="H11" s="141">
        <v>0</v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</row>
    <row r="12" spans="1:34" ht="20.25" customHeight="1">
      <c r="A12" s="140" t="s">
        <v>110</v>
      </c>
      <c r="B12" s="141"/>
      <c r="C12" s="142" t="s">
        <v>117</v>
      </c>
      <c r="D12" s="143">
        <f t="shared" si="0"/>
        <v>0</v>
      </c>
      <c r="E12" s="145"/>
      <c r="F12" s="145">
        <v>0</v>
      </c>
      <c r="G12" s="146">
        <v>0</v>
      </c>
      <c r="H12" s="141">
        <v>0</v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</row>
    <row r="13" spans="1:34" ht="20.25" customHeight="1">
      <c r="A13" s="140" t="s">
        <v>112</v>
      </c>
      <c r="B13" s="141">
        <v>0</v>
      </c>
      <c r="C13" s="142" t="s">
        <v>118</v>
      </c>
      <c r="D13" s="143">
        <f t="shared" si="0"/>
        <v>0</v>
      </c>
      <c r="E13" s="145"/>
      <c r="F13" s="145">
        <v>0</v>
      </c>
      <c r="G13" s="146">
        <v>0</v>
      </c>
      <c r="H13" s="141">
        <v>0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</row>
    <row r="14" spans="1:34" ht="20.25" customHeight="1">
      <c r="A14" s="140" t="s">
        <v>119</v>
      </c>
      <c r="B14" s="144">
        <v>0</v>
      </c>
      <c r="C14" s="142" t="s">
        <v>120</v>
      </c>
      <c r="D14" s="143">
        <f t="shared" si="0"/>
        <v>1085364</v>
      </c>
      <c r="E14" s="186">
        <v>1085364</v>
      </c>
      <c r="F14" s="145">
        <v>0</v>
      </c>
      <c r="G14" s="146">
        <v>0</v>
      </c>
      <c r="H14" s="141">
        <v>0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</row>
    <row r="15" spans="1:34" ht="20.25" customHeight="1">
      <c r="A15" s="149"/>
      <c r="B15" s="150"/>
      <c r="C15" s="151" t="s">
        <v>121</v>
      </c>
      <c r="D15" s="143">
        <f t="shared" si="0"/>
        <v>0</v>
      </c>
      <c r="E15" s="186"/>
      <c r="F15" s="145">
        <v>0</v>
      </c>
      <c r="G15" s="146">
        <v>0</v>
      </c>
      <c r="H15" s="141">
        <v>0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4" ht="20.25" customHeight="1">
      <c r="A16" s="149"/>
      <c r="B16" s="144"/>
      <c r="C16" s="151" t="s">
        <v>122</v>
      </c>
      <c r="D16" s="143">
        <f t="shared" si="0"/>
        <v>229625</v>
      </c>
      <c r="E16" s="186">
        <v>229625</v>
      </c>
      <c r="F16" s="145">
        <v>0</v>
      </c>
      <c r="G16" s="146">
        <v>0</v>
      </c>
      <c r="H16" s="141">
        <v>0</v>
      </c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</row>
    <row r="17" spans="1:34" ht="20.25" customHeight="1">
      <c r="A17" s="149"/>
      <c r="B17" s="144"/>
      <c r="C17" s="151" t="s">
        <v>123</v>
      </c>
      <c r="D17" s="143">
        <f t="shared" si="0"/>
        <v>0</v>
      </c>
      <c r="E17" s="145">
        <v>0</v>
      </c>
      <c r="F17" s="145">
        <v>0</v>
      </c>
      <c r="G17" s="146">
        <v>0</v>
      </c>
      <c r="H17" s="141">
        <v>0</v>
      </c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</row>
    <row r="18" spans="1:34" ht="20.25" customHeight="1">
      <c r="A18" s="149"/>
      <c r="B18" s="144"/>
      <c r="C18" s="151" t="s">
        <v>124</v>
      </c>
      <c r="D18" s="143">
        <f t="shared" si="0"/>
        <v>0</v>
      </c>
      <c r="E18" s="145">
        <v>0</v>
      </c>
      <c r="F18" s="152"/>
      <c r="G18" s="146">
        <v>0</v>
      </c>
      <c r="H18" s="141">
        <v>0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</row>
    <row r="19" spans="1:34" ht="20.25" customHeight="1">
      <c r="A19" s="149"/>
      <c r="B19" s="144"/>
      <c r="C19" s="151" t="s">
        <v>125</v>
      </c>
      <c r="D19" s="143">
        <f t="shared" si="0"/>
        <v>0</v>
      </c>
      <c r="E19" s="145">
        <v>0</v>
      </c>
      <c r="F19" s="145">
        <v>0</v>
      </c>
      <c r="G19" s="146">
        <v>0</v>
      </c>
      <c r="H19" s="141">
        <v>0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</row>
    <row r="20" spans="1:34" ht="20.25" customHeight="1">
      <c r="A20" s="149"/>
      <c r="B20" s="144"/>
      <c r="C20" s="151" t="s">
        <v>126</v>
      </c>
      <c r="D20" s="143">
        <f t="shared" si="0"/>
        <v>0</v>
      </c>
      <c r="E20" s="145">
        <v>0</v>
      </c>
      <c r="F20" s="145">
        <v>0</v>
      </c>
      <c r="G20" s="146">
        <v>0</v>
      </c>
      <c r="H20" s="141">
        <v>0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</row>
    <row r="21" spans="1:34" ht="20.25" customHeight="1">
      <c r="A21" s="149"/>
      <c r="B21" s="144"/>
      <c r="C21" s="151" t="s">
        <v>127</v>
      </c>
      <c r="D21" s="143">
        <f t="shared" si="0"/>
        <v>0</v>
      </c>
      <c r="E21" s="145">
        <v>0</v>
      </c>
      <c r="F21" s="145">
        <v>0</v>
      </c>
      <c r="G21" s="146">
        <v>0</v>
      </c>
      <c r="H21" s="141">
        <v>0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</row>
    <row r="22" spans="1:34" ht="20.25" customHeight="1">
      <c r="A22" s="149"/>
      <c r="B22" s="144"/>
      <c r="C22" s="151" t="s">
        <v>128</v>
      </c>
      <c r="D22" s="143">
        <f t="shared" si="0"/>
        <v>0</v>
      </c>
      <c r="E22" s="145">
        <v>0</v>
      </c>
      <c r="F22" s="145">
        <v>0</v>
      </c>
      <c r="G22" s="146">
        <v>0</v>
      </c>
      <c r="H22" s="141">
        <v>0</v>
      </c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</row>
    <row r="23" spans="1:34" ht="20.25" customHeight="1">
      <c r="A23" s="149"/>
      <c r="B23" s="144"/>
      <c r="C23" s="151" t="s">
        <v>129</v>
      </c>
      <c r="D23" s="143">
        <f t="shared" si="0"/>
        <v>0</v>
      </c>
      <c r="E23" s="145">
        <v>0</v>
      </c>
      <c r="F23" s="145">
        <v>0</v>
      </c>
      <c r="G23" s="146">
        <v>0</v>
      </c>
      <c r="H23" s="141">
        <v>0</v>
      </c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</row>
    <row r="24" spans="1:34" ht="20.25" customHeight="1">
      <c r="A24" s="149"/>
      <c r="B24" s="144"/>
      <c r="C24" s="151" t="s">
        <v>130</v>
      </c>
      <c r="D24" s="143">
        <f t="shared" si="0"/>
        <v>0</v>
      </c>
      <c r="E24" s="145"/>
      <c r="F24" s="145">
        <v>0</v>
      </c>
      <c r="G24" s="146">
        <v>0</v>
      </c>
      <c r="H24" s="141">
        <v>0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</row>
    <row r="25" spans="1:34" ht="20.25" customHeight="1">
      <c r="A25" s="149"/>
      <c r="B25" s="144"/>
      <c r="C25" s="151" t="s">
        <v>131</v>
      </c>
      <c r="D25" s="143">
        <f t="shared" si="0"/>
        <v>0</v>
      </c>
      <c r="E25" s="145"/>
      <c r="F25" s="152"/>
      <c r="G25" s="146">
        <v>0</v>
      </c>
      <c r="H25" s="141">
        <v>0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</row>
    <row r="26" spans="1:34" ht="20.25" customHeight="1">
      <c r="A26" s="151"/>
      <c r="B26" s="144"/>
      <c r="C26" s="151" t="s">
        <v>132</v>
      </c>
      <c r="D26" s="143">
        <f t="shared" si="0"/>
        <v>398858</v>
      </c>
      <c r="E26" s="148">
        <v>398858</v>
      </c>
      <c r="F26" s="145">
        <v>0</v>
      </c>
      <c r="G26" s="146">
        <v>0</v>
      </c>
      <c r="H26" s="141">
        <v>0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</row>
    <row r="27" spans="1:34" ht="20.25" customHeight="1">
      <c r="A27" s="151"/>
      <c r="B27" s="144"/>
      <c r="C27" s="151" t="s">
        <v>133</v>
      </c>
      <c r="D27" s="143">
        <f t="shared" si="0"/>
        <v>0</v>
      </c>
      <c r="E27" s="145"/>
      <c r="F27" s="145">
        <v>0</v>
      </c>
      <c r="G27" s="146">
        <v>0</v>
      </c>
      <c r="H27" s="141">
        <v>0</v>
      </c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</row>
    <row r="28" spans="1:34" ht="20.25" customHeight="1">
      <c r="A28" s="151"/>
      <c r="B28" s="144"/>
      <c r="C28" s="151" t="s">
        <v>134</v>
      </c>
      <c r="D28" s="143">
        <f t="shared" si="0"/>
        <v>0</v>
      </c>
      <c r="E28" s="145"/>
      <c r="F28" s="145">
        <v>0</v>
      </c>
      <c r="G28" s="146">
        <v>0</v>
      </c>
      <c r="H28" s="141">
        <v>0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</row>
    <row r="29" spans="1:34" ht="20.25" customHeight="1">
      <c r="A29" s="151"/>
      <c r="B29" s="144"/>
      <c r="C29" s="151" t="s">
        <v>135</v>
      </c>
      <c r="D29" s="143"/>
      <c r="E29" s="145"/>
      <c r="F29" s="145"/>
      <c r="G29" s="146"/>
      <c r="H29" s="141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</row>
    <row r="30" spans="1:34" ht="20.25" customHeight="1">
      <c r="A30" s="151"/>
      <c r="B30" s="144"/>
      <c r="C30" s="151" t="s">
        <v>136</v>
      </c>
      <c r="D30" s="143">
        <f t="shared" si="0"/>
        <v>0</v>
      </c>
      <c r="E30" s="145">
        <v>0</v>
      </c>
      <c r="F30" s="145">
        <v>0</v>
      </c>
      <c r="G30" s="146">
        <v>0</v>
      </c>
      <c r="H30" s="141">
        <v>0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</row>
    <row r="31" spans="1:34" ht="20.25" customHeight="1">
      <c r="A31" s="151"/>
      <c r="B31" s="144"/>
      <c r="C31" s="151" t="s">
        <v>137</v>
      </c>
      <c r="D31" s="143">
        <f t="shared" si="0"/>
        <v>0</v>
      </c>
      <c r="E31" s="145">
        <v>0</v>
      </c>
      <c r="F31" s="145">
        <v>0</v>
      </c>
      <c r="G31" s="146">
        <v>0</v>
      </c>
      <c r="H31" s="141">
        <v>0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</row>
    <row r="32" spans="1:34" ht="20.25" customHeight="1">
      <c r="A32" s="151"/>
      <c r="B32" s="144"/>
      <c r="C32" s="151" t="s">
        <v>138</v>
      </c>
      <c r="D32" s="143">
        <f t="shared" si="0"/>
        <v>0</v>
      </c>
      <c r="E32" s="145">
        <v>0</v>
      </c>
      <c r="F32" s="145">
        <v>0</v>
      </c>
      <c r="G32" s="146">
        <v>0</v>
      </c>
      <c r="H32" s="141">
        <v>0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</row>
    <row r="33" spans="1:34" ht="20.25" customHeight="1">
      <c r="A33" s="151"/>
      <c r="B33" s="144"/>
      <c r="C33" s="151" t="s">
        <v>139</v>
      </c>
      <c r="D33" s="143">
        <f t="shared" si="0"/>
        <v>0</v>
      </c>
      <c r="E33" s="145">
        <v>0</v>
      </c>
      <c r="F33" s="145">
        <v>0</v>
      </c>
      <c r="G33" s="146">
        <v>0</v>
      </c>
      <c r="H33" s="141">
        <v>0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</row>
    <row r="34" spans="1:34" ht="20.25" customHeight="1">
      <c r="A34" s="151"/>
      <c r="B34" s="144"/>
      <c r="C34" s="151" t="s">
        <v>140</v>
      </c>
      <c r="D34" s="143">
        <f t="shared" si="0"/>
        <v>0</v>
      </c>
      <c r="E34" s="145">
        <v>0</v>
      </c>
      <c r="F34" s="145">
        <v>0</v>
      </c>
      <c r="G34" s="146">
        <v>0</v>
      </c>
      <c r="H34" s="141">
        <v>0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</row>
    <row r="35" spans="1:34" ht="20.25" customHeight="1">
      <c r="A35" s="151"/>
      <c r="B35" s="144"/>
      <c r="C35" s="151" t="s">
        <v>141</v>
      </c>
      <c r="D35" s="143">
        <f t="shared" si="0"/>
        <v>0</v>
      </c>
      <c r="E35" s="153">
        <v>0</v>
      </c>
      <c r="F35" s="153">
        <v>0</v>
      </c>
      <c r="G35" s="154">
        <v>0</v>
      </c>
      <c r="H35" s="144">
        <v>0</v>
      </c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</row>
    <row r="36" spans="1:34" ht="20.25" customHeight="1">
      <c r="A36" s="137"/>
      <c r="B36" s="155"/>
      <c r="C36" s="137"/>
      <c r="D36" s="156"/>
      <c r="E36" s="157"/>
      <c r="F36" s="157"/>
      <c r="G36" s="158"/>
      <c r="H36" s="158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</row>
    <row r="37" spans="1:34" ht="20.25" customHeight="1">
      <c r="A37" s="151"/>
      <c r="B37" s="144"/>
      <c r="C37" s="151" t="s">
        <v>142</v>
      </c>
      <c r="D37" s="159">
        <f>SUM(E37:H37)</f>
        <v>0</v>
      </c>
      <c r="E37" s="153">
        <v>0</v>
      </c>
      <c r="F37" s="153">
        <v>0</v>
      </c>
      <c r="G37" s="154">
        <v>0</v>
      </c>
      <c r="H37" s="144">
        <v>0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</row>
    <row r="38" spans="1:34" ht="20.25" customHeight="1">
      <c r="A38" s="151"/>
      <c r="B38" s="156"/>
      <c r="C38" s="151"/>
      <c r="D38" s="156"/>
      <c r="E38" s="160"/>
      <c r="F38" s="160"/>
      <c r="G38" s="161"/>
      <c r="H38" s="161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</row>
    <row r="39" spans="1:34" ht="20.25" customHeight="1">
      <c r="A39" s="137" t="s">
        <v>52</v>
      </c>
      <c r="B39" s="156">
        <f>SUM(B6,B10)</f>
        <v>5795840</v>
      </c>
      <c r="C39" s="137" t="s">
        <v>53</v>
      </c>
      <c r="D39" s="159">
        <f>SUM(E39:H39)</f>
        <v>5795840</v>
      </c>
      <c r="E39" s="156">
        <f>SUM(E7:E37)</f>
        <v>5795840</v>
      </c>
      <c r="F39" s="156">
        <f>SUM(F7:F37)</f>
        <v>0</v>
      </c>
      <c r="G39" s="155">
        <f>SUM(G7:G37)</f>
        <v>0</v>
      </c>
      <c r="H39" s="155">
        <f>SUM(H7:H37)</f>
        <v>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1:34" ht="20.25" customHeight="1">
      <c r="A40" s="162"/>
      <c r="B40" s="163"/>
      <c r="C40" s="164"/>
      <c r="D40" s="164"/>
      <c r="E40" s="164"/>
      <c r="F40" s="164"/>
      <c r="G40" s="164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</row>
  </sheetData>
  <sheetProtection/>
  <mergeCells count="1">
    <mergeCell ref="A2:H2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33"/>
  <sheetViews>
    <sheetView showZeros="0" tabSelected="1" zoomScalePageLayoutView="0" workbookViewId="0" topLeftCell="A1">
      <selection activeCell="A30" sqref="A30:B33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0" customWidth="1"/>
    <col min="6" max="6" width="13.16015625" style="0" customWidth="1"/>
    <col min="7" max="7" width="12.33203125" style="0" customWidth="1"/>
    <col min="8" max="8" width="12.5" style="0" customWidth="1"/>
    <col min="9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46"/>
      <c r="AN1" s="46"/>
      <c r="AO1" s="129" t="s">
        <v>143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</row>
    <row r="2" spans="1:253" ht="19.5" customHeight="1">
      <c r="A2" s="113" t="s">
        <v>144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28"/>
      <c r="AN2" s="128"/>
      <c r="AO2" s="128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</row>
    <row r="3" spans="1:253" ht="19.5" customHeight="1">
      <c r="A3" s="203" t="s">
        <v>299</v>
      </c>
      <c r="B3" s="203"/>
      <c r="C3" s="203"/>
      <c r="D3" s="203"/>
      <c r="E3" s="100"/>
      <c r="F3" s="100"/>
      <c r="G3" s="100"/>
      <c r="H3" s="100"/>
      <c r="I3" s="100"/>
      <c r="J3" s="100"/>
      <c r="K3" s="100"/>
      <c r="L3" s="100"/>
      <c r="M3" s="100"/>
      <c r="N3" s="100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43"/>
      <c r="AJ3" s="43"/>
      <c r="AK3" s="43"/>
      <c r="AL3" s="43"/>
      <c r="AM3" s="46"/>
      <c r="AN3" s="46"/>
      <c r="AO3" s="130" t="s">
        <v>5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</row>
    <row r="4" spans="1:253" ht="19.5" customHeight="1">
      <c r="A4" s="192" t="s">
        <v>56</v>
      </c>
      <c r="B4" s="17"/>
      <c r="C4" s="114"/>
      <c r="D4" s="115"/>
      <c r="E4" s="206" t="s">
        <v>145</v>
      </c>
      <c r="F4" s="116" t="s">
        <v>146</v>
      </c>
      <c r="G4" s="117"/>
      <c r="H4" s="117"/>
      <c r="I4" s="117"/>
      <c r="J4" s="117"/>
      <c r="K4" s="117"/>
      <c r="L4" s="117"/>
      <c r="M4" s="117"/>
      <c r="N4" s="117"/>
      <c r="O4" s="123"/>
      <c r="P4" s="124" t="s">
        <v>147</v>
      </c>
      <c r="Q4" s="117"/>
      <c r="R4" s="117"/>
      <c r="S4" s="117"/>
      <c r="T4" s="117"/>
      <c r="U4" s="117"/>
      <c r="V4" s="123"/>
      <c r="W4" s="126"/>
      <c r="X4" s="126"/>
      <c r="Y4" s="126"/>
      <c r="Z4" s="124" t="s">
        <v>148</v>
      </c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</row>
    <row r="5" spans="1:253" ht="19.5" customHeight="1">
      <c r="A5" s="93" t="s">
        <v>67</v>
      </c>
      <c r="B5" s="93"/>
      <c r="C5" s="204" t="s">
        <v>68</v>
      </c>
      <c r="D5" s="204" t="s">
        <v>99</v>
      </c>
      <c r="E5" s="206"/>
      <c r="F5" s="201" t="s">
        <v>57</v>
      </c>
      <c r="G5" s="118" t="s">
        <v>149</v>
      </c>
      <c r="H5" s="119"/>
      <c r="I5" s="119"/>
      <c r="J5" s="118" t="s">
        <v>150</v>
      </c>
      <c r="K5" s="119"/>
      <c r="L5" s="119"/>
      <c r="M5" s="118" t="s">
        <v>151</v>
      </c>
      <c r="N5" s="119"/>
      <c r="O5" s="125"/>
      <c r="P5" s="201" t="s">
        <v>57</v>
      </c>
      <c r="Q5" s="118" t="s">
        <v>149</v>
      </c>
      <c r="R5" s="119"/>
      <c r="S5" s="119"/>
      <c r="T5" s="118" t="s">
        <v>150</v>
      </c>
      <c r="U5" s="119"/>
      <c r="V5" s="125"/>
      <c r="W5" s="127" t="s">
        <v>104</v>
      </c>
      <c r="X5" s="127"/>
      <c r="Y5" s="127"/>
      <c r="Z5" s="201" t="s">
        <v>57</v>
      </c>
      <c r="AA5" s="118" t="s">
        <v>149</v>
      </c>
      <c r="AB5" s="119"/>
      <c r="AC5" s="119"/>
      <c r="AD5" s="118" t="s">
        <v>150</v>
      </c>
      <c r="AE5" s="119"/>
      <c r="AF5" s="119"/>
      <c r="AG5" s="118" t="s">
        <v>151</v>
      </c>
      <c r="AH5" s="119"/>
      <c r="AI5" s="119"/>
      <c r="AJ5" s="118" t="s">
        <v>152</v>
      </c>
      <c r="AK5" s="119"/>
      <c r="AL5" s="119"/>
      <c r="AM5" s="118" t="s">
        <v>105</v>
      </c>
      <c r="AN5" s="119"/>
      <c r="AO5" s="119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</row>
    <row r="6" spans="1:253" ht="29.25" customHeight="1">
      <c r="A6" s="26" t="s">
        <v>77</v>
      </c>
      <c r="B6" s="26" t="s">
        <v>78</v>
      </c>
      <c r="C6" s="205"/>
      <c r="D6" s="205"/>
      <c r="E6" s="207"/>
      <c r="F6" s="202"/>
      <c r="G6" s="120" t="s">
        <v>72</v>
      </c>
      <c r="H6" s="121" t="s">
        <v>95</v>
      </c>
      <c r="I6" s="121" t="s">
        <v>96</v>
      </c>
      <c r="J6" s="120" t="s">
        <v>72</v>
      </c>
      <c r="K6" s="121" t="s">
        <v>95</v>
      </c>
      <c r="L6" s="121" t="s">
        <v>96</v>
      </c>
      <c r="M6" s="120" t="s">
        <v>72</v>
      </c>
      <c r="N6" s="121" t="s">
        <v>95</v>
      </c>
      <c r="O6" s="25" t="s">
        <v>96</v>
      </c>
      <c r="P6" s="202"/>
      <c r="Q6" s="120" t="s">
        <v>72</v>
      </c>
      <c r="R6" s="26" t="s">
        <v>95</v>
      </c>
      <c r="S6" s="26" t="s">
        <v>96</v>
      </c>
      <c r="T6" s="120" t="s">
        <v>72</v>
      </c>
      <c r="U6" s="26" t="s">
        <v>95</v>
      </c>
      <c r="V6" s="25" t="s">
        <v>96</v>
      </c>
      <c r="W6" s="26" t="s">
        <v>72</v>
      </c>
      <c r="X6" s="26" t="s">
        <v>95</v>
      </c>
      <c r="Y6" s="26" t="s">
        <v>96</v>
      </c>
      <c r="Z6" s="202"/>
      <c r="AA6" s="120" t="s">
        <v>72</v>
      </c>
      <c r="AB6" s="26" t="s">
        <v>95</v>
      </c>
      <c r="AC6" s="26" t="s">
        <v>96</v>
      </c>
      <c r="AD6" s="120" t="s">
        <v>72</v>
      </c>
      <c r="AE6" s="26" t="s">
        <v>95</v>
      </c>
      <c r="AF6" s="26" t="s">
        <v>96</v>
      </c>
      <c r="AG6" s="120" t="s">
        <v>72</v>
      </c>
      <c r="AH6" s="121" t="s">
        <v>95</v>
      </c>
      <c r="AI6" s="121" t="s">
        <v>96</v>
      </c>
      <c r="AJ6" s="120" t="s">
        <v>72</v>
      </c>
      <c r="AK6" s="121" t="s">
        <v>95</v>
      </c>
      <c r="AL6" s="121" t="s">
        <v>96</v>
      </c>
      <c r="AM6" s="120" t="s">
        <v>72</v>
      </c>
      <c r="AN6" s="121" t="s">
        <v>95</v>
      </c>
      <c r="AO6" s="121" t="s">
        <v>96</v>
      </c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</row>
    <row r="7" spans="1:253" ht="19.5" customHeight="1">
      <c r="A7" s="94"/>
      <c r="B7" s="94"/>
      <c r="C7" s="31"/>
      <c r="D7" s="31" t="s">
        <v>57</v>
      </c>
      <c r="E7" s="62">
        <f aca="true" t="shared" si="0" ref="E7:E33">F7+P7+Z7</f>
        <v>5795840</v>
      </c>
      <c r="F7" s="62">
        <f aca="true" t="shared" si="1" ref="F7:F33">G7+J7+M7</f>
        <v>5795840</v>
      </c>
      <c r="G7" s="62">
        <f>H7+I7</f>
        <v>5795840</v>
      </c>
      <c r="H7" s="62">
        <f>H8+H17+H29</f>
        <v>5795840</v>
      </c>
      <c r="I7" s="62">
        <f>I8+I17+I29</f>
        <v>0</v>
      </c>
      <c r="J7" s="33">
        <v>0</v>
      </c>
      <c r="K7" s="62">
        <v>0</v>
      </c>
      <c r="L7" s="33">
        <v>0</v>
      </c>
      <c r="M7" s="34">
        <v>0</v>
      </c>
      <c r="N7" s="62">
        <v>0</v>
      </c>
      <c r="O7" s="33">
        <v>0</v>
      </c>
      <c r="P7" s="34">
        <v>0</v>
      </c>
      <c r="Q7" s="62">
        <v>0</v>
      </c>
      <c r="R7" s="62">
        <v>0</v>
      </c>
      <c r="S7" s="33">
        <v>0</v>
      </c>
      <c r="T7" s="34">
        <v>0</v>
      </c>
      <c r="U7" s="62">
        <v>0</v>
      </c>
      <c r="V7" s="62">
        <v>0</v>
      </c>
      <c r="W7" s="33">
        <v>0</v>
      </c>
      <c r="X7" s="34">
        <v>0</v>
      </c>
      <c r="Y7" s="33">
        <v>0</v>
      </c>
      <c r="Z7" s="34"/>
      <c r="AA7" s="62"/>
      <c r="AB7" s="62"/>
      <c r="AC7" s="33"/>
      <c r="AD7" s="34">
        <v>0</v>
      </c>
      <c r="AE7" s="62">
        <v>0</v>
      </c>
      <c r="AF7" s="33">
        <v>0</v>
      </c>
      <c r="AG7" s="34">
        <v>0</v>
      </c>
      <c r="AH7" s="62">
        <v>0</v>
      </c>
      <c r="AI7" s="33">
        <v>0</v>
      </c>
      <c r="AJ7" s="34"/>
      <c r="AK7" s="62">
        <v>0</v>
      </c>
      <c r="AL7" s="33"/>
      <c r="AM7" s="34">
        <v>0</v>
      </c>
      <c r="AN7" s="62">
        <v>0</v>
      </c>
      <c r="AO7" s="33">
        <v>0</v>
      </c>
      <c r="AP7" s="131"/>
      <c r="AQ7" s="132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</row>
    <row r="8" spans="1:253" ht="19.5" customHeight="1">
      <c r="A8" s="94"/>
      <c r="B8" s="94"/>
      <c r="C8" s="31"/>
      <c r="D8" s="31" t="s">
        <v>153</v>
      </c>
      <c r="E8" s="62">
        <f t="shared" si="0"/>
        <v>5027067</v>
      </c>
      <c r="F8" s="62">
        <f t="shared" si="1"/>
        <v>5027067</v>
      </c>
      <c r="G8" s="62">
        <f aca="true" t="shared" si="2" ref="G8:G33">SUM(H8:I8)</f>
        <v>5027067</v>
      </c>
      <c r="H8" s="62">
        <f>SUM(H9:H16)</f>
        <v>5027067</v>
      </c>
      <c r="I8" s="33">
        <f>SUM(I9:I16)</f>
        <v>0</v>
      </c>
      <c r="J8" s="33"/>
      <c r="K8" s="62">
        <v>0</v>
      </c>
      <c r="L8" s="33">
        <v>0</v>
      </c>
      <c r="M8" s="34">
        <v>0</v>
      </c>
      <c r="N8" s="62">
        <v>0</v>
      </c>
      <c r="O8" s="33">
        <v>0</v>
      </c>
      <c r="P8" s="34">
        <v>0</v>
      </c>
      <c r="Q8" s="62">
        <v>0</v>
      </c>
      <c r="R8" s="62">
        <v>0</v>
      </c>
      <c r="S8" s="33">
        <v>0</v>
      </c>
      <c r="T8" s="34">
        <v>0</v>
      </c>
      <c r="U8" s="62">
        <v>0</v>
      </c>
      <c r="V8" s="62">
        <v>0</v>
      </c>
      <c r="W8" s="33">
        <v>0</v>
      </c>
      <c r="X8" s="34">
        <v>0</v>
      </c>
      <c r="Y8" s="33">
        <v>0</v>
      </c>
      <c r="Z8" s="34"/>
      <c r="AA8" s="62"/>
      <c r="AB8" s="62"/>
      <c r="AC8" s="33"/>
      <c r="AD8" s="34">
        <v>0</v>
      </c>
      <c r="AE8" s="62">
        <v>0</v>
      </c>
      <c r="AF8" s="33">
        <v>0</v>
      </c>
      <c r="AG8" s="34">
        <v>0</v>
      </c>
      <c r="AH8" s="62">
        <v>0</v>
      </c>
      <c r="AI8" s="33">
        <v>0</v>
      </c>
      <c r="AJ8" s="34">
        <v>0</v>
      </c>
      <c r="AK8" s="62">
        <v>0</v>
      </c>
      <c r="AL8" s="33">
        <v>0</v>
      </c>
      <c r="AM8" s="34">
        <v>0</v>
      </c>
      <c r="AN8" s="62">
        <v>0</v>
      </c>
      <c r="AO8" s="33">
        <v>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</row>
    <row r="9" spans="1:253" ht="19.5" customHeight="1">
      <c r="A9" s="80" t="s">
        <v>331</v>
      </c>
      <c r="B9" s="80" t="s">
        <v>91</v>
      </c>
      <c r="C9" s="83" t="s">
        <v>296</v>
      </c>
      <c r="D9" s="83" t="s">
        <v>155</v>
      </c>
      <c r="E9" s="62">
        <f t="shared" si="0"/>
        <v>1813524</v>
      </c>
      <c r="F9" s="62">
        <f t="shared" si="1"/>
        <v>1813524</v>
      </c>
      <c r="G9" s="62">
        <f t="shared" si="2"/>
        <v>1813524</v>
      </c>
      <c r="H9" s="62">
        <v>1813524</v>
      </c>
      <c r="I9" s="33"/>
      <c r="J9" s="33">
        <v>0</v>
      </c>
      <c r="K9" s="62">
        <v>0</v>
      </c>
      <c r="L9" s="33">
        <v>0</v>
      </c>
      <c r="M9" s="34">
        <v>0</v>
      </c>
      <c r="N9" s="62">
        <v>0</v>
      </c>
      <c r="O9" s="33">
        <v>0</v>
      </c>
      <c r="P9" s="34">
        <v>0</v>
      </c>
      <c r="Q9" s="62">
        <v>0</v>
      </c>
      <c r="R9" s="62">
        <v>0</v>
      </c>
      <c r="S9" s="33">
        <v>0</v>
      </c>
      <c r="T9" s="34">
        <v>0</v>
      </c>
      <c r="U9" s="62">
        <v>0</v>
      </c>
      <c r="V9" s="62">
        <v>0</v>
      </c>
      <c r="W9" s="33">
        <v>0</v>
      </c>
      <c r="X9" s="34">
        <v>0</v>
      </c>
      <c r="Y9" s="33">
        <v>0</v>
      </c>
      <c r="Z9" s="34"/>
      <c r="AA9" s="62"/>
      <c r="AB9" s="62"/>
      <c r="AC9" s="33"/>
      <c r="AD9" s="34">
        <v>0</v>
      </c>
      <c r="AE9" s="62">
        <v>0</v>
      </c>
      <c r="AF9" s="33">
        <v>0</v>
      </c>
      <c r="AG9" s="34">
        <v>0</v>
      </c>
      <c r="AH9" s="62">
        <v>0</v>
      </c>
      <c r="AI9" s="33">
        <v>0</v>
      </c>
      <c r="AJ9" s="34">
        <v>0</v>
      </c>
      <c r="AK9" s="62">
        <v>0</v>
      </c>
      <c r="AL9" s="33">
        <v>0</v>
      </c>
      <c r="AM9" s="34">
        <v>0</v>
      </c>
      <c r="AN9" s="62">
        <v>0</v>
      </c>
      <c r="AO9" s="33">
        <v>0</v>
      </c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</row>
    <row r="10" spans="1:253" ht="19.5" customHeight="1">
      <c r="A10" s="80" t="s">
        <v>331</v>
      </c>
      <c r="B10" s="80" t="s">
        <v>81</v>
      </c>
      <c r="C10" s="83" t="s">
        <v>296</v>
      </c>
      <c r="D10" s="83" t="s">
        <v>156</v>
      </c>
      <c r="E10" s="62">
        <f t="shared" si="0"/>
        <v>337920</v>
      </c>
      <c r="F10" s="62">
        <f t="shared" si="1"/>
        <v>337920</v>
      </c>
      <c r="G10" s="62">
        <f t="shared" si="2"/>
        <v>337920</v>
      </c>
      <c r="H10" s="62">
        <v>337920</v>
      </c>
      <c r="I10" s="33"/>
      <c r="J10" s="34">
        <v>0</v>
      </c>
      <c r="K10" s="62">
        <v>0</v>
      </c>
      <c r="L10" s="33">
        <v>0</v>
      </c>
      <c r="M10" s="34">
        <v>0</v>
      </c>
      <c r="N10" s="62">
        <v>0</v>
      </c>
      <c r="O10" s="33">
        <v>0</v>
      </c>
      <c r="P10" s="34">
        <v>0</v>
      </c>
      <c r="Q10" s="62">
        <v>0</v>
      </c>
      <c r="R10" s="62">
        <v>0</v>
      </c>
      <c r="S10" s="33">
        <v>0</v>
      </c>
      <c r="T10" s="34">
        <v>0</v>
      </c>
      <c r="U10" s="62">
        <v>0</v>
      </c>
      <c r="V10" s="62">
        <v>0</v>
      </c>
      <c r="W10" s="33">
        <v>0</v>
      </c>
      <c r="X10" s="34">
        <v>0</v>
      </c>
      <c r="Y10" s="33">
        <v>0</v>
      </c>
      <c r="Z10" s="34"/>
      <c r="AA10" s="62"/>
      <c r="AB10" s="62"/>
      <c r="AC10" s="33"/>
      <c r="AD10" s="34">
        <v>0</v>
      </c>
      <c r="AE10" s="62">
        <v>0</v>
      </c>
      <c r="AF10" s="33">
        <v>0</v>
      </c>
      <c r="AG10" s="34">
        <v>0</v>
      </c>
      <c r="AH10" s="62">
        <v>0</v>
      </c>
      <c r="AI10" s="33">
        <v>0</v>
      </c>
      <c r="AJ10" s="34">
        <v>0</v>
      </c>
      <c r="AK10" s="62">
        <v>0</v>
      </c>
      <c r="AL10" s="33">
        <v>0</v>
      </c>
      <c r="AM10" s="34">
        <v>0</v>
      </c>
      <c r="AN10" s="62">
        <v>0</v>
      </c>
      <c r="AO10" s="33">
        <v>0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</row>
    <row r="11" spans="1:253" ht="19.5" customHeight="1">
      <c r="A11" s="80" t="s">
        <v>331</v>
      </c>
      <c r="B11" s="80" t="s">
        <v>332</v>
      </c>
      <c r="C11" s="83" t="s">
        <v>295</v>
      </c>
      <c r="D11" s="83" t="s">
        <v>158</v>
      </c>
      <c r="E11" s="62">
        <f t="shared" si="0"/>
        <v>1172376</v>
      </c>
      <c r="F11" s="62">
        <f t="shared" si="1"/>
        <v>1172376</v>
      </c>
      <c r="G11" s="62">
        <f t="shared" si="2"/>
        <v>1172376</v>
      </c>
      <c r="H11" s="62">
        <v>1172376</v>
      </c>
      <c r="I11" s="33"/>
      <c r="J11" s="33">
        <v>0</v>
      </c>
      <c r="K11" s="33">
        <v>0</v>
      </c>
      <c r="L11" s="33">
        <v>0</v>
      </c>
      <c r="M11" s="34">
        <v>0</v>
      </c>
      <c r="N11" s="62">
        <v>0</v>
      </c>
      <c r="O11" s="33">
        <v>0</v>
      </c>
      <c r="P11" s="34">
        <v>0</v>
      </c>
      <c r="Q11" s="62">
        <v>0</v>
      </c>
      <c r="R11" s="62">
        <v>0</v>
      </c>
      <c r="S11" s="33">
        <v>0</v>
      </c>
      <c r="T11" s="34">
        <v>0</v>
      </c>
      <c r="U11" s="62">
        <v>0</v>
      </c>
      <c r="V11" s="62">
        <v>0</v>
      </c>
      <c r="W11" s="33">
        <v>0</v>
      </c>
      <c r="X11" s="34">
        <v>0</v>
      </c>
      <c r="Y11" s="33">
        <v>0</v>
      </c>
      <c r="Z11" s="34"/>
      <c r="AA11" s="62"/>
      <c r="AB11" s="62"/>
      <c r="AC11" s="33"/>
      <c r="AD11" s="34">
        <v>0</v>
      </c>
      <c r="AE11" s="62">
        <v>0</v>
      </c>
      <c r="AF11" s="33">
        <v>0</v>
      </c>
      <c r="AG11" s="34">
        <v>0</v>
      </c>
      <c r="AH11" s="62">
        <v>0</v>
      </c>
      <c r="AI11" s="33">
        <v>0</v>
      </c>
      <c r="AJ11" s="34">
        <v>0</v>
      </c>
      <c r="AK11" s="62">
        <v>0</v>
      </c>
      <c r="AL11" s="33">
        <v>0</v>
      </c>
      <c r="AM11" s="34">
        <v>0</v>
      </c>
      <c r="AN11" s="62">
        <v>0</v>
      </c>
      <c r="AO11" s="33">
        <v>0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</row>
    <row r="12" spans="1:253" ht="19.5" customHeight="1">
      <c r="A12" s="80" t="s">
        <v>331</v>
      </c>
      <c r="B12" s="80" t="s">
        <v>333</v>
      </c>
      <c r="C12" s="83" t="s">
        <v>295</v>
      </c>
      <c r="D12" s="83" t="s">
        <v>159</v>
      </c>
      <c r="E12" s="62">
        <f t="shared" si="0"/>
        <v>664764</v>
      </c>
      <c r="F12" s="62">
        <f t="shared" si="1"/>
        <v>664764</v>
      </c>
      <c r="G12" s="62">
        <f t="shared" si="2"/>
        <v>664764</v>
      </c>
      <c r="H12" s="62">
        <v>664764</v>
      </c>
      <c r="I12" s="33"/>
      <c r="J12" s="33">
        <v>0</v>
      </c>
      <c r="K12" s="33">
        <v>0</v>
      </c>
      <c r="L12" s="33">
        <v>0</v>
      </c>
      <c r="M12" s="34">
        <v>0</v>
      </c>
      <c r="N12" s="62">
        <v>0</v>
      </c>
      <c r="O12" s="33">
        <v>0</v>
      </c>
      <c r="P12" s="34">
        <v>0</v>
      </c>
      <c r="Q12" s="62">
        <v>0</v>
      </c>
      <c r="R12" s="62">
        <v>0</v>
      </c>
      <c r="S12" s="33">
        <v>0</v>
      </c>
      <c r="T12" s="34">
        <v>0</v>
      </c>
      <c r="U12" s="62">
        <v>0</v>
      </c>
      <c r="V12" s="62">
        <v>0</v>
      </c>
      <c r="W12" s="33">
        <v>0</v>
      </c>
      <c r="X12" s="34">
        <v>0</v>
      </c>
      <c r="Y12" s="33">
        <v>0</v>
      </c>
      <c r="Z12" s="34">
        <v>0</v>
      </c>
      <c r="AA12" s="62">
        <v>0</v>
      </c>
      <c r="AB12" s="62">
        <v>0</v>
      </c>
      <c r="AC12" s="33">
        <v>0</v>
      </c>
      <c r="AD12" s="34">
        <v>0</v>
      </c>
      <c r="AE12" s="62">
        <v>0</v>
      </c>
      <c r="AF12" s="33">
        <v>0</v>
      </c>
      <c r="AG12" s="34">
        <v>0</v>
      </c>
      <c r="AH12" s="62">
        <v>0</v>
      </c>
      <c r="AI12" s="33">
        <v>0</v>
      </c>
      <c r="AJ12" s="34">
        <v>0</v>
      </c>
      <c r="AK12" s="62">
        <v>0</v>
      </c>
      <c r="AL12" s="33">
        <v>0</v>
      </c>
      <c r="AM12" s="34">
        <v>0</v>
      </c>
      <c r="AN12" s="62">
        <v>0</v>
      </c>
      <c r="AO12" s="33">
        <v>0</v>
      </c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</row>
    <row r="13" spans="1:253" ht="19.5" customHeight="1">
      <c r="A13" s="80" t="s">
        <v>331</v>
      </c>
      <c r="B13" s="80" t="s">
        <v>334</v>
      </c>
      <c r="C13" s="83" t="s">
        <v>295</v>
      </c>
      <c r="D13" s="83" t="s">
        <v>160</v>
      </c>
      <c r="E13" s="62">
        <f t="shared" si="0"/>
        <v>216096</v>
      </c>
      <c r="F13" s="62">
        <f t="shared" si="1"/>
        <v>216096</v>
      </c>
      <c r="G13" s="62">
        <f t="shared" si="2"/>
        <v>216096</v>
      </c>
      <c r="H13" s="62">
        <v>216096</v>
      </c>
      <c r="I13" s="33"/>
      <c r="J13" s="33"/>
      <c r="K13" s="33"/>
      <c r="L13" s="33"/>
      <c r="M13" s="34"/>
      <c r="N13" s="62"/>
      <c r="O13" s="33"/>
      <c r="P13" s="34"/>
      <c r="Q13" s="62"/>
      <c r="R13" s="62"/>
      <c r="S13" s="33"/>
      <c r="T13" s="34"/>
      <c r="U13" s="62"/>
      <c r="V13" s="62"/>
      <c r="W13" s="33"/>
      <c r="X13" s="34"/>
      <c r="Y13" s="33"/>
      <c r="Z13" s="34"/>
      <c r="AA13" s="62"/>
      <c r="AB13" s="62"/>
      <c r="AC13" s="33"/>
      <c r="AD13" s="34"/>
      <c r="AE13" s="62"/>
      <c r="AF13" s="33"/>
      <c r="AG13" s="34"/>
      <c r="AH13" s="62"/>
      <c r="AI13" s="33"/>
      <c r="AJ13" s="34"/>
      <c r="AK13" s="62"/>
      <c r="AL13" s="33"/>
      <c r="AM13" s="34"/>
      <c r="AN13" s="62"/>
      <c r="AO13" s="33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</row>
    <row r="14" spans="1:253" ht="19.5" customHeight="1">
      <c r="A14" s="80" t="s">
        <v>331</v>
      </c>
      <c r="B14" s="80" t="s">
        <v>335</v>
      </c>
      <c r="C14" s="83" t="s">
        <v>295</v>
      </c>
      <c r="D14" s="83" t="s">
        <v>161</v>
      </c>
      <c r="E14" s="62">
        <f t="shared" si="0"/>
        <v>13529</v>
      </c>
      <c r="F14" s="62">
        <f t="shared" si="1"/>
        <v>13529</v>
      </c>
      <c r="G14" s="62">
        <f t="shared" si="2"/>
        <v>13529</v>
      </c>
      <c r="H14" s="62">
        <v>13529</v>
      </c>
      <c r="I14" s="33"/>
      <c r="J14" s="33"/>
      <c r="K14" s="33"/>
      <c r="L14" s="33"/>
      <c r="M14" s="34"/>
      <c r="N14" s="62"/>
      <c r="O14" s="33"/>
      <c r="P14" s="34"/>
      <c r="Q14" s="62"/>
      <c r="R14" s="62"/>
      <c r="S14" s="33"/>
      <c r="T14" s="34"/>
      <c r="U14" s="62"/>
      <c r="V14" s="62"/>
      <c r="W14" s="33"/>
      <c r="X14" s="34"/>
      <c r="Y14" s="33"/>
      <c r="Z14" s="34"/>
      <c r="AA14" s="62"/>
      <c r="AB14" s="62"/>
      <c r="AC14" s="33"/>
      <c r="AD14" s="34"/>
      <c r="AE14" s="62"/>
      <c r="AF14" s="33"/>
      <c r="AG14" s="34"/>
      <c r="AH14" s="62"/>
      <c r="AI14" s="33"/>
      <c r="AJ14" s="34"/>
      <c r="AK14" s="62"/>
      <c r="AL14" s="33"/>
      <c r="AM14" s="34"/>
      <c r="AN14" s="62"/>
      <c r="AO14" s="33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</row>
    <row r="15" spans="1:253" ht="19.5" customHeight="1">
      <c r="A15" s="80" t="s">
        <v>331</v>
      </c>
      <c r="B15" s="80" t="s">
        <v>305</v>
      </c>
      <c r="C15" s="83" t="s">
        <v>295</v>
      </c>
      <c r="D15" s="97" t="s">
        <v>92</v>
      </c>
      <c r="E15" s="62">
        <f t="shared" si="0"/>
        <v>398858</v>
      </c>
      <c r="F15" s="62">
        <f t="shared" si="1"/>
        <v>398858</v>
      </c>
      <c r="G15" s="62">
        <f t="shared" si="2"/>
        <v>398858</v>
      </c>
      <c r="H15" s="62">
        <v>398858</v>
      </c>
      <c r="I15" s="33"/>
      <c r="J15" s="33"/>
      <c r="K15" s="33"/>
      <c r="L15" s="33"/>
      <c r="M15" s="34"/>
      <c r="N15" s="62"/>
      <c r="O15" s="33"/>
      <c r="P15" s="34"/>
      <c r="Q15" s="62"/>
      <c r="R15" s="62"/>
      <c r="S15" s="33"/>
      <c r="T15" s="34"/>
      <c r="U15" s="62"/>
      <c r="V15" s="62"/>
      <c r="W15" s="33"/>
      <c r="X15" s="34"/>
      <c r="Y15" s="33"/>
      <c r="Z15" s="34"/>
      <c r="AA15" s="62"/>
      <c r="AB15" s="62"/>
      <c r="AC15" s="33"/>
      <c r="AD15" s="34"/>
      <c r="AE15" s="62"/>
      <c r="AF15" s="33"/>
      <c r="AG15" s="34"/>
      <c r="AH15" s="62"/>
      <c r="AI15" s="33"/>
      <c r="AJ15" s="34"/>
      <c r="AK15" s="62"/>
      <c r="AL15" s="33"/>
      <c r="AM15" s="34"/>
      <c r="AN15" s="62"/>
      <c r="AO15" s="33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pans="1:253" ht="19.5" customHeight="1">
      <c r="A16" s="80" t="s">
        <v>331</v>
      </c>
      <c r="B16" s="80" t="s">
        <v>179</v>
      </c>
      <c r="C16" s="83" t="s">
        <v>295</v>
      </c>
      <c r="D16" s="83" t="s">
        <v>163</v>
      </c>
      <c r="E16" s="62">
        <f t="shared" si="0"/>
        <v>410000</v>
      </c>
      <c r="F16" s="62">
        <f t="shared" si="1"/>
        <v>410000</v>
      </c>
      <c r="G16" s="62">
        <f t="shared" si="2"/>
        <v>410000</v>
      </c>
      <c r="H16" s="62">
        <v>410000</v>
      </c>
      <c r="I16" s="33"/>
      <c r="J16" s="33"/>
      <c r="K16" s="33">
        <v>0</v>
      </c>
      <c r="L16" s="33">
        <v>0</v>
      </c>
      <c r="M16" s="34">
        <v>0</v>
      </c>
      <c r="N16" s="62">
        <v>0</v>
      </c>
      <c r="O16" s="33">
        <v>0</v>
      </c>
      <c r="P16" s="34">
        <v>0</v>
      </c>
      <c r="Q16" s="62">
        <v>0</v>
      </c>
      <c r="R16" s="62">
        <v>0</v>
      </c>
      <c r="S16" s="33">
        <v>0</v>
      </c>
      <c r="T16" s="34">
        <v>0</v>
      </c>
      <c r="U16" s="62">
        <v>0</v>
      </c>
      <c r="V16" s="62">
        <v>0</v>
      </c>
      <c r="W16" s="33">
        <v>0</v>
      </c>
      <c r="X16" s="34">
        <v>0</v>
      </c>
      <c r="Y16" s="33">
        <v>0</v>
      </c>
      <c r="Z16" s="34">
        <v>0</v>
      </c>
      <c r="AA16" s="62">
        <v>0</v>
      </c>
      <c r="AB16" s="62">
        <v>0</v>
      </c>
      <c r="AC16" s="33">
        <v>0</v>
      </c>
      <c r="AD16" s="34">
        <v>0</v>
      </c>
      <c r="AE16" s="62">
        <v>0</v>
      </c>
      <c r="AF16" s="33">
        <v>0</v>
      </c>
      <c r="AG16" s="34">
        <v>0</v>
      </c>
      <c r="AH16" s="62">
        <v>0</v>
      </c>
      <c r="AI16" s="33">
        <v>0</v>
      </c>
      <c r="AJ16" s="34">
        <v>0</v>
      </c>
      <c r="AK16" s="62">
        <v>0</v>
      </c>
      <c r="AL16" s="33">
        <v>0</v>
      </c>
      <c r="AM16" s="34">
        <v>0</v>
      </c>
      <c r="AN16" s="62">
        <v>0</v>
      </c>
      <c r="AO16" s="33">
        <v>0</v>
      </c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</row>
    <row r="17" spans="1:253" ht="19.5" customHeight="1">
      <c r="A17" s="94"/>
      <c r="B17" s="94"/>
      <c r="C17" s="31"/>
      <c r="D17" s="83" t="s">
        <v>338</v>
      </c>
      <c r="E17" s="62">
        <f t="shared" si="0"/>
        <v>332933</v>
      </c>
      <c r="F17" s="62">
        <f t="shared" si="1"/>
        <v>332933</v>
      </c>
      <c r="G17" s="62">
        <f t="shared" si="2"/>
        <v>332933</v>
      </c>
      <c r="H17" s="62">
        <f>SUM(H18:H28)</f>
        <v>332933</v>
      </c>
      <c r="I17" s="33">
        <f>SUM(I18:I28)</f>
        <v>0</v>
      </c>
      <c r="J17" s="33"/>
      <c r="K17" s="33">
        <v>0</v>
      </c>
      <c r="L17" s="33">
        <v>0</v>
      </c>
      <c r="M17" s="34">
        <v>0</v>
      </c>
      <c r="N17" s="62">
        <v>0</v>
      </c>
      <c r="O17" s="33">
        <v>0</v>
      </c>
      <c r="P17" s="34">
        <v>0</v>
      </c>
      <c r="Q17" s="62">
        <v>0</v>
      </c>
      <c r="R17" s="62">
        <v>0</v>
      </c>
      <c r="S17" s="33">
        <v>0</v>
      </c>
      <c r="T17" s="34">
        <v>0</v>
      </c>
      <c r="U17" s="62">
        <v>0</v>
      </c>
      <c r="V17" s="62">
        <v>0</v>
      </c>
      <c r="W17" s="33">
        <v>0</v>
      </c>
      <c r="X17" s="34">
        <v>0</v>
      </c>
      <c r="Y17" s="33">
        <v>0</v>
      </c>
      <c r="Z17" s="34">
        <v>0</v>
      </c>
      <c r="AA17" s="62">
        <v>0</v>
      </c>
      <c r="AB17" s="62">
        <v>0</v>
      </c>
      <c r="AC17" s="33">
        <v>0</v>
      </c>
      <c r="AD17" s="34">
        <v>0</v>
      </c>
      <c r="AE17" s="62">
        <v>0</v>
      </c>
      <c r="AF17" s="33">
        <v>0</v>
      </c>
      <c r="AG17" s="34">
        <v>0</v>
      </c>
      <c r="AH17" s="62">
        <v>0</v>
      </c>
      <c r="AI17" s="33">
        <v>0</v>
      </c>
      <c r="AJ17" s="34">
        <v>0</v>
      </c>
      <c r="AK17" s="62">
        <v>0</v>
      </c>
      <c r="AL17" s="33">
        <v>0</v>
      </c>
      <c r="AM17" s="34">
        <v>0</v>
      </c>
      <c r="AN17" s="62">
        <v>0</v>
      </c>
      <c r="AO17" s="33">
        <v>0</v>
      </c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</row>
    <row r="18" spans="1:253" ht="19.5" customHeight="1">
      <c r="A18" s="80" t="s">
        <v>301</v>
      </c>
      <c r="B18" s="80" t="s">
        <v>91</v>
      </c>
      <c r="C18" s="83" t="s">
        <v>296</v>
      </c>
      <c r="D18" s="83" t="s">
        <v>164</v>
      </c>
      <c r="E18" s="62">
        <f t="shared" si="0"/>
        <v>30000</v>
      </c>
      <c r="F18" s="62">
        <f t="shared" si="1"/>
        <v>30000</v>
      </c>
      <c r="G18" s="62">
        <f t="shared" si="2"/>
        <v>30000</v>
      </c>
      <c r="H18" s="62">
        <v>30000</v>
      </c>
      <c r="I18" s="33"/>
      <c r="J18" s="33"/>
      <c r="K18" s="33"/>
      <c r="L18" s="33"/>
      <c r="M18" s="34"/>
      <c r="N18" s="62"/>
      <c r="O18" s="33"/>
      <c r="P18" s="34"/>
      <c r="Q18" s="62"/>
      <c r="R18" s="62"/>
      <c r="S18" s="33"/>
      <c r="T18" s="34"/>
      <c r="U18" s="62"/>
      <c r="V18" s="62"/>
      <c r="W18" s="33"/>
      <c r="X18" s="34"/>
      <c r="Y18" s="33"/>
      <c r="Z18" s="34"/>
      <c r="AA18" s="62"/>
      <c r="AB18" s="62"/>
      <c r="AC18" s="33"/>
      <c r="AD18" s="34"/>
      <c r="AE18" s="62"/>
      <c r="AF18" s="33"/>
      <c r="AG18" s="34"/>
      <c r="AH18" s="62"/>
      <c r="AI18" s="33"/>
      <c r="AJ18" s="34"/>
      <c r="AK18" s="62"/>
      <c r="AL18" s="33"/>
      <c r="AM18" s="34"/>
      <c r="AN18" s="62"/>
      <c r="AO18" s="33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</row>
    <row r="19" spans="1:253" ht="19.5" customHeight="1">
      <c r="A19" s="80" t="s">
        <v>301</v>
      </c>
      <c r="B19" s="80" t="s">
        <v>84</v>
      </c>
      <c r="C19" s="83" t="s">
        <v>296</v>
      </c>
      <c r="D19" s="83" t="s">
        <v>165</v>
      </c>
      <c r="E19" s="62">
        <f t="shared" si="0"/>
        <v>10000</v>
      </c>
      <c r="F19" s="62">
        <f t="shared" si="1"/>
        <v>10000</v>
      </c>
      <c r="G19" s="62">
        <f t="shared" si="2"/>
        <v>10000</v>
      </c>
      <c r="H19" s="62">
        <v>10000</v>
      </c>
      <c r="I19" s="33"/>
      <c r="J19" s="33"/>
      <c r="K19" s="33"/>
      <c r="L19" s="33"/>
      <c r="M19" s="34"/>
      <c r="N19" s="62"/>
      <c r="O19" s="33"/>
      <c r="P19" s="34"/>
      <c r="Q19" s="62"/>
      <c r="R19" s="62"/>
      <c r="S19" s="33"/>
      <c r="T19" s="34"/>
      <c r="U19" s="62"/>
      <c r="V19" s="62"/>
      <c r="W19" s="33"/>
      <c r="X19" s="34"/>
      <c r="Y19" s="33"/>
      <c r="Z19" s="34"/>
      <c r="AA19" s="62"/>
      <c r="AB19" s="62"/>
      <c r="AC19" s="33"/>
      <c r="AD19" s="34"/>
      <c r="AE19" s="62"/>
      <c r="AF19" s="33"/>
      <c r="AG19" s="34"/>
      <c r="AH19" s="62"/>
      <c r="AI19" s="33"/>
      <c r="AJ19" s="34"/>
      <c r="AK19" s="62"/>
      <c r="AL19" s="33"/>
      <c r="AM19" s="34"/>
      <c r="AN19" s="62"/>
      <c r="AO19" s="33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</row>
    <row r="20" spans="1:253" ht="19.5" customHeight="1">
      <c r="A20" s="80" t="s">
        <v>301</v>
      </c>
      <c r="B20" s="80" t="s">
        <v>339</v>
      </c>
      <c r="C20" s="83" t="s">
        <v>295</v>
      </c>
      <c r="D20" s="83" t="s">
        <v>166</v>
      </c>
      <c r="E20" s="62">
        <f t="shared" si="0"/>
        <v>15000</v>
      </c>
      <c r="F20" s="62">
        <f t="shared" si="1"/>
        <v>15000</v>
      </c>
      <c r="G20" s="62">
        <f t="shared" si="2"/>
        <v>15000</v>
      </c>
      <c r="H20" s="62">
        <v>15000</v>
      </c>
      <c r="I20" s="33"/>
      <c r="J20" s="33"/>
      <c r="K20" s="33"/>
      <c r="L20" s="33"/>
      <c r="M20" s="34"/>
      <c r="N20" s="62"/>
      <c r="O20" s="33"/>
      <c r="P20" s="34"/>
      <c r="Q20" s="62"/>
      <c r="R20" s="62"/>
      <c r="S20" s="33"/>
      <c r="T20" s="34"/>
      <c r="U20" s="62"/>
      <c r="V20" s="62"/>
      <c r="W20" s="33"/>
      <c r="X20" s="34"/>
      <c r="Y20" s="33"/>
      <c r="Z20" s="34"/>
      <c r="AA20" s="62"/>
      <c r="AB20" s="62"/>
      <c r="AC20" s="33"/>
      <c r="AD20" s="34"/>
      <c r="AE20" s="62"/>
      <c r="AF20" s="33"/>
      <c r="AG20" s="34"/>
      <c r="AH20" s="62"/>
      <c r="AI20" s="33"/>
      <c r="AJ20" s="34"/>
      <c r="AK20" s="62"/>
      <c r="AL20" s="33"/>
      <c r="AM20" s="34"/>
      <c r="AN20" s="62"/>
      <c r="AO20" s="33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</row>
    <row r="21" spans="1:253" ht="19.5" customHeight="1">
      <c r="A21" s="80" t="s">
        <v>301</v>
      </c>
      <c r="B21" s="80" t="s">
        <v>88</v>
      </c>
      <c r="C21" s="83" t="s">
        <v>295</v>
      </c>
      <c r="D21" s="83" t="s">
        <v>168</v>
      </c>
      <c r="E21" s="62">
        <f t="shared" si="0"/>
        <v>20000</v>
      </c>
      <c r="F21" s="62">
        <f t="shared" si="1"/>
        <v>20000</v>
      </c>
      <c r="G21" s="62">
        <f t="shared" si="2"/>
        <v>20000</v>
      </c>
      <c r="H21" s="62">
        <v>20000</v>
      </c>
      <c r="I21" s="33"/>
      <c r="J21" s="33"/>
      <c r="K21" s="33"/>
      <c r="L21" s="33"/>
      <c r="M21" s="34"/>
      <c r="N21" s="62"/>
      <c r="O21" s="33"/>
      <c r="P21" s="34"/>
      <c r="Q21" s="62"/>
      <c r="R21" s="62"/>
      <c r="S21" s="33"/>
      <c r="T21" s="34"/>
      <c r="U21" s="62"/>
      <c r="V21" s="62"/>
      <c r="W21" s="33"/>
      <c r="X21" s="34"/>
      <c r="Y21" s="33"/>
      <c r="Z21" s="34"/>
      <c r="AA21" s="62"/>
      <c r="AB21" s="62"/>
      <c r="AC21" s="33"/>
      <c r="AD21" s="34"/>
      <c r="AE21" s="62"/>
      <c r="AF21" s="33"/>
      <c r="AG21" s="34"/>
      <c r="AH21" s="62"/>
      <c r="AI21" s="33"/>
      <c r="AJ21" s="34"/>
      <c r="AK21" s="62"/>
      <c r="AL21" s="33"/>
      <c r="AM21" s="34"/>
      <c r="AN21" s="62"/>
      <c r="AO21" s="33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</row>
    <row r="22" spans="1:253" ht="19.5" customHeight="1">
      <c r="A22" s="80" t="s">
        <v>301</v>
      </c>
      <c r="B22" s="80" t="s">
        <v>307</v>
      </c>
      <c r="C22" s="83" t="s">
        <v>295</v>
      </c>
      <c r="D22" s="83" t="s">
        <v>170</v>
      </c>
      <c r="E22" s="62">
        <f t="shared" si="0"/>
        <v>6000</v>
      </c>
      <c r="F22" s="62">
        <f t="shared" si="1"/>
        <v>6000</v>
      </c>
      <c r="G22" s="62">
        <f t="shared" si="2"/>
        <v>6000</v>
      </c>
      <c r="H22" s="62">
        <v>6000</v>
      </c>
      <c r="I22" s="33"/>
      <c r="J22" s="34"/>
      <c r="K22" s="62"/>
      <c r="L22" s="33"/>
      <c r="M22" s="34"/>
      <c r="N22" s="62"/>
      <c r="O22" s="33"/>
      <c r="P22" s="34"/>
      <c r="Q22" s="62"/>
      <c r="R22" s="62"/>
      <c r="S22" s="33"/>
      <c r="T22" s="34"/>
      <c r="U22" s="62"/>
      <c r="V22" s="62"/>
      <c r="W22" s="33"/>
      <c r="X22" s="34"/>
      <c r="Y22" s="33"/>
      <c r="Z22" s="34"/>
      <c r="AA22" s="62"/>
      <c r="AB22" s="62"/>
      <c r="AC22" s="33"/>
      <c r="AD22" s="34"/>
      <c r="AE22" s="62"/>
      <c r="AF22" s="33"/>
      <c r="AG22" s="34"/>
      <c r="AH22" s="62"/>
      <c r="AI22" s="33"/>
      <c r="AJ22" s="34"/>
      <c r="AK22" s="62"/>
      <c r="AL22" s="33"/>
      <c r="AM22" s="34"/>
      <c r="AN22" s="62"/>
      <c r="AO22" s="33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</row>
    <row r="23" spans="1:253" ht="19.5" customHeight="1">
      <c r="A23" s="80" t="s">
        <v>301</v>
      </c>
      <c r="B23" s="80" t="s">
        <v>309</v>
      </c>
      <c r="C23" s="83" t="s">
        <v>295</v>
      </c>
      <c r="D23" s="83" t="s">
        <v>171</v>
      </c>
      <c r="E23" s="62">
        <f t="shared" si="0"/>
        <v>17000</v>
      </c>
      <c r="F23" s="62">
        <f t="shared" si="1"/>
        <v>17000</v>
      </c>
      <c r="G23" s="62">
        <f t="shared" si="2"/>
        <v>17000</v>
      </c>
      <c r="H23" s="62">
        <v>17000</v>
      </c>
      <c r="I23" s="33"/>
      <c r="J23" s="34"/>
      <c r="K23" s="62"/>
      <c r="L23" s="33"/>
      <c r="M23" s="34"/>
      <c r="N23" s="62"/>
      <c r="O23" s="33"/>
      <c r="P23" s="34"/>
      <c r="Q23" s="62"/>
      <c r="R23" s="62"/>
      <c r="S23" s="33"/>
      <c r="T23" s="34"/>
      <c r="U23" s="62"/>
      <c r="V23" s="62"/>
      <c r="W23" s="33"/>
      <c r="X23" s="34"/>
      <c r="Y23" s="33"/>
      <c r="Z23" s="34"/>
      <c r="AA23" s="62"/>
      <c r="AB23" s="62"/>
      <c r="AC23" s="33"/>
      <c r="AD23" s="34"/>
      <c r="AE23" s="62"/>
      <c r="AF23" s="33"/>
      <c r="AG23" s="34"/>
      <c r="AH23" s="62"/>
      <c r="AI23" s="33"/>
      <c r="AJ23" s="34"/>
      <c r="AK23" s="62"/>
      <c r="AL23" s="33"/>
      <c r="AM23" s="34"/>
      <c r="AN23" s="62"/>
      <c r="AO23" s="33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</row>
    <row r="24" spans="1:253" ht="19.5" customHeight="1">
      <c r="A24" s="80" t="s">
        <v>301</v>
      </c>
      <c r="B24" s="80" t="s">
        <v>308</v>
      </c>
      <c r="C24" s="83" t="s">
        <v>295</v>
      </c>
      <c r="D24" s="83" t="s">
        <v>172</v>
      </c>
      <c r="E24" s="62">
        <f t="shared" si="0"/>
        <v>4000</v>
      </c>
      <c r="F24" s="62">
        <f t="shared" si="1"/>
        <v>4000</v>
      </c>
      <c r="G24" s="62">
        <f t="shared" si="2"/>
        <v>4000</v>
      </c>
      <c r="H24" s="62">
        <v>4000</v>
      </c>
      <c r="I24" s="33"/>
      <c r="J24" s="34"/>
      <c r="K24" s="62"/>
      <c r="L24" s="33"/>
      <c r="M24" s="34"/>
      <c r="N24" s="62"/>
      <c r="O24" s="33"/>
      <c r="P24" s="34"/>
      <c r="Q24" s="62"/>
      <c r="R24" s="62"/>
      <c r="S24" s="33"/>
      <c r="T24" s="34"/>
      <c r="U24" s="62"/>
      <c r="V24" s="62"/>
      <c r="W24" s="33"/>
      <c r="X24" s="34"/>
      <c r="Y24" s="33"/>
      <c r="Z24" s="34"/>
      <c r="AA24" s="62"/>
      <c r="AB24" s="62"/>
      <c r="AC24" s="33"/>
      <c r="AD24" s="34"/>
      <c r="AE24" s="62"/>
      <c r="AF24" s="33"/>
      <c r="AG24" s="34"/>
      <c r="AH24" s="62"/>
      <c r="AI24" s="33"/>
      <c r="AJ24" s="34"/>
      <c r="AK24" s="62"/>
      <c r="AL24" s="33"/>
      <c r="AM24" s="34"/>
      <c r="AN24" s="62"/>
      <c r="AO24" s="33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</row>
    <row r="25" spans="1:253" ht="19.5" customHeight="1">
      <c r="A25" s="80" t="s">
        <v>301</v>
      </c>
      <c r="B25" s="80" t="s">
        <v>305</v>
      </c>
      <c r="C25" s="83" t="s">
        <v>295</v>
      </c>
      <c r="D25" s="83" t="s">
        <v>173</v>
      </c>
      <c r="E25" s="62">
        <f t="shared" si="0"/>
        <v>14400</v>
      </c>
      <c r="F25" s="62">
        <f t="shared" si="1"/>
        <v>14400</v>
      </c>
      <c r="G25" s="62">
        <f t="shared" si="2"/>
        <v>14400</v>
      </c>
      <c r="H25" s="62">
        <v>14400</v>
      </c>
      <c r="I25" s="33"/>
      <c r="J25" s="34"/>
      <c r="K25" s="62"/>
      <c r="L25" s="33"/>
      <c r="M25" s="34"/>
      <c r="N25" s="62"/>
      <c r="O25" s="33"/>
      <c r="P25" s="34"/>
      <c r="Q25" s="62"/>
      <c r="R25" s="62"/>
      <c r="S25" s="33"/>
      <c r="T25" s="34"/>
      <c r="U25" s="62"/>
      <c r="V25" s="62"/>
      <c r="W25" s="33"/>
      <c r="X25" s="34"/>
      <c r="Y25" s="33"/>
      <c r="Z25" s="34"/>
      <c r="AA25" s="62"/>
      <c r="AB25" s="62"/>
      <c r="AC25" s="33"/>
      <c r="AD25" s="34"/>
      <c r="AE25" s="62"/>
      <c r="AF25" s="33"/>
      <c r="AG25" s="34"/>
      <c r="AH25" s="62"/>
      <c r="AI25" s="33"/>
      <c r="AJ25" s="34"/>
      <c r="AK25" s="62"/>
      <c r="AL25" s="33"/>
      <c r="AM25" s="34"/>
      <c r="AN25" s="62"/>
      <c r="AO25" s="33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</row>
    <row r="26" spans="1:253" ht="19.5" customHeight="1">
      <c r="A26" s="80" t="s">
        <v>301</v>
      </c>
      <c r="B26" s="80" t="s">
        <v>310</v>
      </c>
      <c r="C26" s="83" t="s">
        <v>295</v>
      </c>
      <c r="D26" s="83" t="s">
        <v>174</v>
      </c>
      <c r="E26" s="62">
        <f t="shared" si="0"/>
        <v>104614</v>
      </c>
      <c r="F26" s="62">
        <f t="shared" si="1"/>
        <v>104614</v>
      </c>
      <c r="G26" s="62">
        <f t="shared" si="2"/>
        <v>104614</v>
      </c>
      <c r="H26" s="62">
        <v>104614</v>
      </c>
      <c r="I26" s="33"/>
      <c r="J26" s="34"/>
      <c r="K26" s="62"/>
      <c r="L26" s="33"/>
      <c r="M26" s="34"/>
      <c r="N26" s="62"/>
      <c r="O26" s="33"/>
      <c r="P26" s="34"/>
      <c r="Q26" s="62"/>
      <c r="R26" s="62"/>
      <c r="S26" s="33"/>
      <c r="T26" s="34"/>
      <c r="U26" s="62"/>
      <c r="V26" s="62"/>
      <c r="W26" s="33"/>
      <c r="X26" s="34"/>
      <c r="Y26" s="33"/>
      <c r="Z26" s="34"/>
      <c r="AA26" s="62"/>
      <c r="AB26" s="62"/>
      <c r="AC26" s="33"/>
      <c r="AD26" s="34"/>
      <c r="AE26" s="62"/>
      <c r="AF26" s="33"/>
      <c r="AG26" s="34"/>
      <c r="AH26" s="62"/>
      <c r="AI26" s="33"/>
      <c r="AJ26" s="34"/>
      <c r="AK26" s="62"/>
      <c r="AL26" s="33"/>
      <c r="AM26" s="34"/>
      <c r="AN26" s="62"/>
      <c r="AO26" s="33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</row>
    <row r="27" spans="1:253" ht="19.5" customHeight="1">
      <c r="A27" s="80" t="s">
        <v>301</v>
      </c>
      <c r="B27" s="80" t="s">
        <v>311</v>
      </c>
      <c r="C27" s="83" t="s">
        <v>295</v>
      </c>
      <c r="D27" s="83" t="s">
        <v>175</v>
      </c>
      <c r="E27" s="62">
        <f t="shared" si="0"/>
        <v>111919</v>
      </c>
      <c r="F27" s="62">
        <f t="shared" si="1"/>
        <v>111919</v>
      </c>
      <c r="G27" s="62">
        <f t="shared" si="2"/>
        <v>111919</v>
      </c>
      <c r="H27" s="62">
        <v>111919</v>
      </c>
      <c r="I27" s="33"/>
      <c r="J27" s="34"/>
      <c r="K27" s="62"/>
      <c r="L27" s="33"/>
      <c r="M27" s="34"/>
      <c r="N27" s="62"/>
      <c r="O27" s="33"/>
      <c r="P27" s="34"/>
      <c r="Q27" s="62"/>
      <c r="R27" s="62"/>
      <c r="S27" s="33"/>
      <c r="T27" s="34"/>
      <c r="U27" s="62"/>
      <c r="V27" s="62"/>
      <c r="W27" s="33"/>
      <c r="X27" s="34"/>
      <c r="Y27" s="33"/>
      <c r="Z27" s="34"/>
      <c r="AA27" s="62"/>
      <c r="AB27" s="62"/>
      <c r="AC27" s="33"/>
      <c r="AD27" s="34"/>
      <c r="AE27" s="62"/>
      <c r="AF27" s="33"/>
      <c r="AG27" s="34"/>
      <c r="AH27" s="62"/>
      <c r="AI27" s="33"/>
      <c r="AJ27" s="34"/>
      <c r="AK27" s="62"/>
      <c r="AL27" s="33"/>
      <c r="AM27" s="34"/>
      <c r="AN27" s="62"/>
      <c r="AO27" s="33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ht="19.5" customHeight="1">
      <c r="A28" s="80" t="s">
        <v>324</v>
      </c>
      <c r="B28" s="80" t="s">
        <v>179</v>
      </c>
      <c r="C28" s="83" t="s">
        <v>295</v>
      </c>
      <c r="D28" s="83" t="s">
        <v>176</v>
      </c>
      <c r="E28" s="62">
        <f t="shared" si="0"/>
        <v>0</v>
      </c>
      <c r="F28" s="62">
        <f t="shared" si="1"/>
        <v>0</v>
      </c>
      <c r="G28" s="62">
        <f t="shared" si="2"/>
        <v>0</v>
      </c>
      <c r="H28" s="62"/>
      <c r="I28" s="33"/>
      <c r="J28" s="34"/>
      <c r="K28" s="62"/>
      <c r="L28" s="33"/>
      <c r="M28" s="34"/>
      <c r="N28" s="62"/>
      <c r="O28" s="33"/>
      <c r="P28" s="34"/>
      <c r="Q28" s="62"/>
      <c r="R28" s="62"/>
      <c r="S28" s="33"/>
      <c r="T28" s="34"/>
      <c r="U28" s="62"/>
      <c r="V28" s="62"/>
      <c r="W28" s="33"/>
      <c r="X28" s="34"/>
      <c r="Y28" s="33"/>
      <c r="Z28" s="34"/>
      <c r="AA28" s="62"/>
      <c r="AB28" s="62"/>
      <c r="AC28" s="33"/>
      <c r="AD28" s="34"/>
      <c r="AE28" s="62"/>
      <c r="AF28" s="33"/>
      <c r="AG28" s="34"/>
      <c r="AH28" s="62"/>
      <c r="AI28" s="33"/>
      <c r="AJ28" s="34"/>
      <c r="AK28" s="62"/>
      <c r="AL28" s="33"/>
      <c r="AM28" s="34"/>
      <c r="AN28" s="62"/>
      <c r="AO28" s="33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19.5" customHeight="1">
      <c r="A29" s="80"/>
      <c r="B29" s="80"/>
      <c r="C29" s="31"/>
      <c r="D29" s="83" t="s">
        <v>177</v>
      </c>
      <c r="E29" s="62">
        <f t="shared" si="0"/>
        <v>435840</v>
      </c>
      <c r="F29" s="62">
        <f t="shared" si="1"/>
        <v>435840</v>
      </c>
      <c r="G29" s="62">
        <f t="shared" si="2"/>
        <v>435840</v>
      </c>
      <c r="H29" s="62">
        <f>SUM(H30:H33)</f>
        <v>435840</v>
      </c>
      <c r="I29" s="33"/>
      <c r="J29" s="34"/>
      <c r="K29" s="62"/>
      <c r="L29" s="33"/>
      <c r="M29" s="34"/>
      <c r="N29" s="62"/>
      <c r="O29" s="33"/>
      <c r="P29" s="34"/>
      <c r="Q29" s="62"/>
      <c r="R29" s="62"/>
      <c r="S29" s="33"/>
      <c r="T29" s="34"/>
      <c r="U29" s="62"/>
      <c r="V29" s="62"/>
      <c r="W29" s="33"/>
      <c r="X29" s="34"/>
      <c r="Y29" s="33"/>
      <c r="Z29" s="34"/>
      <c r="AA29" s="62"/>
      <c r="AB29" s="62"/>
      <c r="AC29" s="33"/>
      <c r="AD29" s="34"/>
      <c r="AE29" s="62"/>
      <c r="AF29" s="33"/>
      <c r="AG29" s="34"/>
      <c r="AH29" s="62"/>
      <c r="AI29" s="33"/>
      <c r="AJ29" s="34"/>
      <c r="AK29" s="62"/>
      <c r="AL29" s="33"/>
      <c r="AM29" s="34"/>
      <c r="AN29" s="62"/>
      <c r="AO29" s="33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ht="19.5" customHeight="1">
      <c r="A30" s="94" t="s">
        <v>324</v>
      </c>
      <c r="B30" s="94" t="s">
        <v>81</v>
      </c>
      <c r="C30" s="83" t="s">
        <v>295</v>
      </c>
      <c r="D30" s="31" t="s">
        <v>178</v>
      </c>
      <c r="E30" s="62">
        <f t="shared" si="0"/>
        <v>600</v>
      </c>
      <c r="F30" s="62">
        <f t="shared" si="1"/>
        <v>600</v>
      </c>
      <c r="G30" s="62">
        <f t="shared" si="2"/>
        <v>600</v>
      </c>
      <c r="H30" s="62">
        <v>600</v>
      </c>
      <c r="I30" s="33"/>
      <c r="J30" s="34"/>
      <c r="K30" s="62"/>
      <c r="L30" s="33"/>
      <c r="M30" s="34"/>
      <c r="N30" s="62"/>
      <c r="O30" s="33"/>
      <c r="P30" s="34"/>
      <c r="Q30" s="62"/>
      <c r="R30" s="62"/>
      <c r="S30" s="33"/>
      <c r="T30" s="34"/>
      <c r="U30" s="62"/>
      <c r="V30" s="62"/>
      <c r="W30" s="33"/>
      <c r="X30" s="34"/>
      <c r="Y30" s="33"/>
      <c r="Z30" s="34"/>
      <c r="AA30" s="62"/>
      <c r="AB30" s="62"/>
      <c r="AC30" s="33"/>
      <c r="AD30" s="34"/>
      <c r="AE30" s="62"/>
      <c r="AF30" s="33"/>
      <c r="AG30" s="34"/>
      <c r="AH30" s="62"/>
      <c r="AI30" s="33"/>
      <c r="AJ30" s="34"/>
      <c r="AK30" s="62"/>
      <c r="AL30" s="33"/>
      <c r="AM30" s="34"/>
      <c r="AN30" s="62"/>
      <c r="AO30" s="33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41" ht="19.5" customHeight="1">
      <c r="A31" s="187" t="s">
        <v>324</v>
      </c>
      <c r="B31" s="187" t="s">
        <v>84</v>
      </c>
      <c r="C31" s="31" t="s">
        <v>297</v>
      </c>
      <c r="D31" s="83" t="s">
        <v>213</v>
      </c>
      <c r="E31" s="33">
        <f t="shared" si="0"/>
        <v>14400</v>
      </c>
      <c r="F31" s="33">
        <f t="shared" si="1"/>
        <v>14400</v>
      </c>
      <c r="G31" s="33">
        <f>SUM(H31:I31)</f>
        <v>14400</v>
      </c>
      <c r="H31" s="189">
        <v>14400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</row>
    <row r="32" spans="1:41" ht="19.5" customHeight="1">
      <c r="A32" s="187" t="s">
        <v>324</v>
      </c>
      <c r="B32" s="187" t="s">
        <v>253</v>
      </c>
      <c r="C32" s="31" t="s">
        <v>297</v>
      </c>
      <c r="D32" s="83" t="s">
        <v>217</v>
      </c>
      <c r="E32" s="33">
        <f t="shared" si="0"/>
        <v>840</v>
      </c>
      <c r="F32" s="33">
        <f t="shared" si="1"/>
        <v>840</v>
      </c>
      <c r="G32" s="33">
        <f>SUM(H32:I32)</f>
        <v>840</v>
      </c>
      <c r="H32" s="188">
        <v>840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</row>
    <row r="33" spans="1:253" ht="19.5" customHeight="1">
      <c r="A33" s="94" t="s">
        <v>324</v>
      </c>
      <c r="B33" s="94" t="s">
        <v>179</v>
      </c>
      <c r="C33" s="83" t="s">
        <v>295</v>
      </c>
      <c r="D33" s="98" t="s">
        <v>180</v>
      </c>
      <c r="E33" s="62">
        <f t="shared" si="0"/>
        <v>420000</v>
      </c>
      <c r="F33" s="62">
        <f t="shared" si="1"/>
        <v>420000</v>
      </c>
      <c r="G33" s="62">
        <f t="shared" si="2"/>
        <v>420000</v>
      </c>
      <c r="H33" s="62">
        <v>420000</v>
      </c>
      <c r="I33" s="33"/>
      <c r="J33" s="34"/>
      <c r="K33" s="62"/>
      <c r="L33" s="33"/>
      <c r="M33" s="34"/>
      <c r="N33" s="62"/>
      <c r="O33" s="33"/>
      <c r="P33" s="34"/>
      <c r="Q33" s="62"/>
      <c r="R33" s="62"/>
      <c r="S33" s="33"/>
      <c r="T33" s="34"/>
      <c r="U33" s="62"/>
      <c r="V33" s="62"/>
      <c r="W33" s="33"/>
      <c r="X33" s="34"/>
      <c r="Y33" s="33"/>
      <c r="Z33" s="34"/>
      <c r="AA33" s="62"/>
      <c r="AB33" s="62"/>
      <c r="AC33" s="33"/>
      <c r="AD33" s="34"/>
      <c r="AE33" s="62"/>
      <c r="AF33" s="33"/>
      <c r="AG33" s="34"/>
      <c r="AH33" s="62"/>
      <c r="AI33" s="33"/>
      <c r="AJ33" s="34"/>
      <c r="AK33" s="62"/>
      <c r="AL33" s="33"/>
      <c r="AM33" s="34"/>
      <c r="AN33" s="62"/>
      <c r="AO33" s="33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</sheetData>
  <sheetProtection/>
  <mergeCells count="7">
    <mergeCell ref="Z5:Z6"/>
    <mergeCell ref="A3:D3"/>
    <mergeCell ref="C5:C6"/>
    <mergeCell ref="D5:D6"/>
    <mergeCell ref="E4:E6"/>
    <mergeCell ref="F5:F6"/>
    <mergeCell ref="P5:P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L16"/>
  <sheetViews>
    <sheetView showGridLines="0" showZeros="0" zoomScalePageLayoutView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X9" sqref="AX9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0" customWidth="1"/>
    <col min="6" max="18" width="12" style="0" customWidth="1"/>
    <col min="19" max="44" width="10.83203125" style="0" customWidth="1"/>
    <col min="45" max="55" width="11" style="0" customWidth="1"/>
    <col min="56" max="60" width="7.66015625" style="0" customWidth="1"/>
    <col min="61" max="71" width="10" style="0" customWidth="1"/>
    <col min="72" max="72" width="10" style="99" customWidth="1"/>
    <col min="73" max="77" width="10" style="0" customWidth="1"/>
    <col min="78" max="89" width="9" style="0" customWidth="1"/>
    <col min="90" max="90" width="10.66015625" style="0" customWidth="1"/>
  </cols>
  <sheetData>
    <row r="1" spans="1:89" ht="13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106"/>
      <c r="AF1" s="106"/>
      <c r="CK1" s="111" t="s">
        <v>181</v>
      </c>
    </row>
    <row r="2" spans="1:89" ht="19.5" customHeight="1">
      <c r="A2" s="193" t="s">
        <v>182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</row>
    <row r="3" spans="1:90" ht="15.75" customHeight="1">
      <c r="A3" s="219" t="s">
        <v>299</v>
      </c>
      <c r="B3" s="219"/>
      <c r="C3" s="219"/>
      <c r="D3" s="21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8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12" t="s">
        <v>5</v>
      </c>
      <c r="CL3" s="43"/>
    </row>
    <row r="4" spans="1:90" ht="19.5" customHeight="1">
      <c r="A4" s="197" t="s">
        <v>56</v>
      </c>
      <c r="B4" s="197"/>
      <c r="C4" s="197"/>
      <c r="D4" s="197"/>
      <c r="E4" s="218" t="s">
        <v>57</v>
      </c>
      <c r="F4" s="220" t="s">
        <v>183</v>
      </c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196" t="s">
        <v>184</v>
      </c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222" t="s">
        <v>185</v>
      </c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4" t="s">
        <v>186</v>
      </c>
      <c r="BE4" s="225"/>
      <c r="BF4" s="225"/>
      <c r="BG4" s="225"/>
      <c r="BH4" s="222"/>
      <c r="BI4" s="223" t="s">
        <v>187</v>
      </c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6" t="s">
        <v>188</v>
      </c>
      <c r="CA4" s="225"/>
      <c r="CB4" s="225"/>
      <c r="CC4" s="225"/>
      <c r="CD4" s="225"/>
      <c r="CE4" s="222"/>
      <c r="CF4" s="214" t="s">
        <v>189</v>
      </c>
      <c r="CG4" s="215"/>
      <c r="CH4" s="216"/>
      <c r="CI4" s="214" t="s">
        <v>190</v>
      </c>
      <c r="CJ4" s="215"/>
      <c r="CK4" s="216"/>
      <c r="CL4" s="43"/>
    </row>
    <row r="5" spans="1:90" ht="19.5" customHeight="1">
      <c r="A5" s="13" t="s">
        <v>67</v>
      </c>
      <c r="B5" s="13"/>
      <c r="C5" s="101"/>
      <c r="D5" s="217" t="s">
        <v>191</v>
      </c>
      <c r="E5" s="195"/>
      <c r="F5" s="209" t="s">
        <v>72</v>
      </c>
      <c r="G5" s="209" t="s">
        <v>155</v>
      </c>
      <c r="H5" s="209" t="s">
        <v>156</v>
      </c>
      <c r="I5" s="209" t="s">
        <v>192</v>
      </c>
      <c r="J5" s="208" t="s">
        <v>193</v>
      </c>
      <c r="K5" s="209" t="s">
        <v>158</v>
      </c>
      <c r="L5" s="209" t="s">
        <v>159</v>
      </c>
      <c r="M5" s="208" t="s">
        <v>160</v>
      </c>
      <c r="N5" s="208" t="s">
        <v>194</v>
      </c>
      <c r="O5" s="208" t="s">
        <v>161</v>
      </c>
      <c r="P5" s="208" t="s">
        <v>92</v>
      </c>
      <c r="Q5" s="208" t="s">
        <v>195</v>
      </c>
      <c r="R5" s="212" t="s">
        <v>163</v>
      </c>
      <c r="S5" s="209" t="s">
        <v>72</v>
      </c>
      <c r="T5" s="209" t="s">
        <v>164</v>
      </c>
      <c r="U5" s="209" t="s">
        <v>196</v>
      </c>
      <c r="V5" s="209" t="s">
        <v>197</v>
      </c>
      <c r="W5" s="209" t="s">
        <v>198</v>
      </c>
      <c r="X5" s="209" t="s">
        <v>165</v>
      </c>
      <c r="Y5" s="209" t="s">
        <v>166</v>
      </c>
      <c r="Z5" s="209" t="s">
        <v>167</v>
      </c>
      <c r="AA5" s="209" t="s">
        <v>199</v>
      </c>
      <c r="AB5" s="209" t="s">
        <v>168</v>
      </c>
      <c r="AC5" s="211" t="s">
        <v>200</v>
      </c>
      <c r="AD5" s="209" t="s">
        <v>201</v>
      </c>
      <c r="AE5" s="209" t="s">
        <v>202</v>
      </c>
      <c r="AF5" s="209" t="s">
        <v>169</v>
      </c>
      <c r="AG5" s="209" t="s">
        <v>170</v>
      </c>
      <c r="AH5" s="211" t="s">
        <v>172</v>
      </c>
      <c r="AI5" s="209" t="s">
        <v>203</v>
      </c>
      <c r="AJ5" s="209" t="s">
        <v>204</v>
      </c>
      <c r="AK5" s="209" t="s">
        <v>205</v>
      </c>
      <c r="AL5" s="209" t="s">
        <v>171</v>
      </c>
      <c r="AM5" s="209" t="s">
        <v>206</v>
      </c>
      <c r="AN5" s="209" t="s">
        <v>174</v>
      </c>
      <c r="AO5" s="209" t="s">
        <v>175</v>
      </c>
      <c r="AP5" s="211" t="s">
        <v>207</v>
      </c>
      <c r="AQ5" s="209" t="s">
        <v>208</v>
      </c>
      <c r="AR5" s="209" t="s">
        <v>176</v>
      </c>
      <c r="AS5" s="195" t="s">
        <v>72</v>
      </c>
      <c r="AT5" s="195" t="s">
        <v>209</v>
      </c>
      <c r="AU5" s="208" t="s">
        <v>210</v>
      </c>
      <c r="AV5" s="208" t="s">
        <v>211</v>
      </c>
      <c r="AW5" s="195" t="s">
        <v>212</v>
      </c>
      <c r="AX5" s="208" t="s">
        <v>213</v>
      </c>
      <c r="AY5" s="195" t="s">
        <v>214</v>
      </c>
      <c r="AZ5" s="195" t="s">
        <v>215</v>
      </c>
      <c r="BA5" s="195" t="s">
        <v>216</v>
      </c>
      <c r="BB5" s="208" t="s">
        <v>217</v>
      </c>
      <c r="BC5" s="195" t="s">
        <v>218</v>
      </c>
      <c r="BD5" s="195" t="s">
        <v>72</v>
      </c>
      <c r="BE5" s="195" t="s">
        <v>219</v>
      </c>
      <c r="BF5" s="195" t="s">
        <v>220</v>
      </c>
      <c r="BG5" s="208" t="s">
        <v>221</v>
      </c>
      <c r="BH5" s="208" t="s">
        <v>222</v>
      </c>
      <c r="BI5" s="195" t="s">
        <v>72</v>
      </c>
      <c r="BJ5" s="195" t="s">
        <v>223</v>
      </c>
      <c r="BK5" s="195" t="s">
        <v>224</v>
      </c>
      <c r="BL5" s="195" t="s">
        <v>225</v>
      </c>
      <c r="BM5" s="195" t="s">
        <v>226</v>
      </c>
      <c r="BN5" s="195" t="s">
        <v>227</v>
      </c>
      <c r="BO5" s="195" t="s">
        <v>228</v>
      </c>
      <c r="BP5" s="195" t="s">
        <v>229</v>
      </c>
      <c r="BQ5" s="195" t="s">
        <v>230</v>
      </c>
      <c r="BR5" s="195" t="s">
        <v>231</v>
      </c>
      <c r="BS5" s="195" t="s">
        <v>232</v>
      </c>
      <c r="BT5" s="195" t="s">
        <v>233</v>
      </c>
      <c r="BU5" s="210" t="s">
        <v>234</v>
      </c>
      <c r="BV5" s="195" t="s">
        <v>235</v>
      </c>
      <c r="BW5" s="208" t="s">
        <v>236</v>
      </c>
      <c r="BX5" s="208" t="s">
        <v>237</v>
      </c>
      <c r="BY5" s="195" t="s">
        <v>238</v>
      </c>
      <c r="BZ5" s="208" t="s">
        <v>72</v>
      </c>
      <c r="CA5" s="208" t="s">
        <v>239</v>
      </c>
      <c r="CB5" s="208" t="s">
        <v>240</v>
      </c>
      <c r="CC5" s="208" t="s">
        <v>241</v>
      </c>
      <c r="CD5" s="208" t="s">
        <v>242</v>
      </c>
      <c r="CE5" s="208" t="s">
        <v>243</v>
      </c>
      <c r="CF5" s="208" t="s">
        <v>72</v>
      </c>
      <c r="CG5" s="208" t="s">
        <v>189</v>
      </c>
      <c r="CH5" s="208" t="s">
        <v>244</v>
      </c>
      <c r="CI5" s="208" t="s">
        <v>72</v>
      </c>
      <c r="CJ5" s="208" t="s">
        <v>245</v>
      </c>
      <c r="CK5" s="195" t="s">
        <v>190</v>
      </c>
      <c r="CL5" s="43"/>
    </row>
    <row r="6" spans="1:90" ht="16.5" customHeight="1">
      <c r="A6" s="22" t="s">
        <v>77</v>
      </c>
      <c r="B6" s="21" t="s">
        <v>78</v>
      </c>
      <c r="C6" s="23" t="s">
        <v>79</v>
      </c>
      <c r="D6" s="205"/>
      <c r="E6" s="208"/>
      <c r="F6" s="195"/>
      <c r="G6" s="195"/>
      <c r="H6" s="195"/>
      <c r="I6" s="195"/>
      <c r="J6" s="209"/>
      <c r="K6" s="195"/>
      <c r="L6" s="195"/>
      <c r="M6" s="209"/>
      <c r="N6" s="209"/>
      <c r="O6" s="209"/>
      <c r="P6" s="209"/>
      <c r="Q6" s="209"/>
      <c r="R6" s="213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210"/>
      <c r="AD6" s="195"/>
      <c r="AE6" s="195"/>
      <c r="AF6" s="195"/>
      <c r="AG6" s="195"/>
      <c r="AH6" s="210"/>
      <c r="AI6" s="195"/>
      <c r="AJ6" s="195"/>
      <c r="AK6" s="195"/>
      <c r="AL6" s="195"/>
      <c r="AM6" s="195"/>
      <c r="AN6" s="195"/>
      <c r="AO6" s="195"/>
      <c r="AP6" s="210"/>
      <c r="AQ6" s="195"/>
      <c r="AR6" s="195"/>
      <c r="AS6" s="195"/>
      <c r="AT6" s="195"/>
      <c r="AU6" s="209"/>
      <c r="AV6" s="209"/>
      <c r="AW6" s="195"/>
      <c r="AX6" s="209"/>
      <c r="AY6" s="195"/>
      <c r="AZ6" s="195"/>
      <c r="BA6" s="195"/>
      <c r="BB6" s="209"/>
      <c r="BC6" s="195"/>
      <c r="BD6" s="195"/>
      <c r="BE6" s="195"/>
      <c r="BF6" s="195"/>
      <c r="BG6" s="209"/>
      <c r="BH6" s="209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210"/>
      <c r="BV6" s="195"/>
      <c r="BW6" s="209"/>
      <c r="BX6" s="209"/>
      <c r="BY6" s="195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195"/>
      <c r="CL6" s="43"/>
    </row>
    <row r="7" spans="1:90" s="6" customFormat="1" ht="24" customHeight="1">
      <c r="A7" s="83"/>
      <c r="B7" s="83"/>
      <c r="C7" s="83"/>
      <c r="D7" s="83" t="s">
        <v>57</v>
      </c>
      <c r="E7" s="95">
        <f>SUM(E8:E12)</f>
        <v>5795840</v>
      </c>
      <c r="F7" s="95">
        <f>SUM(F8:F12)</f>
        <v>5027067</v>
      </c>
      <c r="G7" s="95">
        <f>SUM(G8:G12)</f>
        <v>1813524</v>
      </c>
      <c r="H7" s="95">
        <f>SUM(H8:H12)</f>
        <v>337920</v>
      </c>
      <c r="I7" s="95">
        <f>SUM(I8:I12)</f>
        <v>0</v>
      </c>
      <c r="J7" s="95"/>
      <c r="K7" s="95">
        <f>SUM(K8:K12)</f>
        <v>1172376</v>
      </c>
      <c r="L7" s="95">
        <f>SUM(L8:L12)</f>
        <v>664764</v>
      </c>
      <c r="M7" s="95"/>
      <c r="N7" s="95"/>
      <c r="O7" s="95">
        <f>SUM(O8:O12)</f>
        <v>13529</v>
      </c>
      <c r="P7" s="95">
        <f>SUM(P8:P12)</f>
        <v>398858</v>
      </c>
      <c r="Q7" s="95"/>
      <c r="R7" s="95">
        <f>SUM(R8:R12)</f>
        <v>410000</v>
      </c>
      <c r="S7" s="102">
        <f>SUM(S8:S12)</f>
        <v>332933</v>
      </c>
      <c r="T7" s="95">
        <f aca="true" t="shared" si="0" ref="T7:AP7">SUM(T8:T12)</f>
        <v>30000</v>
      </c>
      <c r="U7" s="95">
        <f t="shared" si="0"/>
        <v>0</v>
      </c>
      <c r="V7" s="95">
        <f t="shared" si="0"/>
        <v>0</v>
      </c>
      <c r="W7" s="95">
        <f t="shared" si="0"/>
        <v>0</v>
      </c>
      <c r="X7" s="95">
        <f t="shared" si="0"/>
        <v>10000</v>
      </c>
      <c r="Y7" s="95">
        <f t="shared" si="0"/>
        <v>15000</v>
      </c>
      <c r="Z7" s="95">
        <f t="shared" si="0"/>
        <v>0</v>
      </c>
      <c r="AA7" s="95">
        <f t="shared" si="0"/>
        <v>0</v>
      </c>
      <c r="AB7" s="95">
        <f t="shared" si="0"/>
        <v>20000</v>
      </c>
      <c r="AC7" s="95">
        <f t="shared" si="0"/>
        <v>0</v>
      </c>
      <c r="AD7" s="95">
        <f t="shared" si="0"/>
        <v>14400</v>
      </c>
      <c r="AE7" s="95">
        <f t="shared" si="0"/>
        <v>0</v>
      </c>
      <c r="AF7" s="95">
        <f t="shared" si="0"/>
        <v>0</v>
      </c>
      <c r="AG7" s="95">
        <f t="shared" si="0"/>
        <v>6000</v>
      </c>
      <c r="AH7" s="95">
        <f t="shared" si="0"/>
        <v>4000</v>
      </c>
      <c r="AI7" s="95">
        <f t="shared" si="0"/>
        <v>0</v>
      </c>
      <c r="AJ7" s="95">
        <f t="shared" si="0"/>
        <v>0</v>
      </c>
      <c r="AK7" s="95">
        <f t="shared" si="0"/>
        <v>0</v>
      </c>
      <c r="AL7" s="95">
        <f t="shared" si="0"/>
        <v>17000</v>
      </c>
      <c r="AM7" s="95">
        <f t="shared" si="0"/>
        <v>0</v>
      </c>
      <c r="AN7" s="95">
        <f t="shared" si="0"/>
        <v>104614</v>
      </c>
      <c r="AO7" s="95">
        <f t="shared" si="0"/>
        <v>111919</v>
      </c>
      <c r="AP7" s="95">
        <f t="shared" si="0"/>
        <v>0</v>
      </c>
      <c r="AQ7" s="95"/>
      <c r="AR7" s="95">
        <f>SUM(AR8:AR12)</f>
        <v>0</v>
      </c>
      <c r="AS7" s="95">
        <f>SUM(AS8:AS12)</f>
        <v>435840</v>
      </c>
      <c r="AT7" s="95">
        <f>SUM(AT8:AT12)</f>
        <v>0</v>
      </c>
      <c r="AU7" s="95"/>
      <c r="AV7" s="95"/>
      <c r="AW7" s="95">
        <f aca="true" t="shared" si="1" ref="AW7:BF7">SUM(AW8:AW12)</f>
        <v>0</v>
      </c>
      <c r="AX7" s="95">
        <f t="shared" si="1"/>
        <v>14400</v>
      </c>
      <c r="AY7" s="95">
        <f t="shared" si="1"/>
        <v>0</v>
      </c>
      <c r="AZ7" s="95">
        <f t="shared" si="1"/>
        <v>0</v>
      </c>
      <c r="BA7" s="95">
        <f t="shared" si="1"/>
        <v>0</v>
      </c>
      <c r="BB7" s="95">
        <f t="shared" si="1"/>
        <v>840</v>
      </c>
      <c r="BC7" s="95">
        <f t="shared" si="1"/>
        <v>420000</v>
      </c>
      <c r="BD7" s="95">
        <f t="shared" si="1"/>
        <v>0</v>
      </c>
      <c r="BE7" s="95">
        <f t="shared" si="1"/>
        <v>0</v>
      </c>
      <c r="BF7" s="95">
        <f t="shared" si="1"/>
        <v>0</v>
      </c>
      <c r="BG7" s="95"/>
      <c r="BH7" s="95"/>
      <c r="BI7" s="95">
        <f>SUM(BI8:BI12)</f>
        <v>0</v>
      </c>
      <c r="BJ7" s="95">
        <f>SUM(BJ8:BJ12)</f>
        <v>0</v>
      </c>
      <c r="BK7" s="95">
        <f>SUM(BK8:BK12)</f>
        <v>0</v>
      </c>
      <c r="BL7" s="95">
        <f>SUM(BL8:BL12)</f>
        <v>0</v>
      </c>
      <c r="BM7" s="95">
        <f>SUM(BM8:BM12)</f>
        <v>0</v>
      </c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>
        <v>0</v>
      </c>
      <c r="CL7" s="112"/>
    </row>
    <row r="8" spans="1:90" s="6" customFormat="1" ht="27" customHeight="1">
      <c r="A8" s="80" t="s">
        <v>80</v>
      </c>
      <c r="B8" s="80" t="s">
        <v>81</v>
      </c>
      <c r="C8" s="80" t="s">
        <v>81</v>
      </c>
      <c r="D8" s="97" t="s">
        <v>82</v>
      </c>
      <c r="E8" s="102">
        <f>F8+S8+AS8+BD8+BI8++BZ8+CF8+CI8</f>
        <v>4081993</v>
      </c>
      <c r="F8" s="102">
        <f>SUM(G8:R8)</f>
        <v>3733820</v>
      </c>
      <c r="G8" s="102">
        <v>1813524</v>
      </c>
      <c r="H8" s="102">
        <v>337920</v>
      </c>
      <c r="I8" s="102"/>
      <c r="J8" s="102"/>
      <c r="K8" s="102">
        <v>1172376</v>
      </c>
      <c r="L8" s="104"/>
      <c r="M8" s="104"/>
      <c r="N8" s="104"/>
      <c r="O8" s="104"/>
      <c r="P8" s="102"/>
      <c r="Q8" s="102"/>
      <c r="R8" s="102">
        <v>410000</v>
      </c>
      <c r="S8" s="102">
        <f>SUM(T8:AR8)</f>
        <v>332933</v>
      </c>
      <c r="T8" s="102">
        <v>30000</v>
      </c>
      <c r="U8" s="102"/>
      <c r="V8" s="102"/>
      <c r="W8" s="102"/>
      <c r="X8" s="102">
        <v>10000</v>
      </c>
      <c r="Y8" s="102">
        <v>15000</v>
      </c>
      <c r="Z8" s="102"/>
      <c r="AA8" s="102"/>
      <c r="AB8" s="102">
        <v>20000</v>
      </c>
      <c r="AC8" s="102"/>
      <c r="AD8" s="102">
        <v>14400</v>
      </c>
      <c r="AE8" s="102"/>
      <c r="AF8" s="102"/>
      <c r="AG8" s="102">
        <v>6000</v>
      </c>
      <c r="AH8" s="102">
        <v>4000</v>
      </c>
      <c r="AI8" s="102"/>
      <c r="AJ8" s="102"/>
      <c r="AK8" s="107"/>
      <c r="AL8" s="102">
        <v>17000</v>
      </c>
      <c r="AM8" s="102"/>
      <c r="AN8" s="102">
        <v>104614</v>
      </c>
      <c r="AO8" s="102">
        <v>111919</v>
      </c>
      <c r="AP8" s="102"/>
      <c r="AQ8" s="102"/>
      <c r="AR8" s="102"/>
      <c r="AS8" s="102">
        <f>SUM(AT8:BC8)</f>
        <v>15240</v>
      </c>
      <c r="AT8" s="102"/>
      <c r="AU8" s="102"/>
      <c r="AV8" s="102"/>
      <c r="AW8" s="102"/>
      <c r="AX8" s="102">
        <v>14400</v>
      </c>
      <c r="AY8" s="102"/>
      <c r="AZ8" s="102"/>
      <c r="BA8" s="102"/>
      <c r="BB8" s="102">
        <v>840</v>
      </c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>
        <v>0</v>
      </c>
      <c r="CL8" s="50"/>
    </row>
    <row r="9" spans="1:89" s="6" customFormat="1" ht="27" customHeight="1">
      <c r="A9" s="80" t="s">
        <v>83</v>
      </c>
      <c r="B9" s="80" t="s">
        <v>84</v>
      </c>
      <c r="C9" s="80" t="s">
        <v>81</v>
      </c>
      <c r="D9" s="97" t="s">
        <v>85</v>
      </c>
      <c r="E9" s="102">
        <f>F9+S9+AS9+BD9+BI9++BZ9+CF9+CI9</f>
        <v>420600</v>
      </c>
      <c r="F9" s="102">
        <f>SUM(G9:R9)</f>
        <v>0</v>
      </c>
      <c r="G9" s="102"/>
      <c r="H9" s="102"/>
      <c r="I9" s="102"/>
      <c r="J9" s="102"/>
      <c r="K9" s="102"/>
      <c r="L9" s="104"/>
      <c r="M9" s="104"/>
      <c r="N9" s="104"/>
      <c r="O9" s="104"/>
      <c r="P9" s="104"/>
      <c r="Q9" s="104"/>
      <c r="R9" s="104"/>
      <c r="S9" s="102">
        <f>SUM(T9:AR9)</f>
        <v>0</v>
      </c>
      <c r="T9" s="104"/>
      <c r="U9" s="104"/>
      <c r="V9" s="104"/>
      <c r="W9" s="105"/>
      <c r="X9" s="104"/>
      <c r="Y9" s="104"/>
      <c r="Z9" s="104"/>
      <c r="AA9" s="104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4"/>
      <c r="AM9" s="104"/>
      <c r="AN9" s="104"/>
      <c r="AO9" s="104"/>
      <c r="AP9" s="104"/>
      <c r="AQ9" s="104"/>
      <c r="AR9" s="108"/>
      <c r="AS9" s="102">
        <f>SUM(AT9:BC9)</f>
        <v>420600</v>
      </c>
      <c r="AT9" s="104"/>
      <c r="AU9" s="102">
        <v>600</v>
      </c>
      <c r="AV9" s="104"/>
      <c r="AW9" s="104"/>
      <c r="AX9" s="104"/>
      <c r="AY9" s="104"/>
      <c r="AZ9" s="104"/>
      <c r="BA9" s="104"/>
      <c r="BB9" s="104"/>
      <c r="BC9" s="105">
        <v>420000</v>
      </c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9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</row>
    <row r="10" spans="1:89" s="6" customFormat="1" ht="27" customHeight="1">
      <c r="A10" s="80" t="s">
        <v>83</v>
      </c>
      <c r="B10" s="80" t="s">
        <v>84</v>
      </c>
      <c r="C10" s="80" t="s">
        <v>84</v>
      </c>
      <c r="D10" s="97" t="s">
        <v>86</v>
      </c>
      <c r="E10" s="102">
        <f>F10+S10+AS10+BD10+BI10++BZ10+CF10+CI10</f>
        <v>664764</v>
      </c>
      <c r="F10" s="102">
        <f>SUM(G10:R10)</f>
        <v>664764</v>
      </c>
      <c r="G10" s="102"/>
      <c r="H10" s="102"/>
      <c r="I10" s="102"/>
      <c r="J10" s="102"/>
      <c r="K10" s="102"/>
      <c r="L10" s="104">
        <v>664764</v>
      </c>
      <c r="M10" s="104"/>
      <c r="N10" s="104"/>
      <c r="O10" s="104"/>
      <c r="P10" s="104"/>
      <c r="Q10" s="104"/>
      <c r="R10" s="104"/>
      <c r="S10" s="102">
        <f>SUM(T10:AR10)</f>
        <v>0</v>
      </c>
      <c r="T10" s="104"/>
      <c r="U10" s="104"/>
      <c r="V10" s="104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4"/>
      <c r="AM10" s="104"/>
      <c r="AN10" s="104"/>
      <c r="AO10" s="104"/>
      <c r="AP10" s="104"/>
      <c r="AQ10" s="104"/>
      <c r="AR10" s="104"/>
      <c r="AS10" s="102">
        <f>SUM(AT10:BC10)</f>
        <v>0</v>
      </c>
      <c r="AT10" s="104"/>
      <c r="AU10" s="104"/>
      <c r="AV10" s="104"/>
      <c r="AW10" s="104"/>
      <c r="AX10" s="104"/>
      <c r="AY10" s="104"/>
      <c r="AZ10" s="104"/>
      <c r="BA10" s="104"/>
      <c r="BB10" s="104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9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</row>
    <row r="11" spans="1:89" s="6" customFormat="1" ht="21" customHeight="1">
      <c r="A11" s="80" t="s">
        <v>87</v>
      </c>
      <c r="B11" s="80" t="s">
        <v>88</v>
      </c>
      <c r="C11" s="80" t="s">
        <v>81</v>
      </c>
      <c r="D11" s="83" t="s">
        <v>89</v>
      </c>
      <c r="E11" s="102">
        <f>F11+S11+AS11+BD11+BI11++BZ11+CF11+CI11</f>
        <v>229625</v>
      </c>
      <c r="F11" s="102">
        <f>SUM(G11:R11)</f>
        <v>229625</v>
      </c>
      <c r="G11" s="102"/>
      <c r="H11" s="102"/>
      <c r="I11" s="102"/>
      <c r="J11" s="102"/>
      <c r="K11" s="102"/>
      <c r="L11" s="104"/>
      <c r="M11" s="104">
        <v>216096</v>
      </c>
      <c r="N11" s="104"/>
      <c r="O11" s="104">
        <v>13529</v>
      </c>
      <c r="P11" s="104"/>
      <c r="Q11" s="104"/>
      <c r="R11" s="104"/>
      <c r="S11" s="102">
        <f>SUM(T11:AR11)</f>
        <v>0</v>
      </c>
      <c r="T11" s="104"/>
      <c r="U11" s="104"/>
      <c r="V11" s="104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4"/>
      <c r="AM11" s="104"/>
      <c r="AN11" s="104"/>
      <c r="AO11" s="104"/>
      <c r="AP11" s="104"/>
      <c r="AQ11" s="104"/>
      <c r="AR11" s="104"/>
      <c r="AS11" s="102">
        <f>SUM(AT11:BC11)</f>
        <v>0</v>
      </c>
      <c r="AT11" s="104"/>
      <c r="AU11" s="104"/>
      <c r="AV11" s="104"/>
      <c r="AW11" s="104"/>
      <c r="AX11" s="104"/>
      <c r="AY11" s="104"/>
      <c r="AZ11" s="104"/>
      <c r="BA11" s="104"/>
      <c r="BB11" s="104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9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</row>
    <row r="12" spans="1:89" s="6" customFormat="1" ht="27" customHeight="1">
      <c r="A12" s="80" t="s">
        <v>90</v>
      </c>
      <c r="B12" s="80" t="s">
        <v>81</v>
      </c>
      <c r="C12" s="80" t="s">
        <v>91</v>
      </c>
      <c r="D12" s="97" t="s">
        <v>92</v>
      </c>
      <c r="E12" s="102">
        <f>F12+S12+AS12+BD12+BI12++BZ12+CF12+CI12</f>
        <v>398858</v>
      </c>
      <c r="F12" s="102">
        <f>SUM(G12:R12)</f>
        <v>398858</v>
      </c>
      <c r="G12" s="102"/>
      <c r="H12" s="102"/>
      <c r="I12" s="102"/>
      <c r="J12" s="102"/>
      <c r="K12" s="102"/>
      <c r="L12" s="104"/>
      <c r="M12" s="104"/>
      <c r="N12" s="104"/>
      <c r="O12" s="104"/>
      <c r="P12" s="104">
        <v>398858</v>
      </c>
      <c r="Q12" s="104"/>
      <c r="R12" s="104"/>
      <c r="S12" s="102">
        <f>SUM(T12:AR12)</f>
        <v>0</v>
      </c>
      <c r="T12" s="104"/>
      <c r="U12" s="104"/>
      <c r="V12" s="104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4"/>
      <c r="AM12" s="104"/>
      <c r="AN12" s="104"/>
      <c r="AO12" s="104"/>
      <c r="AP12" s="104"/>
      <c r="AQ12" s="104"/>
      <c r="AR12" s="104"/>
      <c r="AS12" s="102">
        <f>SUM(AT12:BC12)</f>
        <v>0</v>
      </c>
      <c r="AT12" s="104"/>
      <c r="AU12" s="104"/>
      <c r="AV12" s="104"/>
      <c r="AW12" s="104"/>
      <c r="AX12" s="104"/>
      <c r="AY12" s="104"/>
      <c r="AZ12" s="104"/>
      <c r="BA12" s="104"/>
      <c r="BB12" s="104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9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</row>
    <row r="13" ht="12.75" customHeight="1">
      <c r="F13" s="103"/>
    </row>
    <row r="14" ht="12.75" customHeight="1">
      <c r="F14" s="103"/>
    </row>
    <row r="15" ht="12.75" customHeight="1">
      <c r="F15" s="103"/>
    </row>
    <row r="16" ht="12.75" customHeight="1">
      <c r="F16" s="103"/>
    </row>
  </sheetData>
  <sheetProtection/>
  <mergeCells count="97">
    <mergeCell ref="A2:CK2"/>
    <mergeCell ref="A3:D3"/>
    <mergeCell ref="A4:D4"/>
    <mergeCell ref="F4:R4"/>
    <mergeCell ref="S4:AR4"/>
    <mergeCell ref="AS4:BC4"/>
    <mergeCell ref="BD4:BH4"/>
    <mergeCell ref="BI4:BY4"/>
    <mergeCell ref="BZ4:CE4"/>
    <mergeCell ref="CF4:CH4"/>
    <mergeCell ref="CI4:CK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BU5:BU6"/>
    <mergeCell ref="BV5:BV6"/>
    <mergeCell ref="BW5:BW6"/>
    <mergeCell ref="BX5:BX6"/>
    <mergeCell ref="BY5:BY6"/>
    <mergeCell ref="BZ5:BZ6"/>
    <mergeCell ref="CG5:CG6"/>
    <mergeCell ref="CH5:CH6"/>
    <mergeCell ref="CI5:CI6"/>
    <mergeCell ref="CJ5:CJ6"/>
    <mergeCell ref="CK5:CK6"/>
    <mergeCell ref="CA5:CA6"/>
    <mergeCell ref="CB5:CB6"/>
    <mergeCell ref="CC5:CC6"/>
    <mergeCell ref="CD5:CD6"/>
    <mergeCell ref="CE5:CE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zoomScalePageLayoutView="0" workbookViewId="0" topLeftCell="A19">
      <selection activeCell="A30" sqref="A30:B33"/>
    </sheetView>
  </sheetViews>
  <sheetFormatPr defaultColWidth="9.16015625" defaultRowHeight="12.75" customHeight="1"/>
  <cols>
    <col min="1" max="2" width="6" style="0" customWidth="1"/>
    <col min="3" max="3" width="31.83203125" style="0" customWidth="1"/>
    <col min="4" max="5" width="6" style="0" customWidth="1"/>
    <col min="6" max="6" width="31.83203125" style="0" customWidth="1"/>
    <col min="7" max="9" width="20.16015625" style="0" customWidth="1"/>
    <col min="10" max="10" width="8.66015625" style="0" customWidth="1"/>
  </cols>
  <sheetData>
    <row r="1" spans="1:10" ht="19.5" customHeight="1">
      <c r="A1" s="51"/>
      <c r="B1" s="51"/>
      <c r="C1" s="52"/>
      <c r="D1" s="52"/>
      <c r="E1" s="52"/>
      <c r="F1" s="52"/>
      <c r="G1" s="51"/>
      <c r="H1" s="51"/>
      <c r="I1" s="53" t="s">
        <v>246</v>
      </c>
      <c r="J1" s="66"/>
    </row>
    <row r="2" spans="1:10" ht="25.5" customHeight="1">
      <c r="A2" s="193" t="s">
        <v>247</v>
      </c>
      <c r="B2" s="193"/>
      <c r="C2" s="193"/>
      <c r="D2" s="193"/>
      <c r="E2" s="193"/>
      <c r="F2" s="193"/>
      <c r="G2" s="193"/>
      <c r="H2" s="193"/>
      <c r="I2" s="193"/>
      <c r="J2" s="66"/>
    </row>
    <row r="3" spans="1:10" ht="19.5" customHeight="1">
      <c r="A3" s="227" t="s">
        <v>299</v>
      </c>
      <c r="B3" s="227"/>
      <c r="C3" s="227"/>
      <c r="D3" s="92"/>
      <c r="E3" s="92"/>
      <c r="F3" s="92"/>
      <c r="G3" s="55"/>
      <c r="H3" s="55"/>
      <c r="I3" s="12" t="s">
        <v>5</v>
      </c>
      <c r="J3" s="66"/>
    </row>
    <row r="4" spans="1:10" ht="19.5" customHeight="1">
      <c r="A4" s="93" t="s">
        <v>248</v>
      </c>
      <c r="B4" s="93"/>
      <c r="C4" s="93"/>
      <c r="D4" s="93"/>
      <c r="E4" s="93"/>
      <c r="F4" s="93"/>
      <c r="G4" s="195" t="s">
        <v>95</v>
      </c>
      <c r="H4" s="195"/>
      <c r="I4" s="195"/>
      <c r="J4" s="66"/>
    </row>
    <row r="5" spans="1:10" ht="19.5" customHeight="1">
      <c r="A5" s="228" t="s">
        <v>249</v>
      </c>
      <c r="B5" s="229"/>
      <c r="C5" s="230"/>
      <c r="D5" s="231" t="s">
        <v>250</v>
      </c>
      <c r="E5" s="232"/>
      <c r="F5" s="233"/>
      <c r="G5" s="195" t="s">
        <v>57</v>
      </c>
      <c r="H5" s="197" t="s">
        <v>251</v>
      </c>
      <c r="I5" s="237" t="s">
        <v>252</v>
      </c>
      <c r="J5" s="66"/>
    </row>
    <row r="6" spans="1:10" ht="33.75" customHeight="1">
      <c r="A6" s="22" t="s">
        <v>77</v>
      </c>
      <c r="B6" s="23" t="s">
        <v>78</v>
      </c>
      <c r="C6" s="22" t="s">
        <v>191</v>
      </c>
      <c r="D6" s="22" t="s">
        <v>77</v>
      </c>
      <c r="E6" s="23" t="s">
        <v>78</v>
      </c>
      <c r="F6" s="22" t="s">
        <v>191</v>
      </c>
      <c r="G6" s="208"/>
      <c r="H6" s="236"/>
      <c r="I6" s="238"/>
      <c r="J6" s="66"/>
    </row>
    <row r="7" spans="1:10" ht="19.5" customHeight="1">
      <c r="A7" s="234" t="s">
        <v>57</v>
      </c>
      <c r="B7" s="235"/>
      <c r="C7" s="235"/>
      <c r="D7" s="235"/>
      <c r="E7" s="235"/>
      <c r="F7" s="235"/>
      <c r="G7" s="33">
        <f>G8+G17+G29</f>
        <v>5795840</v>
      </c>
      <c r="H7" s="62">
        <f>H8+H29</f>
        <v>5462907</v>
      </c>
      <c r="I7" s="33">
        <f>I17</f>
        <v>332933</v>
      </c>
      <c r="J7" s="74"/>
    </row>
    <row r="8" spans="1:10" ht="19.5" customHeight="1">
      <c r="A8" s="31"/>
      <c r="B8" s="31"/>
      <c r="C8" s="83" t="s">
        <v>183</v>
      </c>
      <c r="D8" s="83"/>
      <c r="E8" s="83"/>
      <c r="F8" s="83" t="s">
        <v>336</v>
      </c>
      <c r="G8" s="95">
        <f aca="true" t="shared" si="0" ref="G8:G20">SUM(H8:I8)</f>
        <v>5027067</v>
      </c>
      <c r="H8" s="95">
        <f>SUM(H9:H16)</f>
        <v>5027067</v>
      </c>
      <c r="I8" s="95">
        <f>SUM(I9:I16)</f>
        <v>0</v>
      </c>
      <c r="J8" s="66"/>
    </row>
    <row r="9" spans="1:10" ht="19.5" customHeight="1">
      <c r="A9" s="80" t="s">
        <v>331</v>
      </c>
      <c r="B9" s="80" t="s">
        <v>91</v>
      </c>
      <c r="C9" s="83" t="s">
        <v>155</v>
      </c>
      <c r="D9" s="80" t="s">
        <v>157</v>
      </c>
      <c r="E9" s="80" t="s">
        <v>91</v>
      </c>
      <c r="F9" s="83" t="s">
        <v>183</v>
      </c>
      <c r="G9" s="96">
        <f t="shared" si="0"/>
        <v>1813524</v>
      </c>
      <c r="H9" s="62">
        <v>1813524</v>
      </c>
      <c r="I9" s="33">
        <v>0</v>
      </c>
      <c r="J9" s="71"/>
    </row>
    <row r="10" spans="1:10" ht="19.5" customHeight="1">
      <c r="A10" s="80" t="s">
        <v>331</v>
      </c>
      <c r="B10" s="80" t="s">
        <v>81</v>
      </c>
      <c r="C10" s="83" t="s">
        <v>156</v>
      </c>
      <c r="D10" s="80" t="s">
        <v>157</v>
      </c>
      <c r="E10" s="80" t="s">
        <v>91</v>
      </c>
      <c r="F10" s="83" t="s">
        <v>183</v>
      </c>
      <c r="G10" s="96">
        <f t="shared" si="0"/>
        <v>337920</v>
      </c>
      <c r="H10" s="62">
        <v>337920</v>
      </c>
      <c r="I10" s="33">
        <v>0</v>
      </c>
      <c r="J10" s="71"/>
    </row>
    <row r="11" spans="1:10" ht="19.5" customHeight="1">
      <c r="A11" s="80" t="s">
        <v>331</v>
      </c>
      <c r="B11" s="80" t="s">
        <v>332</v>
      </c>
      <c r="C11" s="83" t="s">
        <v>158</v>
      </c>
      <c r="D11" s="80" t="s">
        <v>157</v>
      </c>
      <c r="E11" s="80" t="s">
        <v>91</v>
      </c>
      <c r="F11" s="83" t="s">
        <v>183</v>
      </c>
      <c r="G11" s="96">
        <f t="shared" si="0"/>
        <v>1172376</v>
      </c>
      <c r="H11" s="62">
        <v>1172376</v>
      </c>
      <c r="I11" s="33">
        <v>0</v>
      </c>
      <c r="J11" s="71"/>
    </row>
    <row r="12" spans="1:10" ht="19.5" customHeight="1">
      <c r="A12" s="80" t="s">
        <v>331</v>
      </c>
      <c r="B12" s="80" t="s">
        <v>333</v>
      </c>
      <c r="C12" s="83" t="s">
        <v>159</v>
      </c>
      <c r="D12" s="80" t="s">
        <v>154</v>
      </c>
      <c r="E12" s="80" t="s">
        <v>91</v>
      </c>
      <c r="F12" s="83" t="s">
        <v>183</v>
      </c>
      <c r="G12" s="96">
        <f t="shared" si="0"/>
        <v>664764</v>
      </c>
      <c r="H12" s="62">
        <v>664764</v>
      </c>
      <c r="I12" s="33"/>
      <c r="J12" s="71"/>
    </row>
    <row r="13" spans="1:10" ht="19.5" customHeight="1">
      <c r="A13" s="80" t="s">
        <v>331</v>
      </c>
      <c r="B13" s="80" t="s">
        <v>334</v>
      </c>
      <c r="C13" s="83" t="s">
        <v>160</v>
      </c>
      <c r="D13" s="80" t="s">
        <v>157</v>
      </c>
      <c r="E13" s="80" t="s">
        <v>81</v>
      </c>
      <c r="F13" s="83" t="s">
        <v>183</v>
      </c>
      <c r="G13" s="96">
        <f t="shared" si="0"/>
        <v>216096</v>
      </c>
      <c r="H13" s="62">
        <v>216096</v>
      </c>
      <c r="I13" s="33">
        <v>0</v>
      </c>
      <c r="J13" s="71"/>
    </row>
    <row r="14" spans="1:10" ht="19.5" customHeight="1">
      <c r="A14" s="80" t="s">
        <v>331</v>
      </c>
      <c r="B14" s="80" t="s">
        <v>335</v>
      </c>
      <c r="C14" s="83" t="s">
        <v>161</v>
      </c>
      <c r="D14" s="80" t="s">
        <v>157</v>
      </c>
      <c r="E14" s="80" t="s">
        <v>316</v>
      </c>
      <c r="F14" s="83" t="s">
        <v>183</v>
      </c>
      <c r="G14" s="96">
        <f t="shared" si="0"/>
        <v>13529</v>
      </c>
      <c r="H14" s="62">
        <v>13529</v>
      </c>
      <c r="I14" s="33"/>
      <c r="J14" s="71"/>
    </row>
    <row r="15" spans="1:10" ht="19.5" customHeight="1">
      <c r="A15" s="80" t="s">
        <v>331</v>
      </c>
      <c r="B15" s="80" t="s">
        <v>305</v>
      </c>
      <c r="C15" s="97" t="s">
        <v>92</v>
      </c>
      <c r="D15" s="80" t="s">
        <v>317</v>
      </c>
      <c r="E15" s="80" t="s">
        <v>318</v>
      </c>
      <c r="F15" s="97" t="s">
        <v>183</v>
      </c>
      <c r="G15" s="96">
        <f t="shared" si="0"/>
        <v>398858</v>
      </c>
      <c r="H15" s="62">
        <v>398858</v>
      </c>
      <c r="I15" s="33"/>
      <c r="J15" s="71"/>
    </row>
    <row r="16" spans="1:10" ht="19.5" customHeight="1">
      <c r="A16" s="80" t="s">
        <v>331</v>
      </c>
      <c r="B16" s="80" t="s">
        <v>179</v>
      </c>
      <c r="C16" s="83" t="s">
        <v>163</v>
      </c>
      <c r="D16" s="80" t="s">
        <v>157</v>
      </c>
      <c r="E16" s="80" t="s">
        <v>179</v>
      </c>
      <c r="F16" s="83" t="s">
        <v>183</v>
      </c>
      <c r="G16" s="96">
        <f t="shared" si="0"/>
        <v>410000</v>
      </c>
      <c r="H16" s="62">
        <v>410000</v>
      </c>
      <c r="I16" s="33"/>
      <c r="J16" s="71"/>
    </row>
    <row r="17" spans="1:10" ht="19.5" customHeight="1">
      <c r="A17" s="94"/>
      <c r="B17" s="94"/>
      <c r="C17" s="83" t="s">
        <v>184</v>
      </c>
      <c r="D17" s="80"/>
      <c r="E17" s="80"/>
      <c r="F17" s="83" t="s">
        <v>312</v>
      </c>
      <c r="G17" s="33">
        <f t="shared" si="0"/>
        <v>332933</v>
      </c>
      <c r="H17" s="62"/>
      <c r="I17" s="33">
        <f>SUM(I18:I28)</f>
        <v>332933</v>
      </c>
      <c r="J17" s="71"/>
    </row>
    <row r="18" spans="1:10" ht="19.5" customHeight="1">
      <c r="A18" s="80" t="s">
        <v>301</v>
      </c>
      <c r="B18" s="80" t="s">
        <v>91</v>
      </c>
      <c r="C18" s="83" t="s">
        <v>164</v>
      </c>
      <c r="D18" s="80" t="s">
        <v>162</v>
      </c>
      <c r="E18" s="80" t="s">
        <v>91</v>
      </c>
      <c r="F18" s="83" t="s">
        <v>313</v>
      </c>
      <c r="G18" s="96">
        <f t="shared" si="0"/>
        <v>30000</v>
      </c>
      <c r="H18" s="62"/>
      <c r="I18" s="96">
        <v>30000</v>
      </c>
      <c r="J18" s="71"/>
    </row>
    <row r="19" spans="1:10" ht="19.5" customHeight="1">
      <c r="A19" s="80" t="s">
        <v>301</v>
      </c>
      <c r="B19" s="80" t="s">
        <v>302</v>
      </c>
      <c r="C19" s="83" t="s">
        <v>165</v>
      </c>
      <c r="D19" s="80" t="s">
        <v>162</v>
      </c>
      <c r="E19" s="80" t="s">
        <v>91</v>
      </c>
      <c r="F19" s="83" t="s">
        <v>313</v>
      </c>
      <c r="G19" s="96">
        <f t="shared" si="0"/>
        <v>10000</v>
      </c>
      <c r="H19" s="62"/>
      <c r="I19" s="96">
        <v>10000</v>
      </c>
      <c r="J19" s="71"/>
    </row>
    <row r="20" spans="1:10" ht="19.5" customHeight="1">
      <c r="A20" s="80" t="s">
        <v>304</v>
      </c>
      <c r="B20" s="80" t="s">
        <v>303</v>
      </c>
      <c r="C20" s="83" t="s">
        <v>166</v>
      </c>
      <c r="D20" s="80" t="s">
        <v>162</v>
      </c>
      <c r="E20" s="80" t="s">
        <v>91</v>
      </c>
      <c r="F20" s="83" t="s">
        <v>313</v>
      </c>
      <c r="G20" s="96">
        <f t="shared" si="0"/>
        <v>15000</v>
      </c>
      <c r="H20" s="62"/>
      <c r="I20" s="96">
        <v>15000</v>
      </c>
      <c r="J20" s="71"/>
    </row>
    <row r="21" spans="1:10" ht="19.5" customHeight="1">
      <c r="A21" s="80" t="s">
        <v>301</v>
      </c>
      <c r="B21" s="80" t="s">
        <v>88</v>
      </c>
      <c r="C21" s="83" t="s">
        <v>168</v>
      </c>
      <c r="D21" s="80" t="s">
        <v>162</v>
      </c>
      <c r="E21" s="80" t="s">
        <v>91</v>
      </c>
      <c r="F21" s="83" t="s">
        <v>313</v>
      </c>
      <c r="G21" s="96">
        <f aca="true" t="shared" si="1" ref="G21:G29">SUM(H21:I21)</f>
        <v>20000</v>
      </c>
      <c r="H21" s="62"/>
      <c r="I21" s="96">
        <v>20000</v>
      </c>
      <c r="J21" s="71"/>
    </row>
    <row r="22" spans="1:10" ht="19.5" customHeight="1">
      <c r="A22" s="80" t="s">
        <v>301</v>
      </c>
      <c r="B22" s="80" t="s">
        <v>306</v>
      </c>
      <c r="C22" s="83" t="s">
        <v>169</v>
      </c>
      <c r="D22" s="80" t="s">
        <v>162</v>
      </c>
      <c r="E22" s="80" t="s">
        <v>315</v>
      </c>
      <c r="F22" s="83" t="s">
        <v>313</v>
      </c>
      <c r="G22" s="96">
        <f t="shared" si="1"/>
        <v>0</v>
      </c>
      <c r="H22" s="62"/>
      <c r="I22" s="96">
        <v>0</v>
      </c>
      <c r="J22" s="71"/>
    </row>
    <row r="23" spans="1:10" ht="19.5" customHeight="1">
      <c r="A23" s="80" t="s">
        <v>301</v>
      </c>
      <c r="B23" s="80" t="s">
        <v>307</v>
      </c>
      <c r="C23" s="83" t="s">
        <v>170</v>
      </c>
      <c r="D23" s="80" t="s">
        <v>162</v>
      </c>
      <c r="E23" s="80" t="s">
        <v>91</v>
      </c>
      <c r="F23" s="83" t="s">
        <v>313</v>
      </c>
      <c r="G23" s="96">
        <f t="shared" si="1"/>
        <v>6000</v>
      </c>
      <c r="H23" s="62"/>
      <c r="I23" s="33">
        <v>6000</v>
      </c>
      <c r="J23" s="71"/>
    </row>
    <row r="24" spans="1:10" ht="19.5" customHeight="1">
      <c r="A24" s="80" t="s">
        <v>301</v>
      </c>
      <c r="B24" s="80" t="s">
        <v>309</v>
      </c>
      <c r="C24" s="83" t="s">
        <v>171</v>
      </c>
      <c r="D24" s="80" t="s">
        <v>162</v>
      </c>
      <c r="E24" s="80" t="s">
        <v>302</v>
      </c>
      <c r="F24" s="83" t="s">
        <v>313</v>
      </c>
      <c r="G24" s="96">
        <f t="shared" si="1"/>
        <v>17000</v>
      </c>
      <c r="H24" s="62"/>
      <c r="I24" s="96">
        <v>17000</v>
      </c>
      <c r="J24" s="71"/>
    </row>
    <row r="25" spans="1:10" ht="19.5" customHeight="1">
      <c r="A25" s="80" t="s">
        <v>301</v>
      </c>
      <c r="B25" s="80" t="s">
        <v>308</v>
      </c>
      <c r="C25" s="83" t="s">
        <v>172</v>
      </c>
      <c r="D25" s="80" t="s">
        <v>162</v>
      </c>
      <c r="E25" s="80" t="s">
        <v>303</v>
      </c>
      <c r="F25" s="83" t="s">
        <v>313</v>
      </c>
      <c r="G25" s="96">
        <f t="shared" si="1"/>
        <v>4000</v>
      </c>
      <c r="H25" s="62"/>
      <c r="I25" s="96">
        <v>4000</v>
      </c>
      <c r="J25" s="71"/>
    </row>
    <row r="26" spans="1:10" ht="19.5" customHeight="1">
      <c r="A26" s="80" t="s">
        <v>301</v>
      </c>
      <c r="B26" s="80" t="s">
        <v>305</v>
      </c>
      <c r="C26" s="83" t="s">
        <v>173</v>
      </c>
      <c r="D26" s="80" t="s">
        <v>162</v>
      </c>
      <c r="E26" s="80" t="s">
        <v>314</v>
      </c>
      <c r="F26" s="83" t="s">
        <v>313</v>
      </c>
      <c r="G26" s="96">
        <f t="shared" si="1"/>
        <v>14400</v>
      </c>
      <c r="H26" s="62"/>
      <c r="I26" s="96">
        <v>14400</v>
      </c>
      <c r="J26" s="71"/>
    </row>
    <row r="27" spans="1:10" ht="19.5" customHeight="1">
      <c r="A27" s="80" t="s">
        <v>301</v>
      </c>
      <c r="B27" s="80" t="s">
        <v>310</v>
      </c>
      <c r="C27" s="83" t="s">
        <v>174</v>
      </c>
      <c r="D27" s="80" t="s">
        <v>162</v>
      </c>
      <c r="E27" s="80" t="s">
        <v>316</v>
      </c>
      <c r="F27" s="83" t="s">
        <v>313</v>
      </c>
      <c r="G27" s="96">
        <f t="shared" si="1"/>
        <v>104614</v>
      </c>
      <c r="H27" s="62"/>
      <c r="I27" s="96">
        <v>104614</v>
      </c>
      <c r="J27" s="71"/>
    </row>
    <row r="28" spans="1:10" ht="19.5" customHeight="1">
      <c r="A28" s="80" t="s">
        <v>301</v>
      </c>
      <c r="B28" s="80" t="s">
        <v>311</v>
      </c>
      <c r="C28" s="83" t="s">
        <v>175</v>
      </c>
      <c r="D28" s="80" t="s">
        <v>162</v>
      </c>
      <c r="E28" s="80" t="s">
        <v>91</v>
      </c>
      <c r="F28" s="83" t="s">
        <v>313</v>
      </c>
      <c r="G28" s="96">
        <f t="shared" si="1"/>
        <v>111919</v>
      </c>
      <c r="H28" s="62"/>
      <c r="I28" s="96">
        <v>111919</v>
      </c>
      <c r="J28" s="71"/>
    </row>
    <row r="29" spans="1:9" ht="19.5" customHeight="1">
      <c r="A29" s="94"/>
      <c r="B29" s="94"/>
      <c r="C29" s="83" t="s">
        <v>185</v>
      </c>
      <c r="D29" s="94"/>
      <c r="E29" s="94"/>
      <c r="F29" s="83" t="s">
        <v>185</v>
      </c>
      <c r="G29" s="62">
        <f t="shared" si="1"/>
        <v>435840</v>
      </c>
      <c r="H29" s="62">
        <f>SUM(H30:H33)</f>
        <v>435840</v>
      </c>
      <c r="I29" s="33">
        <v>0</v>
      </c>
    </row>
    <row r="30" spans="1:9" ht="19.5" customHeight="1">
      <c r="A30" s="94" t="s">
        <v>319</v>
      </c>
      <c r="B30" s="94" t="s">
        <v>320</v>
      </c>
      <c r="C30" s="83" t="s">
        <v>321</v>
      </c>
      <c r="D30" s="94" t="s">
        <v>322</v>
      </c>
      <c r="E30" s="94" t="s">
        <v>323</v>
      </c>
      <c r="F30" s="187" t="s">
        <v>178</v>
      </c>
      <c r="G30" s="190">
        <f>SUM(H30:I30)</f>
        <v>600</v>
      </c>
      <c r="H30" s="190">
        <v>600</v>
      </c>
      <c r="I30" s="82"/>
    </row>
    <row r="31" spans="1:9" ht="19.5" customHeight="1">
      <c r="A31" s="94" t="s">
        <v>324</v>
      </c>
      <c r="B31" s="94" t="s">
        <v>84</v>
      </c>
      <c r="C31" s="97" t="s">
        <v>325</v>
      </c>
      <c r="D31" s="94" t="s">
        <v>322</v>
      </c>
      <c r="E31" s="94" t="s">
        <v>326</v>
      </c>
      <c r="F31" s="187" t="s">
        <v>327</v>
      </c>
      <c r="G31" s="95">
        <f>SUM(H31:I31)</f>
        <v>14400</v>
      </c>
      <c r="H31" s="191">
        <v>14400</v>
      </c>
      <c r="I31" s="82"/>
    </row>
    <row r="32" spans="1:9" ht="19.5" customHeight="1">
      <c r="A32" s="94" t="s">
        <v>324</v>
      </c>
      <c r="B32" s="94" t="s">
        <v>253</v>
      </c>
      <c r="C32" s="97" t="s">
        <v>328</v>
      </c>
      <c r="D32" s="94" t="s">
        <v>322</v>
      </c>
      <c r="E32" s="94" t="s">
        <v>326</v>
      </c>
      <c r="F32" s="187" t="s">
        <v>327</v>
      </c>
      <c r="G32" s="95">
        <f>SUM(H32:I32)</f>
        <v>840</v>
      </c>
      <c r="H32" s="191">
        <v>840</v>
      </c>
      <c r="I32" s="82"/>
    </row>
    <row r="33" spans="1:9" ht="19.5" customHeight="1">
      <c r="A33" s="94" t="s">
        <v>324</v>
      </c>
      <c r="B33" s="94" t="s">
        <v>329</v>
      </c>
      <c r="C33" s="97" t="s">
        <v>330</v>
      </c>
      <c r="D33" s="94" t="s">
        <v>322</v>
      </c>
      <c r="E33" s="94" t="s">
        <v>329</v>
      </c>
      <c r="F33" s="187" t="s">
        <v>180</v>
      </c>
      <c r="G33" s="95">
        <f>SUM(H33:I33)</f>
        <v>420000</v>
      </c>
      <c r="H33" s="191">
        <v>420000</v>
      </c>
      <c r="I33" s="82"/>
    </row>
  </sheetData>
  <sheetProtection/>
  <mergeCells count="9">
    <mergeCell ref="A2:I2"/>
    <mergeCell ref="A3:C3"/>
    <mergeCell ref="G4:I4"/>
    <mergeCell ref="A5:C5"/>
    <mergeCell ref="D5:F5"/>
    <mergeCell ref="A7:F7"/>
    <mergeCell ref="G5:G6"/>
    <mergeCell ref="H5:H6"/>
    <mergeCell ref="I5:I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3" width="8.33203125" style="0" customWidth="1"/>
    <col min="4" max="4" width="17" style="0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7"/>
      <c r="B1" s="8"/>
      <c r="C1" s="8"/>
      <c r="D1" s="8"/>
      <c r="E1" s="8"/>
      <c r="F1" s="9" t="s">
        <v>254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</row>
    <row r="2" spans="1:243" ht="19.5" customHeight="1">
      <c r="A2" s="193" t="s">
        <v>255</v>
      </c>
      <c r="B2" s="193"/>
      <c r="C2" s="193"/>
      <c r="D2" s="193"/>
      <c r="E2" s="193"/>
      <c r="F2" s="19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</row>
    <row r="3" spans="1:243" ht="19.5" customHeight="1">
      <c r="A3" s="54" t="s">
        <v>299</v>
      </c>
      <c r="B3" s="10"/>
      <c r="C3" s="10"/>
      <c r="D3" s="10"/>
      <c r="E3" s="10"/>
      <c r="F3" s="12" t="s">
        <v>5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</row>
    <row r="4" spans="1:243" ht="19.5" customHeight="1">
      <c r="A4" s="17" t="s">
        <v>67</v>
      </c>
      <c r="B4" s="18"/>
      <c r="C4" s="19"/>
      <c r="D4" s="239" t="s">
        <v>68</v>
      </c>
      <c r="E4" s="204" t="s">
        <v>256</v>
      </c>
      <c r="F4" s="197" t="s">
        <v>70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</row>
    <row r="5" spans="1:243" ht="19.5" customHeight="1">
      <c r="A5" s="21" t="s">
        <v>77</v>
      </c>
      <c r="B5" s="22" t="s">
        <v>78</v>
      </c>
      <c r="C5" s="23" t="s">
        <v>79</v>
      </c>
      <c r="D5" s="239"/>
      <c r="E5" s="204"/>
      <c r="F5" s="197"/>
      <c r="G5" s="4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</row>
    <row r="6" spans="1:243" ht="19.5" customHeight="1">
      <c r="A6" s="80"/>
      <c r="B6" s="80"/>
      <c r="C6" s="80"/>
      <c r="D6" s="87"/>
      <c r="E6" s="88" t="s">
        <v>57</v>
      </c>
      <c r="F6" s="89">
        <f>SUM(F7:F18)</f>
        <v>0</v>
      </c>
      <c r="G6" s="48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</row>
    <row r="7" spans="1:243" ht="19.5" customHeight="1">
      <c r="A7" s="90"/>
      <c r="B7" s="90"/>
      <c r="C7" s="90"/>
      <c r="D7" s="81"/>
      <c r="E7" s="91"/>
      <c r="F7" s="82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</row>
    <row r="8" spans="1:243" ht="19.5" customHeight="1">
      <c r="A8" s="90"/>
      <c r="B8" s="90"/>
      <c r="C8" s="90"/>
      <c r="D8" s="81"/>
      <c r="E8" s="91"/>
      <c r="F8" s="82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</row>
    <row r="9" spans="1:243" ht="19.5" customHeight="1">
      <c r="A9" s="90"/>
      <c r="B9" s="90"/>
      <c r="C9" s="90"/>
      <c r="D9" s="81"/>
      <c r="E9" s="91"/>
      <c r="F9" s="82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</row>
    <row r="10" spans="1:243" ht="19.5" customHeight="1">
      <c r="A10" s="90"/>
      <c r="B10" s="90"/>
      <c r="C10" s="90"/>
      <c r="D10" s="81"/>
      <c r="E10" s="91"/>
      <c r="F10" s="82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</row>
    <row r="11" spans="1:243" ht="19.5" customHeight="1">
      <c r="A11" s="90"/>
      <c r="B11" s="90"/>
      <c r="C11" s="90"/>
      <c r="D11" s="81"/>
      <c r="E11" s="91"/>
      <c r="F11" s="82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</row>
    <row r="12" spans="1:243" ht="19.5" customHeight="1">
      <c r="A12" s="90"/>
      <c r="B12" s="90"/>
      <c r="C12" s="90"/>
      <c r="D12" s="81"/>
      <c r="E12" s="91"/>
      <c r="F12" s="82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</row>
    <row r="13" spans="1:243" ht="19.5" customHeight="1">
      <c r="A13" s="90"/>
      <c r="B13" s="90"/>
      <c r="C13" s="90"/>
      <c r="D13" s="81"/>
      <c r="E13" s="91"/>
      <c r="F13" s="82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</row>
    <row r="14" spans="1:243" ht="19.5" customHeight="1">
      <c r="A14" s="90"/>
      <c r="B14" s="90"/>
      <c r="C14" s="90"/>
      <c r="D14" s="81"/>
      <c r="E14" s="91"/>
      <c r="F14" s="82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</row>
    <row r="15" spans="1:243" ht="19.5" customHeight="1">
      <c r="A15" s="90"/>
      <c r="B15" s="90"/>
      <c r="C15" s="90"/>
      <c r="D15" s="81"/>
      <c r="E15" s="91"/>
      <c r="F15" s="82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</row>
    <row r="16" spans="1:243" ht="19.5" customHeight="1">
      <c r="A16" s="90"/>
      <c r="B16" s="90"/>
      <c r="C16" s="90"/>
      <c r="D16" s="81"/>
      <c r="E16" s="91"/>
      <c r="F16" s="82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</row>
    <row r="17" spans="1:243" ht="19.5" customHeight="1">
      <c r="A17" s="90"/>
      <c r="B17" s="90"/>
      <c r="C17" s="90"/>
      <c r="D17" s="81"/>
      <c r="E17" s="91"/>
      <c r="F17" s="8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</row>
    <row r="18" spans="1:243" ht="19.5" customHeight="1">
      <c r="A18" s="90"/>
      <c r="B18" s="90"/>
      <c r="C18" s="90"/>
      <c r="D18" s="81"/>
      <c r="E18" s="91"/>
      <c r="F18" s="82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</row>
  </sheetData>
  <sheetProtection/>
  <mergeCells count="4">
    <mergeCell ref="A2:F2"/>
    <mergeCell ref="D4:D5"/>
    <mergeCell ref="E4:E5"/>
    <mergeCell ref="F4:F5"/>
  </mergeCells>
  <printOptions horizontalCentered="1"/>
  <pageMargins left="0.83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2019-02-25T06:21:04Z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