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绩效目标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'3-2'!$A$1:$F$10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5">'2-1'!$1:$6</definedName>
    <definedName name="_xlnm.Print_Titles" localSheetId="6">'3'!$1:$6</definedName>
    <definedName name="_xlnm.Print_Titles" localSheetId="7">'3-1'!$4:$6</definedName>
    <definedName name="_xlnm.Print_Titles" hidden="1">#N/A</definedName>
    <definedName name="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<sst xmlns="http://schemas.openxmlformats.org/spreadsheetml/2006/main" count="1379" uniqueCount="394">
  <si>
    <t xml:space="preserve">     大竹县二郎镇人民政府      </t>
  </si>
  <si>
    <t>2019年部门预算</t>
  </si>
  <si>
    <t>报送日期：  2019 年 2 月 28 日</t>
  </si>
  <si>
    <t>表1</t>
  </si>
  <si>
    <t>部门收支总表</t>
  </si>
  <si>
    <t>大竹县二郎镇人民政府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</si>
  <si>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</si>
  <si>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</si>
  <si>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</si>
  <si>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</si>
  <si>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</si>
  <si>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</si>
  <si>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</si>
  <si>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</si>
  <si>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</si>
  <si>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</si>
  <si>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</si>
  <si>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</si>
  <si>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</si>
  <si>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</si>
  <si>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</si>
  <si>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</si>
  <si>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</si>
  <si>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</si>
  <si>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</si>
  <si>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</si>
  <si>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</si>
  <si>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</si>
  <si>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</si>
  <si>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</si>
  <si>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</si>
  <si>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</si>
  <si>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</si>
  <si>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</si>
  <si>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</si>
  <si>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</si>
  <si>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</si>
  <si>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</si>
  <si>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</si>
  <si>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</si>
  <si>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</si>
  <si>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</si>
  <si>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</si>
  <si>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</si>
  <si>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</si>
  <si>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</si>
  <si>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</si>
  <si>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</si>
  <si>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</si>
  <si>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</si>
  <si>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</si>
  <si>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</si>
  <si>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</si>
  <si>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</si>
  <si>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</si>
  <si>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</si>
  <si>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</si>
  <si>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</si>
  <si>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</si>
  <si>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</si>
  <si>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</si>
  <si>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</si>
  <si>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</si>
  <si>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</si>
  <si>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</si>
  <si>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</si>
  <si>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</si>
  <si>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</si>
  <si>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</si>
  <si>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</si>
  <si>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</si>
  <si>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</si>
  <si>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</si>
  <si>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</si>
  <si>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</si>
  <si>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</si>
  <si>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</si>
  <si>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</si>
  <si>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</si>
  <si>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</si>
  <si>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</si>
  <si>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</si>
  <si>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01</t>
  </si>
  <si>
    <t>06</t>
  </si>
  <si>
    <t>人大监督</t>
  </si>
  <si>
    <t>03</t>
  </si>
  <si>
    <t>行政运行（政府）</t>
  </si>
  <si>
    <t>02</t>
  </si>
  <si>
    <t>一般行政管理事务（政府）</t>
  </si>
  <si>
    <t>50</t>
  </si>
  <si>
    <t>事业运行（政府）</t>
  </si>
  <si>
    <t>99</t>
  </si>
  <si>
    <t>其他政府办公厅（室）及相关机构事务支出</t>
  </si>
  <si>
    <t>05</t>
  </si>
  <si>
    <t>07</t>
  </si>
  <si>
    <t>专项普查活动</t>
  </si>
  <si>
    <t>行政运行（财政）</t>
  </si>
  <si>
    <t>事业运行（财政）</t>
  </si>
  <si>
    <t>其他财政事务支出</t>
  </si>
  <si>
    <t>11</t>
  </si>
  <si>
    <t>行政运行（纪检）</t>
  </si>
  <si>
    <t>32</t>
  </si>
  <si>
    <t>其他组织事务支出</t>
  </si>
  <si>
    <t>207</t>
  </si>
  <si>
    <t>09</t>
  </si>
  <si>
    <t>群众文化</t>
  </si>
  <si>
    <t>208</t>
  </si>
  <si>
    <t>归口管理的行政单位离退休</t>
  </si>
  <si>
    <t>机关事业单位基本养老保险缴费支出</t>
  </si>
  <si>
    <t>公益性岗位补贴</t>
  </si>
  <si>
    <t>08</t>
  </si>
  <si>
    <t>死亡抚恤</t>
  </si>
  <si>
    <t>21</t>
  </si>
  <si>
    <t>农村特困人员救助供养支出</t>
  </si>
  <si>
    <t>其他社会保障和就业支出</t>
  </si>
  <si>
    <t>210</t>
  </si>
  <si>
    <t>16</t>
  </si>
  <si>
    <t>计划生育机构</t>
  </si>
  <si>
    <t>行政单位医疗</t>
  </si>
  <si>
    <t>事业单位医疗</t>
  </si>
  <si>
    <t>公务员医疗补助</t>
  </si>
  <si>
    <t>211</t>
  </si>
  <si>
    <t>水体</t>
  </si>
  <si>
    <t>其他污染防治支出</t>
  </si>
  <si>
    <t>212</t>
  </si>
  <si>
    <t>其他城乡社区管理事务支出</t>
  </si>
  <si>
    <t>213</t>
  </si>
  <si>
    <t>04</t>
  </si>
  <si>
    <t>事业运行（农业）</t>
  </si>
  <si>
    <t>病虫害控制</t>
  </si>
  <si>
    <t>其他林业支出</t>
  </si>
  <si>
    <t>一般行政管理事务（扶贫）</t>
  </si>
  <si>
    <t>其他扶贫支出</t>
  </si>
  <si>
    <t>对村民委员会和村党支部的补助</t>
  </si>
  <si>
    <t>农村综合改革示范试点补助</t>
  </si>
  <si>
    <t>214</t>
  </si>
  <si>
    <t>公路养护</t>
  </si>
  <si>
    <t>10</t>
  </si>
  <si>
    <t>公路和运输安全</t>
  </si>
  <si>
    <t>其他公路水路运输支出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</si>
  <si>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</si>
  <si>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</si>
  <si>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</si>
  <si>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</si>
  <si>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</si>
  <si>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</si>
  <si>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</si>
  <si>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</si>
  <si>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</si>
  <si>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</si>
  <si>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</si>
  <si>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</si>
  <si>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</si>
  <si>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</si>
  <si>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</si>
  <si>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</si>
  <si>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</si>
  <si>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</si>
  <si>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</si>
  <si>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</si>
  <si>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</si>
  <si>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</si>
  <si>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</si>
  <si>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</si>
  <si>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</si>
  <si>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</si>
  <si>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</si>
  <si>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</si>
  <si>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</si>
  <si>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</si>
  <si>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</si>
  <si>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</si>
  <si>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</si>
  <si>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</si>
  <si>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</si>
  <si>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</si>
  <si>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</si>
  <si>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</si>
  <si>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</si>
  <si>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</si>
  <si>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</si>
  <si>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</si>
  <si>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</si>
  <si>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</si>
  <si>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</si>
  <si>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</si>
  <si>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</si>
  <si>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</si>
  <si>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</si>
  <si>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</si>
  <si>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</si>
  <si>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</si>
  <si>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</si>
  <si>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</si>
  <si>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</si>
  <si>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</si>
  <si>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</si>
  <si>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</si>
  <si>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</si>
  <si>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</si>
  <si>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</si>
  <si>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</si>
  <si>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</si>
  <si>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</si>
  <si>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>919120</t>
  </si>
  <si>
    <t>工资奖金津补贴</t>
  </si>
  <si>
    <t>社会保障缴费</t>
  </si>
  <si>
    <t>其他工资福利支出</t>
  </si>
  <si>
    <t xml:space="preserve">  机关商品服务支出</t>
  </si>
  <si>
    <t>502</t>
  </si>
  <si>
    <t>办公经费</t>
  </si>
  <si>
    <t>会议费</t>
  </si>
  <si>
    <t>培训费</t>
  </si>
  <si>
    <t>公务接待费</t>
  </si>
  <si>
    <t>其他商品和服务支出</t>
  </si>
  <si>
    <t>对事业单位经常性补助</t>
  </si>
  <si>
    <t>505</t>
  </si>
  <si>
    <t>工资福利支出</t>
  </si>
  <si>
    <t>商品服务支出</t>
  </si>
  <si>
    <t xml:space="preserve">  对个人和家庭的补助</t>
  </si>
  <si>
    <t>509</t>
  </si>
  <si>
    <t>社会福利和救助</t>
  </si>
  <si>
    <t>其他对个人和家庭的补助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</si>
  <si>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</si>
  <si>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</si>
  <si>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</si>
  <si>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</si>
  <si>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</si>
  <si>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</si>
  <si>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</si>
  <si>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</si>
  <si>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</si>
  <si>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</si>
  <si>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</si>
  <si>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</si>
  <si>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</si>
  <si>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</si>
  <si>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</si>
  <si>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</si>
  <si>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</si>
  <si>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</si>
  <si>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</si>
  <si>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</si>
  <si>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</si>
  <si>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</si>
  <si>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</si>
  <si>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</si>
  <si>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</si>
  <si>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</si>
  <si>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</si>
  <si>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</si>
  <si>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</si>
  <si>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</si>
  <si>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</si>
  <si>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</si>
  <si>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</si>
  <si>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</si>
  <si>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</si>
  <si>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</si>
  <si>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</si>
  <si>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</si>
  <si>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</si>
  <si>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</si>
  <si>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</si>
  <si>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</si>
  <si>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</si>
  <si>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</si>
  <si>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</si>
  <si>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</si>
  <si>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</si>
  <si>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</si>
  <si>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</si>
  <si>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</si>
  <si>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</si>
  <si>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</si>
  <si>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</si>
  <si>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</si>
  <si>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</si>
  <si>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</si>
  <si>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</si>
  <si>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</si>
  <si>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</si>
  <si>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</si>
  <si>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</si>
  <si>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</si>
  <si>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</si>
  <si>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</si>
  <si>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</si>
  <si>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</si>
  <si>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</si>
  <si>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</si>
  <si>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</si>
  <si>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</si>
  <si>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</si>
  <si>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资本金注入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</si>
  <si>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</si>
  <si>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</si>
  <si>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</si>
  <si>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</si>
  <si>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</si>
  <si>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</si>
  <si>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表3-1</t>
  </si>
  <si>
    <t>一般公共预算基本支出预算表</t>
  </si>
  <si>
    <t>经济分类科目</t>
  </si>
  <si>
    <t>部门经济分类</t>
  </si>
  <si>
    <t>政府经济分类</t>
  </si>
  <si>
    <t>人员经费</t>
  </si>
  <si>
    <t>公用经费</t>
  </si>
  <si>
    <t>机关工资福利支出</t>
  </si>
  <si>
    <t>301</t>
  </si>
  <si>
    <t>12</t>
  </si>
  <si>
    <t>13</t>
  </si>
  <si>
    <t>机关商品服务支出</t>
  </si>
  <si>
    <t>302</t>
  </si>
  <si>
    <t>15</t>
  </si>
  <si>
    <t>17</t>
  </si>
  <si>
    <t>28</t>
  </si>
  <si>
    <t>29</t>
  </si>
  <si>
    <t>39</t>
  </si>
  <si>
    <t>303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</si>
  <si>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</si>
  <si>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</si>
  <si>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</si>
  <si>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</si>
  <si>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</si>
  <si>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</si>
  <si>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</si>
  <si>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</si>
  <si>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</si>
  <si>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</si>
  <si>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</si>
  <si>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</si>
  <si>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</si>
  <si>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</si>
  <si>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</si>
  <si>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</si>
  <si>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</si>
  <si>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</si>
  <si>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</si>
  <si>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部门预算绩效目标申报表</t>
  </si>
  <si>
    <r>
      <t>（</t>
    </r>
    <r>
      <rPr>
        <sz val="12"/>
        <color indexed="8"/>
        <rFont val="Times New Roman"/>
        <family val="1"/>
      </rPr>
      <t xml:space="preserve"> 2019</t>
    </r>
    <r>
      <rPr>
        <sz val="12"/>
        <color indexed="8"/>
        <rFont val="宋体"/>
        <family val="0"/>
      </rPr>
      <t>年度）</t>
    </r>
  </si>
  <si>
    <t>项目名称</t>
  </si>
  <si>
    <t>农村公共项目运行维护</t>
  </si>
  <si>
    <t>预算单位</t>
  </si>
  <si>
    <t>项目资金
（元）</t>
  </si>
  <si>
    <t xml:space="preserve"> 年度资金总额：300000元</t>
  </si>
  <si>
    <t xml:space="preserve">       其中：财政县级财政拨款120000元，省级财政拨款180000元</t>
  </si>
  <si>
    <t xml:space="preserve">             其他资金</t>
  </si>
  <si>
    <t>总
体
目
标</t>
  </si>
  <si>
    <t>年度目标</t>
  </si>
  <si>
    <t>完成全镇：河道清理16公里，渠道维修及清淤4.52公里，公路堡坎维修36米，机耕道路维修2.1公里，道路保洁25公里。</t>
  </si>
  <si>
    <t>绩
效
指
标</t>
  </si>
  <si>
    <t>一级
指标</t>
  </si>
  <si>
    <t>二级指标</t>
  </si>
  <si>
    <t>三级指标</t>
  </si>
  <si>
    <t>指标值（包含数字及文字描述）</t>
  </si>
  <si>
    <t>项目完成</t>
  </si>
  <si>
    <t>数量指标</t>
  </si>
  <si>
    <t>二郎村河道清理</t>
  </si>
  <si>
    <t>16公里</t>
  </si>
  <si>
    <t>罗家村渠道维修及清淤</t>
  </si>
  <si>
    <t>4公里</t>
  </si>
  <si>
    <t>白羊村3组公路堡坎维修</t>
  </si>
  <si>
    <t>36M*3.7M*0.5M=133.7M3</t>
  </si>
  <si>
    <t>江水村6组机耕道路维修</t>
  </si>
  <si>
    <r>
      <t>2100M*3.5M*0.2M=1470M</t>
    </r>
    <r>
      <rPr>
        <vertAlign val="superscript"/>
        <sz val="11"/>
        <color indexed="8"/>
        <rFont val="宋体"/>
        <family val="0"/>
      </rPr>
      <t>3</t>
    </r>
  </si>
  <si>
    <t>新建村道路保洁</t>
  </si>
  <si>
    <t>14公里</t>
  </si>
  <si>
    <t>新安村渠道维修</t>
  </si>
  <si>
    <t>520米</t>
  </si>
  <si>
    <t>新安村道路保洁</t>
  </si>
  <si>
    <t>11公里</t>
  </si>
  <si>
    <t>质量指标</t>
  </si>
  <si>
    <t xml:space="preserve"> 项目质量率</t>
  </si>
  <si>
    <t>≥100%</t>
  </si>
  <si>
    <t>时效指标</t>
  </si>
  <si>
    <t>完成时间</t>
  </si>
  <si>
    <t>2019年12月前</t>
  </si>
  <si>
    <t>成本指标</t>
  </si>
  <si>
    <t>3.2元/m</t>
  </si>
  <si>
    <t>12.5元/m</t>
  </si>
  <si>
    <r>
      <t>374元/M</t>
    </r>
    <r>
      <rPr>
        <vertAlign val="superscript"/>
        <sz val="11"/>
        <color indexed="8"/>
        <rFont val="宋体"/>
        <family val="0"/>
      </rPr>
      <t>3</t>
    </r>
  </si>
  <si>
    <r>
      <t>34元/M</t>
    </r>
    <r>
      <rPr>
        <vertAlign val="superscript"/>
        <sz val="11"/>
        <color indexed="8"/>
        <rFont val="宋体"/>
        <family val="0"/>
      </rPr>
      <t>3</t>
    </r>
  </si>
  <si>
    <t>50元/m</t>
  </si>
  <si>
    <t>1200元/人、年</t>
  </si>
  <si>
    <t>项目效益</t>
  </si>
  <si>
    <t>社会效益
指标</t>
  </si>
  <si>
    <t>受益人口数量</t>
  </si>
  <si>
    <t>15012人</t>
  </si>
  <si>
    <t>改善了村容村貌，解决村民出行难问题，提高了农田灌溉率，帮助农民增加收入。</t>
  </si>
  <si>
    <t>≥1年</t>
  </si>
  <si>
    <t>可持续影响
指标</t>
  </si>
  <si>
    <t>满意度指标</t>
  </si>
  <si>
    <t>受益群众满意度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</si>
</sst>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;[Red]0.00"/>
    <numFmt numFmtId="179" formatCode="0_ "/>
    <numFmt numFmtId="180" formatCode="&quot;\&quot;#,##0.00_);\(&quot;\&quot;#,##0.00\)"/>
    <numFmt numFmtId="181" formatCode="0.00_);[Red]\(0.00\)"/>
    <numFmt numFmtId="182" formatCode="#,##0.0000"/>
  </numFmts>
  <fonts count="42"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2"/>
      <color indexed="8"/>
      <name val="Times New Roman"/>
      <family val="1"/>
    </font>
    <font>
      <vertAlign val="superscript"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6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29" fillId="7" borderId="0" applyNumberFormat="0" applyBorder="0" applyAlignment="0" applyProtection="0"/>
    <xf numFmtId="0" fontId="5" fillId="3" borderId="0" applyNumberFormat="0" applyBorder="0" applyAlignment="0" applyProtection="0"/>
    <xf numFmtId="0" fontId="22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2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1" fillId="0" borderId="4" applyNumberFormat="0" applyFill="0" applyAlignment="0" applyProtection="0"/>
    <xf numFmtId="0" fontId="22" fillId="8" borderId="0" applyNumberFormat="0" applyBorder="0" applyAlignment="0" applyProtection="0"/>
    <xf numFmtId="0" fontId="26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37" fillId="11" borderId="7" applyNumberFormat="0" applyAlignment="0" applyProtection="0"/>
    <xf numFmtId="0" fontId="5" fillId="3" borderId="0" applyNumberFormat="0" applyBorder="0" applyAlignment="0" applyProtection="0"/>
    <xf numFmtId="0" fontId="22" fillId="12" borderId="0" applyNumberFormat="0" applyBorder="0" applyAlignment="0" applyProtection="0"/>
    <xf numFmtId="0" fontId="32" fillId="0" borderId="8" applyNumberFormat="0" applyFill="0" applyAlignment="0" applyProtection="0"/>
    <xf numFmtId="0" fontId="35" fillId="0" borderId="9" applyNumberFormat="0" applyFill="0" applyAlignment="0" applyProtection="0"/>
    <xf numFmtId="0" fontId="30" fillId="13" borderId="0" applyNumberFormat="0" applyBorder="0" applyAlignment="0" applyProtection="0"/>
    <xf numFmtId="0" fontId="39" fillId="4" borderId="0" applyNumberFormat="0" applyBorder="0" applyAlignment="0" applyProtection="0"/>
    <xf numFmtId="0" fontId="5" fillId="5" borderId="0" applyNumberFormat="0" applyBorder="0" applyAlignment="0" applyProtection="0"/>
    <xf numFmtId="0" fontId="22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2" fillId="8" borderId="0" applyNumberFormat="0" applyBorder="0" applyAlignment="0" applyProtection="0"/>
    <xf numFmtId="0" fontId="5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5" fillId="4" borderId="0" applyNumberFormat="0" applyBorder="0" applyAlignment="0" applyProtection="0"/>
    <xf numFmtId="0" fontId="22" fillId="2" borderId="0" applyNumberFormat="0" applyBorder="0" applyAlignment="0" applyProtection="0"/>
    <xf numFmtId="1" fontId="0" fillId="0" borderId="0">
      <alignment/>
      <protection/>
    </xf>
  </cellStyleXfs>
  <cellXfs count="259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vertical="center" wrapText="1"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1" fillId="0" borderId="26" xfId="0" applyNumberFormat="1" applyFont="1" applyFill="1" applyBorder="1" applyAlignment="1">
      <alignment horizontal="centerContinuous" vertical="center"/>
    </xf>
    <xf numFmtId="0" fontId="1" fillId="0" borderId="27" xfId="0" applyNumberFormat="1" applyFont="1" applyFill="1" applyBorder="1" applyAlignment="1">
      <alignment horizontal="centerContinuous" vertical="center"/>
    </xf>
    <xf numFmtId="0" fontId="1" fillId="0" borderId="28" xfId="0" applyNumberFormat="1" applyFont="1" applyFill="1" applyBorder="1" applyAlignment="1">
      <alignment horizontal="centerContinuous" vertical="center"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>
      <alignment horizontal="centerContinuous" vertical="center"/>
    </xf>
    <xf numFmtId="1" fontId="1" fillId="0" borderId="29" xfId="0" applyNumberFormat="1" applyFont="1" applyFill="1" applyBorder="1" applyAlignment="1">
      <alignment horizontal="centerContinuous" vertical="center"/>
    </xf>
    <xf numFmtId="1" fontId="1" fillId="0" borderId="30" xfId="0" applyNumberFormat="1" applyFont="1" applyFill="1" applyBorder="1" applyAlignment="1">
      <alignment horizontal="centerContinuous" vertical="center"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10" borderId="31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10" borderId="32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0" fontId="7" fillId="0" borderId="29" xfId="0" applyNumberFormat="1" applyFont="1" applyFill="1" applyBorder="1" applyAlignment="1" applyProtection="1">
      <alignment horizontal="left" vertical="center"/>
      <protection/>
    </xf>
    <xf numFmtId="176" fontId="1" fillId="0" borderId="29" xfId="0" applyNumberFormat="1" applyFont="1" applyFill="1" applyBorder="1" applyAlignment="1" applyProtection="1">
      <alignment vertical="center" wrapText="1"/>
      <protection/>
    </xf>
    <xf numFmtId="176" fontId="1" fillId="0" borderId="3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8" fillId="10" borderId="0" xfId="0" applyNumberFormat="1" applyFont="1" applyFill="1" applyAlignment="1" applyProtection="1">
      <alignment vertical="center" wrapText="1"/>
      <protection/>
    </xf>
    <xf numFmtId="0" fontId="9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10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25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Continuous" vertical="center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76" fontId="1" fillId="0" borderId="30" xfId="0" applyNumberFormat="1" applyFont="1" applyFill="1" applyBorder="1" applyAlignment="1" applyProtection="1">
      <alignment vertical="center" wrapText="1"/>
      <protection/>
    </xf>
    <xf numFmtId="176" fontId="1" fillId="0" borderId="37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177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10" borderId="29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177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7" fillId="0" borderId="29" xfId="0" applyNumberFormat="1" applyFont="1" applyFill="1" applyBorder="1" applyAlignment="1" applyProtection="1">
      <alignment horizontal="center" vertical="center" wrapText="1"/>
      <protection/>
    </xf>
    <xf numFmtId="176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1" fillId="0" borderId="29" xfId="0" applyNumberFormat="1" applyFont="1" applyFill="1" applyBorder="1" applyAlignment="1" applyProtection="1">
      <alignment vertical="center" wrapText="1"/>
      <protection/>
    </xf>
    <xf numFmtId="176" fontId="1" fillId="0" borderId="34" xfId="0" applyNumberFormat="1" applyFont="1" applyFill="1" applyBorder="1" applyAlignment="1" applyProtection="1">
      <alignment horizontal="center" vertical="center" wrapText="1"/>
      <protection/>
    </xf>
    <xf numFmtId="176" fontId="1" fillId="0" borderId="30" xfId="0" applyNumberFormat="1" applyFont="1" applyFill="1" applyBorder="1" applyAlignment="1" applyProtection="1">
      <alignment horizontal="center" vertical="center" wrapText="1"/>
      <protection/>
    </xf>
    <xf numFmtId="176" fontId="1" fillId="0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176" fontId="1" fillId="0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0" fontId="7" fillId="0" borderId="29" xfId="0" applyNumberFormat="1" applyFont="1" applyFill="1" applyBorder="1" applyAlignment="1" applyProtection="1">
      <alignment vertical="center" wrapText="1"/>
      <protection/>
    </xf>
    <xf numFmtId="3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" fillId="0" borderId="29" xfId="0" applyNumberFormat="1" applyFont="1" applyFill="1" applyBorder="1" applyAlignment="1" applyProtection="1">
      <alignment horizontal="centerContinuous" vertical="center"/>
      <protection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 applyProtection="1">
      <alignment horizontal="center" vertical="center" wrapText="1"/>
      <protection/>
    </xf>
    <xf numFmtId="49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0" fillId="0" borderId="23" xfId="0" applyNumberFormat="1" applyFill="1" applyBorder="1" applyAlignment="1">
      <alignment vertical="center" wrapText="1"/>
    </xf>
    <xf numFmtId="49" fontId="0" fillId="0" borderId="23" xfId="0" applyNumberFormat="1" applyFill="1" applyBorder="1" applyAlignment="1">
      <alignment horizontal="left" vertical="center" wrapText="1"/>
    </xf>
    <xf numFmtId="3" fontId="0" fillId="0" borderId="23" xfId="0" applyNumberFormat="1" applyFill="1" applyBorder="1" applyAlignment="1">
      <alignment horizontal="center" vertical="center" wrapText="1"/>
    </xf>
    <xf numFmtId="176" fontId="1" fillId="0" borderId="29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10" borderId="30" xfId="0" applyNumberFormat="1" applyFont="1" applyFill="1" applyBorder="1" applyAlignment="1" applyProtection="1">
      <alignment horizontal="center" vertical="center" wrapText="1"/>
      <protection/>
    </xf>
    <xf numFmtId="0" fontId="1" fillId="1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>
      <alignment horizontal="centerContinuous" vertical="center"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178" fontId="1" fillId="0" borderId="29" xfId="0" applyNumberFormat="1" applyFont="1" applyFill="1" applyBorder="1" applyAlignment="1" applyProtection="1">
      <alignment horizontal="right" vertical="center" wrapText="1"/>
      <protection/>
    </xf>
    <xf numFmtId="1" fontId="0" fillId="0" borderId="29" xfId="0" applyNumberFormat="1" applyFill="1" applyBorder="1" applyAlignment="1">
      <alignment/>
    </xf>
    <xf numFmtId="49" fontId="11" fillId="0" borderId="23" xfId="0" applyNumberFormat="1" applyFont="1" applyFill="1" applyBorder="1" applyAlignment="1">
      <alignment vertical="center" wrapText="1"/>
    </xf>
    <xf numFmtId="0" fontId="11" fillId="0" borderId="23" xfId="0" applyNumberFormat="1" applyFont="1" applyFill="1" applyBorder="1" applyAlignment="1">
      <alignment vertical="center" wrapText="1"/>
    </xf>
    <xf numFmtId="49" fontId="11" fillId="0" borderId="21" xfId="0" applyNumberFormat="1" applyFont="1" applyFill="1" applyBorder="1" applyAlignment="1">
      <alignment vertical="center" wrapText="1"/>
    </xf>
    <xf numFmtId="0" fontId="11" fillId="0" borderId="21" xfId="0" applyNumberFormat="1" applyFont="1" applyFill="1" applyBorder="1" applyAlignment="1">
      <alignment vertical="center" wrapText="1"/>
    </xf>
    <xf numFmtId="49" fontId="11" fillId="0" borderId="29" xfId="0" applyNumberFormat="1" applyFont="1" applyFill="1" applyBorder="1" applyAlignment="1">
      <alignment vertical="center" wrapText="1"/>
    </xf>
    <xf numFmtId="0" fontId="11" fillId="0" borderId="29" xfId="0" applyNumberFormat="1" applyFont="1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178" fontId="0" fillId="0" borderId="29" xfId="0" applyNumberFormat="1" applyFill="1" applyBorder="1" applyAlignment="1">
      <alignment horizontal="right" vertical="center" wrapText="1"/>
    </xf>
    <xf numFmtId="3" fontId="11" fillId="0" borderId="23" xfId="0" applyNumberFormat="1" applyFont="1" applyFill="1" applyBorder="1" applyAlignment="1">
      <alignment horizontal="center" vertical="center" wrapText="1"/>
    </xf>
    <xf numFmtId="0" fontId="1" fillId="1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63" applyNumberFormat="1" applyFont="1" applyFill="1" applyBorder="1" applyAlignment="1" applyProtection="1">
      <alignment horizontal="center" vertical="center" wrapText="1"/>
      <protection/>
    </xf>
    <xf numFmtId="0" fontId="1" fillId="0" borderId="29" xfId="63" applyNumberFormat="1" applyFont="1" applyFill="1" applyBorder="1" applyAlignment="1" applyProtection="1">
      <alignment horizontal="center" vertical="center" wrapText="1"/>
      <protection/>
    </xf>
    <xf numFmtId="178" fontId="0" fillId="0" borderId="29" xfId="0" applyNumberFormat="1" applyFill="1" applyBorder="1" applyAlignment="1">
      <alignment horizontal="right" vertical="center"/>
    </xf>
    <xf numFmtId="0" fontId="3" fillId="10" borderId="0" xfId="0" applyNumberFormat="1" applyFont="1" applyFill="1" applyAlignment="1">
      <alignment/>
    </xf>
    <xf numFmtId="0" fontId="15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29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ill="1" applyAlignment="1">
      <alignment horizontal="right" vertical="center"/>
    </xf>
    <xf numFmtId="0" fontId="0" fillId="10" borderId="37" xfId="0" applyNumberFormat="1" applyFont="1" applyFill="1" applyBorder="1" applyAlignment="1">
      <alignment horizontal="center" vertical="center" wrapText="1"/>
    </xf>
    <xf numFmtId="0" fontId="0" fillId="10" borderId="29" xfId="0" applyNumberFormat="1" applyFont="1" applyFill="1" applyBorder="1" applyAlignment="1">
      <alignment horizontal="center" vertical="center" wrapText="1"/>
    </xf>
    <xf numFmtId="1" fontId="0" fillId="0" borderId="29" xfId="0" applyNumberFormat="1" applyFill="1" applyBorder="1" applyAlignment="1">
      <alignment horizontal="right" vertical="center" wrapText="1"/>
    </xf>
    <xf numFmtId="0" fontId="0" fillId="10" borderId="30" xfId="0" applyNumberFormat="1" applyFont="1" applyFill="1" applyBorder="1" applyAlignment="1">
      <alignment horizontal="center" vertical="center" wrapText="1"/>
    </xf>
    <xf numFmtId="0" fontId="0" fillId="10" borderId="34" xfId="0" applyNumberFormat="1" applyFont="1" applyFill="1" applyBorder="1" applyAlignment="1">
      <alignment horizontal="center" vertical="center" wrapText="1"/>
    </xf>
    <xf numFmtId="178" fontId="1" fillId="0" borderId="29" xfId="0" applyNumberFormat="1" applyFont="1" applyFill="1" applyBorder="1" applyAlignment="1">
      <alignment horizontal="right" vertical="center"/>
    </xf>
    <xf numFmtId="1" fontId="1" fillId="0" borderId="29" xfId="0" applyNumberFormat="1" applyFont="1" applyFill="1" applyBorder="1" applyAlignment="1">
      <alignment/>
    </xf>
    <xf numFmtId="0" fontId="0" fillId="10" borderId="30" xfId="0" applyNumberFormat="1" applyFill="1" applyBorder="1" applyAlignment="1">
      <alignment horizontal="center" vertical="center" wrapText="1"/>
    </xf>
    <xf numFmtId="1" fontId="0" fillId="0" borderId="29" xfId="0" applyNumberFormat="1" applyFill="1" applyBorder="1" applyAlignment="1">
      <alignment horizontal="right" vertical="center"/>
    </xf>
    <xf numFmtId="179" fontId="0" fillId="0" borderId="30" xfId="0" applyNumberFormat="1" applyFont="1" applyFill="1" applyBorder="1" applyAlignment="1">
      <alignment horizontal="center" vertical="center" wrapText="1"/>
    </xf>
    <xf numFmtId="179" fontId="0" fillId="0" borderId="34" xfId="0" applyNumberFormat="1" applyFont="1" applyFill="1" applyBorder="1" applyAlignment="1">
      <alignment horizontal="center" vertical="center" wrapText="1"/>
    </xf>
    <xf numFmtId="179" fontId="0" fillId="0" borderId="37" xfId="0" applyNumberFormat="1" applyFont="1" applyFill="1" applyBorder="1" applyAlignment="1">
      <alignment horizontal="center" vertical="center" wrapText="1"/>
    </xf>
    <xf numFmtId="0" fontId="1" fillId="10" borderId="0" xfId="0" applyNumberFormat="1" applyFont="1" applyFill="1" applyAlignment="1" applyProtection="1">
      <alignment horizontal="right" vertical="center"/>
      <protection/>
    </xf>
    <xf numFmtId="0" fontId="0" fillId="1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" fillId="0" borderId="31" xfId="0" applyNumberFormat="1" applyFont="1" applyFill="1" applyBorder="1" applyAlignment="1">
      <alignment horizontal="centerContinuous" vertical="center"/>
    </xf>
    <xf numFmtId="0" fontId="1" fillId="0" borderId="32" xfId="0" applyNumberFormat="1" applyFont="1" applyFill="1" applyBorder="1" applyAlignment="1">
      <alignment horizontal="centerContinuous" vertical="center"/>
    </xf>
    <xf numFmtId="0" fontId="1" fillId="10" borderId="29" xfId="0" applyNumberFormat="1" applyFont="1" applyFill="1" applyBorder="1" applyAlignment="1" applyProtection="1">
      <alignment horizontal="center" vertical="center"/>
      <protection/>
    </xf>
    <xf numFmtId="0" fontId="1" fillId="10" borderId="38" xfId="0" applyNumberFormat="1" applyFont="1" applyFill="1" applyBorder="1" applyAlignment="1" applyProtection="1">
      <alignment horizontal="centerContinuous" vertical="center"/>
      <protection/>
    </xf>
    <xf numFmtId="0" fontId="1" fillId="10" borderId="29" xfId="0" applyNumberFormat="1" applyFont="1" applyFill="1" applyBorder="1" applyAlignment="1" applyProtection="1">
      <alignment horizontal="centerContinuous" vertical="center"/>
      <protection/>
    </xf>
    <xf numFmtId="1" fontId="1" fillId="0" borderId="29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Continuous" vertical="center"/>
      <protection/>
    </xf>
    <xf numFmtId="1" fontId="1" fillId="0" borderId="26" xfId="0" applyNumberFormat="1" applyFont="1" applyFill="1" applyBorder="1" applyAlignment="1" applyProtection="1">
      <alignment horizontal="centerContinuous" vertical="center"/>
      <protection/>
    </xf>
    <xf numFmtId="0" fontId="1" fillId="10" borderId="31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10" borderId="31" xfId="0" applyNumberFormat="1" applyFont="1" applyFill="1" applyBorder="1" applyAlignment="1" applyProtection="1">
      <alignment horizontal="center" vertical="center" wrapText="1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3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0" fontId="0" fillId="10" borderId="0" xfId="0" applyNumberFormat="1" applyFont="1" applyFill="1" applyAlignment="1">
      <alignment/>
    </xf>
    <xf numFmtId="0" fontId="1" fillId="10" borderId="30" xfId="0" applyNumberFormat="1" applyFont="1" applyFill="1" applyBorder="1" applyAlignment="1" applyProtection="1">
      <alignment horizontal="centerContinuous" vertical="center"/>
      <protection/>
    </xf>
    <xf numFmtId="0" fontId="1" fillId="10" borderId="31" xfId="0" applyNumberFormat="1" applyFont="1" applyFill="1" applyBorder="1" applyAlignment="1" applyProtection="1">
      <alignment horizontal="centerContinuous" vertical="center"/>
      <protection/>
    </xf>
    <xf numFmtId="1" fontId="1" fillId="0" borderId="35" xfId="0" applyNumberFormat="1" applyFont="1" applyFill="1" applyBorder="1" applyAlignment="1" applyProtection="1">
      <alignment horizontal="centerContinuous" vertical="center"/>
      <protection/>
    </xf>
    <xf numFmtId="0" fontId="1" fillId="10" borderId="32" xfId="0" applyNumberFormat="1" applyFont="1" applyFill="1" applyBorder="1" applyAlignment="1" applyProtection="1">
      <alignment horizontal="centerContinuous" vertical="center"/>
      <protection/>
    </xf>
    <xf numFmtId="1" fontId="1" fillId="0" borderId="29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0" borderId="0" xfId="0" applyNumberFormat="1" applyFont="1" applyFill="1" applyBorder="1" applyAlignment="1">
      <alignment horizontal="right" vertical="center" wrapText="1"/>
    </xf>
    <xf numFmtId="0" fontId="3" fillId="1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7" fillId="0" borderId="29" xfId="0" applyNumberFormat="1" applyFont="1" applyFill="1" applyBorder="1" applyAlignment="1">
      <alignment horizontal="centerContinuous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 applyProtection="1">
      <alignment vertical="center" wrapText="1"/>
      <protection/>
    </xf>
    <xf numFmtId="0" fontId="7" fillId="0" borderId="3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 applyProtection="1">
      <alignment horizontal="right" vertical="center" wrapText="1"/>
      <protection/>
    </xf>
    <xf numFmtId="176" fontId="7" fillId="0" borderId="29" xfId="0" applyNumberFormat="1" applyFont="1" applyFill="1" applyBorder="1" applyAlignment="1" applyProtection="1">
      <alignment vertical="center" wrapText="1"/>
      <protection/>
    </xf>
    <xf numFmtId="176" fontId="7" fillId="0" borderId="32" xfId="0" applyNumberFormat="1" applyFont="1" applyFill="1" applyBorder="1" applyAlignment="1" applyProtection="1">
      <alignment horizontal="right" vertical="center" wrapText="1"/>
      <protection/>
    </xf>
    <xf numFmtId="176" fontId="7" fillId="0" borderId="32" xfId="0" applyNumberFormat="1" applyFont="1" applyFill="1" applyBorder="1" applyAlignment="1" applyProtection="1">
      <alignment vertical="center" wrapText="1"/>
      <protection/>
    </xf>
    <xf numFmtId="176" fontId="7" fillId="0" borderId="27" xfId="0" applyNumberFormat="1" applyFont="1" applyFill="1" applyBorder="1" applyAlignment="1" applyProtection="1">
      <alignment vertical="center" wrapText="1"/>
      <protection/>
    </xf>
    <xf numFmtId="1" fontId="7" fillId="0" borderId="29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 applyProtection="1">
      <alignment vertical="center" wrapText="1"/>
      <protection/>
    </xf>
    <xf numFmtId="0" fontId="7" fillId="0" borderId="29" xfId="0" applyNumberFormat="1" applyFont="1" applyFill="1" applyBorder="1" applyAlignment="1">
      <alignment vertical="center"/>
    </xf>
    <xf numFmtId="177" fontId="1" fillId="0" borderId="29" xfId="0" applyNumberFormat="1" applyFont="1" applyFill="1" applyBorder="1" applyAlignment="1" applyProtection="1">
      <alignment horizontal="right" vertical="center" wrapText="1"/>
      <protection/>
    </xf>
    <xf numFmtId="176" fontId="7" fillId="0" borderId="30" xfId="0" applyNumberFormat="1" applyFont="1" applyFill="1" applyBorder="1" applyAlignment="1" applyProtection="1">
      <alignment horizontal="right" vertical="center" wrapText="1"/>
      <protection/>
    </xf>
    <xf numFmtId="176" fontId="7" fillId="0" borderId="30" xfId="0" applyNumberFormat="1" applyFont="1" applyFill="1" applyBorder="1" applyAlignment="1" applyProtection="1">
      <alignment vertical="center" wrapText="1"/>
      <protection/>
    </xf>
    <xf numFmtId="176" fontId="7" fillId="0" borderId="29" xfId="0" applyNumberFormat="1" applyFont="1" applyFill="1" applyBorder="1" applyAlignment="1">
      <alignment vertical="center" wrapText="1"/>
    </xf>
    <xf numFmtId="176" fontId="7" fillId="0" borderId="29" xfId="0" applyNumberFormat="1" applyFont="1" applyFill="1" applyBorder="1" applyAlignment="1">
      <alignment horizontal="right" vertical="center" wrapText="1"/>
    </xf>
    <xf numFmtId="176" fontId="7" fillId="0" borderId="27" xfId="0" applyNumberFormat="1" applyFont="1" applyFill="1" applyBorder="1" applyAlignment="1">
      <alignment horizontal="right" vertical="center" wrapText="1"/>
    </xf>
    <xf numFmtId="176" fontId="7" fillId="0" borderId="27" xfId="0" applyNumberFormat="1" applyFont="1" applyFill="1" applyBorder="1" applyAlignment="1">
      <alignment vertical="center" wrapText="1"/>
    </xf>
    <xf numFmtId="176" fontId="7" fillId="0" borderId="30" xfId="0" applyNumberFormat="1" applyFont="1" applyFill="1" applyBorder="1" applyAlignment="1">
      <alignment horizontal="right" vertical="center" wrapText="1"/>
    </xf>
    <xf numFmtId="176" fontId="7" fillId="0" borderId="26" xfId="0" applyNumberFormat="1" applyFont="1" applyFill="1" applyBorder="1" applyAlignment="1">
      <alignment horizontal="right" vertical="center" wrapText="1"/>
    </xf>
    <xf numFmtId="176" fontId="7" fillId="0" borderId="26" xfId="0" applyNumberFormat="1" applyFont="1" applyFill="1" applyBorder="1" applyAlignment="1">
      <alignment vertical="center" wrapText="1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/>
    </xf>
    <xf numFmtId="0" fontId="7" fillId="10" borderId="0" xfId="0" applyNumberFormat="1" applyFont="1" applyFill="1" applyAlignment="1">
      <alignment/>
    </xf>
    <xf numFmtId="0" fontId="7" fillId="10" borderId="0" xfId="0" applyNumberFormat="1" applyFont="1" applyFill="1" applyAlignment="1">
      <alignment/>
    </xf>
    <xf numFmtId="0" fontId="7" fillId="10" borderId="29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10" borderId="29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176" fontId="7" fillId="0" borderId="29" xfId="0" applyNumberFormat="1" applyFont="1" applyFill="1" applyBorder="1" applyAlignment="1" applyProtection="1">
      <alignment horizontal="right" vertical="center" wrapText="1"/>
      <protection/>
    </xf>
    <xf numFmtId="0" fontId="7" fillId="10" borderId="0" xfId="0" applyNumberFormat="1" applyFont="1" applyFill="1" applyAlignment="1">
      <alignment horizontal="right" vertical="center"/>
    </xf>
    <xf numFmtId="0" fontId="1" fillId="0" borderId="29" xfId="0" applyNumberFormat="1" applyFont="1" applyFill="1" applyBorder="1" applyAlignment="1">
      <alignment horizontal="center" vertical="center" wrapText="1"/>
    </xf>
    <xf numFmtId="1" fontId="0" fillId="0" borderId="29" xfId="0" applyNumberFormat="1" applyFill="1" applyBorder="1" applyAlignment="1">
      <alignment horizontal="centerContinuous" vertical="center"/>
    </xf>
    <xf numFmtId="18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" vertical="center"/>
    </xf>
    <xf numFmtId="181" fontId="7" fillId="0" borderId="29" xfId="0" applyNumberFormat="1" applyFont="1" applyFill="1" applyBorder="1" applyAlignment="1" applyProtection="1">
      <alignment horizontal="center" vertical="center" wrapText="1"/>
      <protection/>
    </xf>
    <xf numFmtId="181" fontId="1" fillId="0" borderId="29" xfId="0" applyNumberFormat="1" applyFont="1" applyFill="1" applyBorder="1" applyAlignment="1" applyProtection="1">
      <alignment horizontal="center" vertical="center" wrapText="1"/>
      <protection/>
    </xf>
    <xf numFmtId="181" fontId="7" fillId="0" borderId="29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182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4" sqref="A4"/>
    </sheetView>
  </sheetViews>
  <sheetFormatPr defaultColWidth="8.66015625" defaultRowHeight="11.25"/>
  <cols>
    <col min="1" max="1" width="153.66015625" style="0" customWidth="1"/>
  </cols>
  <sheetData>
    <row r="1" ht="14.25">
      <c r="A1" s="253"/>
    </row>
    <row r="2" ht="34.5" customHeight="1"/>
    <row r="3" ht="63.75" customHeight="1">
      <c r="A3" s="254" t="s">
        <v>0</v>
      </c>
    </row>
    <row r="4" ht="107.25" customHeight="1">
      <c r="A4" s="255" t="s">
        <v>1</v>
      </c>
    </row>
    <row r="5" ht="409.5" customHeight="1" hidden="1">
      <c r="A5" s="256">
        <v>3.637978807091713E-12</v>
      </c>
    </row>
    <row r="6" ht="22.5">
      <c r="A6" s="257"/>
    </row>
    <row r="7" ht="30.75" customHeight="1">
      <c r="A7" s="257"/>
    </row>
    <row r="8" ht="78" customHeight="1"/>
    <row r="9" ht="63" customHeight="1">
      <c r="A9" s="258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A8" sqref="A8:B8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79"/>
      <c r="B1" s="79"/>
      <c r="C1" s="79"/>
      <c r="D1" s="79"/>
      <c r="E1" s="80"/>
      <c r="F1" s="79"/>
      <c r="G1" s="79"/>
      <c r="H1" s="81" t="s">
        <v>323</v>
      </c>
      <c r="I1" s="98"/>
    </row>
    <row r="2" spans="1:9" ht="25.5" customHeight="1">
      <c r="A2" s="35" t="s">
        <v>324</v>
      </c>
      <c r="B2" s="35"/>
      <c r="C2" s="35"/>
      <c r="D2" s="35"/>
      <c r="E2" s="35"/>
      <c r="F2" s="35"/>
      <c r="G2" s="35"/>
      <c r="H2" s="35"/>
      <c r="I2" s="98"/>
    </row>
    <row r="3" spans="1:9" ht="19.5" customHeight="1">
      <c r="A3" s="82" t="s">
        <v>5</v>
      </c>
      <c r="B3" s="83"/>
      <c r="C3" s="83"/>
      <c r="D3" s="83"/>
      <c r="E3" s="83"/>
      <c r="F3" s="83"/>
      <c r="G3" s="83"/>
      <c r="H3" s="38" t="s">
        <v>6</v>
      </c>
      <c r="I3" s="98"/>
    </row>
    <row r="4" spans="1:9" ht="19.5" customHeight="1">
      <c r="A4" s="47" t="s">
        <v>325</v>
      </c>
      <c r="B4" s="47" t="s">
        <v>326</v>
      </c>
      <c r="C4" s="42" t="s">
        <v>327</v>
      </c>
      <c r="D4" s="42"/>
      <c r="E4" s="42"/>
      <c r="F4" s="42"/>
      <c r="G4" s="42"/>
      <c r="H4" s="42"/>
      <c r="I4" s="98"/>
    </row>
    <row r="5" spans="1:9" ht="19.5" customHeight="1">
      <c r="A5" s="47"/>
      <c r="B5" s="47"/>
      <c r="C5" s="84" t="s">
        <v>58</v>
      </c>
      <c r="D5" s="85" t="s">
        <v>252</v>
      </c>
      <c r="E5" s="86" t="s">
        <v>328</v>
      </c>
      <c r="F5" s="87"/>
      <c r="G5" s="87"/>
      <c r="H5" s="88" t="s">
        <v>213</v>
      </c>
      <c r="I5" s="98"/>
    </row>
    <row r="6" spans="1:9" ht="33.75" customHeight="1">
      <c r="A6" s="53"/>
      <c r="B6" s="53"/>
      <c r="C6" s="89"/>
      <c r="D6" s="54"/>
      <c r="E6" s="90" t="s">
        <v>73</v>
      </c>
      <c r="F6" s="91" t="s">
        <v>329</v>
      </c>
      <c r="G6" s="92" t="s">
        <v>330</v>
      </c>
      <c r="H6" s="93"/>
      <c r="I6" s="98"/>
    </row>
    <row r="7" spans="1:9" ht="19.5" customHeight="1">
      <c r="A7" s="59"/>
      <c r="B7" s="115" t="s">
        <v>58</v>
      </c>
      <c r="C7" s="114">
        <f aca="true" t="shared" si="0" ref="C7:H7">SUM(C8)</f>
        <v>62000</v>
      </c>
      <c r="D7" s="114">
        <f t="shared" si="0"/>
        <v>0</v>
      </c>
      <c r="E7" s="114">
        <f t="shared" si="0"/>
        <v>0</v>
      </c>
      <c r="F7" s="114">
        <f t="shared" si="0"/>
        <v>0</v>
      </c>
      <c r="G7" s="114">
        <f t="shared" si="0"/>
        <v>0</v>
      </c>
      <c r="H7" s="114">
        <f t="shared" si="0"/>
        <v>62000</v>
      </c>
      <c r="I7" s="106"/>
    </row>
    <row r="8" spans="1:9" ht="19.5" customHeight="1">
      <c r="A8" s="59" t="s">
        <v>204</v>
      </c>
      <c r="B8" s="60" t="s">
        <v>5</v>
      </c>
      <c r="C8" s="116">
        <f>D8+E8+H8</f>
        <v>62000</v>
      </c>
      <c r="D8" s="117">
        <v>0</v>
      </c>
      <c r="E8" s="117">
        <f>SUM(F8:G8)</f>
        <v>0</v>
      </c>
      <c r="F8" s="117">
        <v>0</v>
      </c>
      <c r="G8" s="114"/>
      <c r="H8" s="118">
        <v>62000</v>
      </c>
      <c r="I8" s="9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D7" sqref="D7:E7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32"/>
      <c r="B1" s="33"/>
      <c r="C1" s="33"/>
      <c r="D1" s="33"/>
      <c r="E1" s="33"/>
      <c r="F1" s="33"/>
      <c r="G1" s="33"/>
      <c r="H1" s="34" t="s">
        <v>331</v>
      </c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</row>
    <row r="2" spans="1:245" ht="19.5" customHeight="1">
      <c r="A2" s="35" t="s">
        <v>332</v>
      </c>
      <c r="B2" s="35"/>
      <c r="C2" s="35"/>
      <c r="D2" s="35"/>
      <c r="E2" s="35"/>
      <c r="F2" s="35"/>
      <c r="G2" s="35"/>
      <c r="H2" s="35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</row>
    <row r="3" spans="1:245" ht="19.5" customHeight="1">
      <c r="A3" s="36" t="s">
        <v>5</v>
      </c>
      <c r="B3" s="36"/>
      <c r="C3" s="36"/>
      <c r="D3" s="36"/>
      <c r="E3" s="36"/>
      <c r="F3" s="37"/>
      <c r="G3" s="37"/>
      <c r="H3" s="38" t="s">
        <v>6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</row>
    <row r="4" spans="1:245" ht="19.5" customHeight="1">
      <c r="A4" s="39" t="s">
        <v>57</v>
      </c>
      <c r="B4" s="39"/>
      <c r="C4" s="39"/>
      <c r="D4" s="40"/>
      <c r="E4" s="41"/>
      <c r="F4" s="42" t="s">
        <v>333</v>
      </c>
      <c r="G4" s="42"/>
      <c r="H4" s="42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</row>
    <row r="5" spans="1:245" ht="19.5" customHeight="1">
      <c r="A5" s="43" t="s">
        <v>68</v>
      </c>
      <c r="B5" s="44"/>
      <c r="C5" s="45"/>
      <c r="D5" s="46" t="s">
        <v>69</v>
      </c>
      <c r="E5" s="48" t="s">
        <v>148</v>
      </c>
      <c r="F5" s="48" t="s">
        <v>58</v>
      </c>
      <c r="G5" s="48" t="s">
        <v>144</v>
      </c>
      <c r="H5" s="42" t="s">
        <v>145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</row>
    <row r="6" spans="1:245" ht="19.5" customHeight="1">
      <c r="A6" s="49" t="s">
        <v>78</v>
      </c>
      <c r="B6" s="50" t="s">
        <v>79</v>
      </c>
      <c r="C6" s="51" t="s">
        <v>80</v>
      </c>
      <c r="D6" s="52"/>
      <c r="E6" s="48"/>
      <c r="F6" s="48"/>
      <c r="G6" s="48"/>
      <c r="H6" s="42"/>
      <c r="I6" s="76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</row>
    <row r="7" spans="1:245" ht="19.5" customHeight="1">
      <c r="A7" s="56"/>
      <c r="B7" s="51"/>
      <c r="C7" s="51"/>
      <c r="D7" s="59" t="s">
        <v>204</v>
      </c>
      <c r="E7" s="60" t="s">
        <v>5</v>
      </c>
      <c r="F7" s="42">
        <f>SUM(G7:H7)</f>
        <v>0</v>
      </c>
      <c r="G7" s="48"/>
      <c r="H7" s="107">
        <f>SUM(H8:H10)</f>
        <v>0</v>
      </c>
      <c r="I7" s="76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</row>
    <row r="8" spans="1:245" ht="19.5" customHeight="1">
      <c r="A8" s="108"/>
      <c r="B8" s="109"/>
      <c r="C8" s="109"/>
      <c r="D8" s="110"/>
      <c r="E8" s="48"/>
      <c r="F8" s="111"/>
      <c r="G8" s="48"/>
      <c r="H8" s="111"/>
      <c r="I8" s="76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</row>
    <row r="9" spans="1:245" ht="19.5" customHeight="1">
      <c r="A9" s="108"/>
      <c r="B9" s="109"/>
      <c r="C9" s="109"/>
      <c r="D9" s="110"/>
      <c r="E9" s="48"/>
      <c r="F9" s="111"/>
      <c r="G9" s="48"/>
      <c r="H9" s="111"/>
      <c r="I9" s="76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</row>
    <row r="10" spans="1:245" ht="19.5" customHeight="1">
      <c r="A10" s="108"/>
      <c r="B10" s="109"/>
      <c r="C10" s="109"/>
      <c r="D10" s="112"/>
      <c r="E10" s="113"/>
      <c r="F10" s="114"/>
      <c r="G10" s="114"/>
      <c r="H10" s="114"/>
      <c r="I10" s="76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</row>
    <row r="11" spans="1:245" ht="19.5" customHeight="1">
      <c r="A11" s="68"/>
      <c r="B11" s="68"/>
      <c r="C11" s="68"/>
      <c r="D11" s="67"/>
      <c r="E11" s="67"/>
      <c r="F11" s="67"/>
      <c r="G11" s="67"/>
      <c r="H11" s="67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19.5" customHeight="1">
      <c r="A12" s="68"/>
      <c r="B12" s="68"/>
      <c r="C12" s="68"/>
      <c r="D12" s="68"/>
      <c r="E12" s="68"/>
      <c r="F12" s="68"/>
      <c r="G12" s="68"/>
      <c r="H12" s="67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19.5" customHeight="1">
      <c r="A13" s="68"/>
      <c r="B13" s="68"/>
      <c r="C13" s="68"/>
      <c r="D13" s="67"/>
      <c r="E13" s="67"/>
      <c r="F13" s="67"/>
      <c r="G13" s="67"/>
      <c r="H13" s="67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19.5" customHeight="1">
      <c r="A14" s="68"/>
      <c r="B14" s="68"/>
      <c r="C14" s="68"/>
      <c r="D14" s="67"/>
      <c r="E14" s="67"/>
      <c r="F14" s="67"/>
      <c r="G14" s="67"/>
      <c r="H14" s="67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19.5" customHeight="1">
      <c r="A15" s="68"/>
      <c r="B15" s="68"/>
      <c r="C15" s="68"/>
      <c r="D15" s="68"/>
      <c r="E15" s="68"/>
      <c r="F15" s="68"/>
      <c r="G15" s="68"/>
      <c r="H15" s="67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19.5" customHeight="1">
      <c r="A16" s="68"/>
      <c r="B16" s="68"/>
      <c r="C16" s="68"/>
      <c r="D16" s="68"/>
      <c r="E16" s="69"/>
      <c r="F16" s="69"/>
      <c r="G16" s="69"/>
      <c r="H16" s="67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19.5" customHeight="1">
      <c r="A17" s="68"/>
      <c r="B17" s="68"/>
      <c r="C17" s="68"/>
      <c r="D17" s="68"/>
      <c r="E17" s="69"/>
      <c r="F17" s="69"/>
      <c r="G17" s="69"/>
      <c r="H17" s="67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19.5" customHeight="1">
      <c r="A18" s="68"/>
      <c r="B18" s="68"/>
      <c r="C18" s="68"/>
      <c r="D18" s="68"/>
      <c r="E18" s="68"/>
      <c r="F18" s="68"/>
      <c r="G18" s="68"/>
      <c r="H18" s="67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19.5" customHeight="1">
      <c r="A19" s="68"/>
      <c r="B19" s="68"/>
      <c r="C19" s="68"/>
      <c r="D19" s="68"/>
      <c r="E19" s="70"/>
      <c r="F19" s="70"/>
      <c r="G19" s="70"/>
      <c r="H19" s="67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19.5" customHeight="1">
      <c r="A20" s="71"/>
      <c r="B20" s="71"/>
      <c r="C20" s="71"/>
      <c r="D20" s="71"/>
      <c r="E20" s="72"/>
      <c r="F20" s="72"/>
      <c r="G20" s="72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</row>
    <row r="21" spans="1:245" ht="19.5" customHeight="1">
      <c r="A21" s="73"/>
      <c r="B21" s="73"/>
      <c r="C21" s="73"/>
      <c r="D21" s="73"/>
      <c r="E21" s="73"/>
      <c r="F21" s="73"/>
      <c r="G21" s="73"/>
      <c r="H21" s="74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</row>
    <row r="22" spans="1:245" ht="19.5" customHeight="1">
      <c r="A22" s="71"/>
      <c r="B22" s="71"/>
      <c r="C22" s="71"/>
      <c r="D22" s="71"/>
      <c r="E22" s="71"/>
      <c r="F22" s="71"/>
      <c r="G22" s="71"/>
      <c r="H22" s="74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</row>
    <row r="23" spans="1:245" ht="19.5" customHeight="1">
      <c r="A23" s="75"/>
      <c r="B23" s="75"/>
      <c r="C23" s="75"/>
      <c r="D23" s="75"/>
      <c r="E23" s="75"/>
      <c r="F23" s="71"/>
      <c r="G23" s="71"/>
      <c r="H23" s="74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</row>
    <row r="24" spans="1:245" ht="19.5" customHeight="1">
      <c r="A24" s="75"/>
      <c r="B24" s="75"/>
      <c r="C24" s="75"/>
      <c r="D24" s="75"/>
      <c r="E24" s="75"/>
      <c r="F24" s="71"/>
      <c r="G24" s="71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</row>
    <row r="25" spans="1:245" ht="19.5" customHeight="1">
      <c r="A25" s="75"/>
      <c r="B25" s="75"/>
      <c r="C25" s="75"/>
      <c r="D25" s="75"/>
      <c r="E25" s="75"/>
      <c r="F25" s="71"/>
      <c r="G25" s="71"/>
      <c r="H25" s="74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</row>
    <row r="26" spans="1:245" ht="19.5" customHeight="1">
      <c r="A26" s="75"/>
      <c r="B26" s="75"/>
      <c r="C26" s="75"/>
      <c r="D26" s="75"/>
      <c r="E26" s="75"/>
      <c r="F26" s="71"/>
      <c r="G26" s="71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</row>
    <row r="27" spans="1:245" ht="19.5" customHeight="1">
      <c r="A27" s="75"/>
      <c r="B27" s="75"/>
      <c r="C27" s="75"/>
      <c r="D27" s="75"/>
      <c r="E27" s="75"/>
      <c r="F27" s="71"/>
      <c r="G27" s="71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</row>
    <row r="28" spans="1:245" ht="19.5" customHeight="1">
      <c r="A28" s="75"/>
      <c r="B28" s="75"/>
      <c r="C28" s="75"/>
      <c r="D28" s="75"/>
      <c r="E28" s="75"/>
      <c r="F28" s="71"/>
      <c r="G28" s="71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</row>
    <row r="29" spans="1:245" ht="19.5" customHeight="1">
      <c r="A29" s="75"/>
      <c r="B29" s="75"/>
      <c r="C29" s="75"/>
      <c r="D29" s="75"/>
      <c r="E29" s="75"/>
      <c r="F29" s="71"/>
      <c r="G29" s="71"/>
      <c r="H29" s="74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</row>
    <row r="30" spans="1:245" ht="19.5" customHeight="1">
      <c r="A30" s="75"/>
      <c r="B30" s="75"/>
      <c r="C30" s="75"/>
      <c r="D30" s="75"/>
      <c r="E30" s="75"/>
      <c r="F30" s="71"/>
      <c r="G30" s="71"/>
      <c r="H30" s="74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</row>
    <row r="31" spans="1:245" ht="19.5" customHeight="1">
      <c r="A31" s="75"/>
      <c r="B31" s="75"/>
      <c r="C31" s="75"/>
      <c r="D31" s="75"/>
      <c r="E31" s="75"/>
      <c r="F31" s="71"/>
      <c r="G31" s="71"/>
      <c r="H31" s="74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</row>
    <row r="32" spans="1:245" ht="19.5" customHeight="1">
      <c r="A32" s="75"/>
      <c r="B32" s="75"/>
      <c r="C32" s="75"/>
      <c r="D32" s="75"/>
      <c r="E32" s="75"/>
      <c r="F32" s="71"/>
      <c r="G32" s="71"/>
      <c r="H32" s="74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D14" sqref="D14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79"/>
      <c r="B1" s="79"/>
      <c r="C1" s="79"/>
      <c r="D1" s="79"/>
      <c r="E1" s="80"/>
      <c r="F1" s="79"/>
      <c r="G1" s="79"/>
      <c r="H1" s="81" t="s">
        <v>334</v>
      </c>
      <c r="I1" s="98"/>
    </row>
    <row r="2" spans="1:9" ht="25.5" customHeight="1">
      <c r="A2" s="35" t="s">
        <v>335</v>
      </c>
      <c r="B2" s="35"/>
      <c r="C2" s="35"/>
      <c r="D2" s="35"/>
      <c r="E2" s="35"/>
      <c r="F2" s="35"/>
      <c r="G2" s="35"/>
      <c r="H2" s="35"/>
      <c r="I2" s="98"/>
    </row>
    <row r="3" spans="1:9" ht="19.5" customHeight="1">
      <c r="A3" s="82" t="s">
        <v>5</v>
      </c>
      <c r="B3" s="83"/>
      <c r="C3" s="83"/>
      <c r="D3" s="83"/>
      <c r="E3" s="83"/>
      <c r="F3" s="83"/>
      <c r="G3" s="83"/>
      <c r="H3" s="38" t="s">
        <v>6</v>
      </c>
      <c r="I3" s="98"/>
    </row>
    <row r="4" spans="1:9" ht="19.5" customHeight="1">
      <c r="A4" s="47" t="s">
        <v>325</v>
      </c>
      <c r="B4" s="47" t="s">
        <v>326</v>
      </c>
      <c r="C4" s="42" t="s">
        <v>327</v>
      </c>
      <c r="D4" s="42"/>
      <c r="E4" s="42"/>
      <c r="F4" s="42"/>
      <c r="G4" s="42"/>
      <c r="H4" s="42"/>
      <c r="I4" s="98"/>
    </row>
    <row r="5" spans="1:9" ht="19.5" customHeight="1">
      <c r="A5" s="47"/>
      <c r="B5" s="47"/>
      <c r="C5" s="84" t="s">
        <v>58</v>
      </c>
      <c r="D5" s="85" t="s">
        <v>252</v>
      </c>
      <c r="E5" s="86" t="s">
        <v>328</v>
      </c>
      <c r="F5" s="87"/>
      <c r="G5" s="87"/>
      <c r="H5" s="88" t="s">
        <v>213</v>
      </c>
      <c r="I5" s="98"/>
    </row>
    <row r="6" spans="1:9" ht="33.75" customHeight="1">
      <c r="A6" s="53"/>
      <c r="B6" s="53"/>
      <c r="C6" s="89"/>
      <c r="D6" s="54"/>
      <c r="E6" s="90" t="s">
        <v>73</v>
      </c>
      <c r="F6" s="91" t="s">
        <v>329</v>
      </c>
      <c r="G6" s="92" t="s">
        <v>330</v>
      </c>
      <c r="H6" s="93"/>
      <c r="I6" s="98"/>
    </row>
    <row r="7" spans="1:9" ht="19.5" customHeight="1">
      <c r="A7" s="59"/>
      <c r="B7" s="60" t="s">
        <v>58</v>
      </c>
      <c r="C7" s="62"/>
      <c r="D7" s="94"/>
      <c r="E7" s="94"/>
      <c r="F7" s="94"/>
      <c r="G7" s="61"/>
      <c r="H7" s="95"/>
      <c r="I7" s="106"/>
    </row>
    <row r="8" spans="1:9" ht="19.5" customHeight="1">
      <c r="A8" s="59" t="s">
        <v>204</v>
      </c>
      <c r="B8" s="60" t="s">
        <v>5</v>
      </c>
      <c r="C8" s="62">
        <v>0</v>
      </c>
      <c r="D8" s="94"/>
      <c r="E8" s="94"/>
      <c r="F8" s="94"/>
      <c r="G8" s="61"/>
      <c r="H8" s="95"/>
      <c r="I8" s="106"/>
    </row>
    <row r="9" spans="1:9" ht="19.5" customHeight="1">
      <c r="A9" s="96"/>
      <c r="B9" s="96"/>
      <c r="C9" s="96"/>
      <c r="D9" s="96"/>
      <c r="E9" s="97"/>
      <c r="F9" s="96"/>
      <c r="G9" s="96"/>
      <c r="H9" s="98"/>
      <c r="I9" s="98"/>
    </row>
    <row r="10" spans="1:9" ht="19.5" customHeight="1">
      <c r="A10" s="99"/>
      <c r="B10" s="99"/>
      <c r="C10" s="99"/>
      <c r="D10" s="99"/>
      <c r="E10" s="100"/>
      <c r="F10" s="101"/>
      <c r="G10" s="101"/>
      <c r="H10" s="98"/>
      <c r="I10" s="103"/>
    </row>
    <row r="11" spans="1:9" ht="19.5" customHeight="1">
      <c r="A11" s="99"/>
      <c r="B11" s="99"/>
      <c r="C11" s="99"/>
      <c r="D11" s="99"/>
      <c r="E11" s="102"/>
      <c r="F11" s="99"/>
      <c r="G11" s="99"/>
      <c r="H11" s="103"/>
      <c r="I11" s="103"/>
    </row>
    <row r="12" spans="1:9" ht="19.5" customHeight="1">
      <c r="A12" s="99"/>
      <c r="B12" s="99"/>
      <c r="C12" s="99"/>
      <c r="D12" s="99"/>
      <c r="E12" s="102"/>
      <c r="F12" s="99"/>
      <c r="G12" s="99"/>
      <c r="H12" s="103"/>
      <c r="I12" s="103"/>
    </row>
    <row r="13" spans="1:9" ht="19.5" customHeight="1">
      <c r="A13" s="99"/>
      <c r="B13" s="99"/>
      <c r="C13" s="99"/>
      <c r="D13" s="99"/>
      <c r="E13" s="100"/>
      <c r="F13" s="99"/>
      <c r="G13" s="99"/>
      <c r="H13" s="103"/>
      <c r="I13" s="103"/>
    </row>
    <row r="14" spans="1:9" ht="19.5" customHeight="1">
      <c r="A14" s="99"/>
      <c r="B14" s="99"/>
      <c r="C14" s="99"/>
      <c r="D14" s="99"/>
      <c r="E14" s="100"/>
      <c r="F14" s="99"/>
      <c r="G14" s="99"/>
      <c r="H14" s="103"/>
      <c r="I14" s="103"/>
    </row>
    <row r="15" spans="1:9" ht="19.5" customHeight="1">
      <c r="A15" s="99"/>
      <c r="B15" s="99"/>
      <c r="C15" s="99"/>
      <c r="D15" s="99"/>
      <c r="E15" s="102"/>
      <c r="F15" s="99"/>
      <c r="G15" s="99"/>
      <c r="H15" s="103"/>
      <c r="I15" s="103"/>
    </row>
    <row r="16" spans="1:9" ht="19.5" customHeight="1">
      <c r="A16" s="99"/>
      <c r="B16" s="99"/>
      <c r="C16" s="99"/>
      <c r="D16" s="99"/>
      <c r="E16" s="102"/>
      <c r="F16" s="99"/>
      <c r="G16" s="99"/>
      <c r="H16" s="103"/>
      <c r="I16" s="103"/>
    </row>
    <row r="17" spans="1:9" ht="19.5" customHeight="1">
      <c r="A17" s="99"/>
      <c r="B17" s="99"/>
      <c r="C17" s="99"/>
      <c r="D17" s="99"/>
      <c r="E17" s="100"/>
      <c r="F17" s="99"/>
      <c r="G17" s="99"/>
      <c r="H17" s="103"/>
      <c r="I17" s="103"/>
    </row>
    <row r="18" spans="1:9" ht="19.5" customHeight="1">
      <c r="A18" s="99"/>
      <c r="B18" s="99"/>
      <c r="C18" s="99"/>
      <c r="D18" s="99"/>
      <c r="E18" s="100"/>
      <c r="F18" s="99"/>
      <c r="G18" s="99"/>
      <c r="H18" s="103"/>
      <c r="I18" s="103"/>
    </row>
    <row r="19" spans="1:9" ht="19.5" customHeight="1">
      <c r="A19" s="99"/>
      <c r="B19" s="99"/>
      <c r="C19" s="99"/>
      <c r="D19" s="99"/>
      <c r="E19" s="104"/>
      <c r="F19" s="99"/>
      <c r="G19" s="99"/>
      <c r="H19" s="103"/>
      <c r="I19" s="103"/>
    </row>
    <row r="20" spans="1:9" ht="19.5" customHeight="1">
      <c r="A20" s="99"/>
      <c r="B20" s="99"/>
      <c r="C20" s="99"/>
      <c r="D20" s="99"/>
      <c r="E20" s="102"/>
      <c r="F20" s="99"/>
      <c r="G20" s="99"/>
      <c r="H20" s="103"/>
      <c r="I20" s="103"/>
    </row>
    <row r="21" spans="1:9" ht="19.5" customHeight="1">
      <c r="A21" s="102"/>
      <c r="B21" s="102"/>
      <c r="C21" s="102"/>
      <c r="D21" s="102"/>
      <c r="E21" s="102"/>
      <c r="F21" s="99"/>
      <c r="G21" s="99"/>
      <c r="H21" s="103"/>
      <c r="I21" s="103"/>
    </row>
    <row r="22" spans="1:9" ht="19.5" customHeight="1">
      <c r="A22" s="103"/>
      <c r="B22" s="103"/>
      <c r="C22" s="103"/>
      <c r="D22" s="103"/>
      <c r="E22" s="105"/>
      <c r="F22" s="103"/>
      <c r="G22" s="103"/>
      <c r="H22" s="103"/>
      <c r="I22" s="103"/>
    </row>
    <row r="23" spans="1:9" ht="19.5" customHeight="1">
      <c r="A23" s="103"/>
      <c r="B23" s="103"/>
      <c r="C23" s="103"/>
      <c r="D23" s="103"/>
      <c r="E23" s="105"/>
      <c r="F23" s="103"/>
      <c r="G23" s="103"/>
      <c r="H23" s="103"/>
      <c r="I23" s="103"/>
    </row>
    <row r="24" spans="1:9" ht="19.5" customHeight="1">
      <c r="A24" s="103"/>
      <c r="B24" s="103"/>
      <c r="C24" s="103"/>
      <c r="D24" s="103"/>
      <c r="E24" s="105"/>
      <c r="F24" s="103"/>
      <c r="G24" s="103"/>
      <c r="H24" s="103"/>
      <c r="I24" s="103"/>
    </row>
    <row r="25" spans="1:9" ht="19.5" customHeight="1">
      <c r="A25" s="103"/>
      <c r="B25" s="103"/>
      <c r="C25" s="103"/>
      <c r="D25" s="103"/>
      <c r="E25" s="105"/>
      <c r="F25" s="103"/>
      <c r="G25" s="103"/>
      <c r="H25" s="103"/>
      <c r="I25" s="103"/>
    </row>
    <row r="26" spans="1:9" ht="19.5" customHeight="1">
      <c r="A26" s="103"/>
      <c r="B26" s="103"/>
      <c r="C26" s="103"/>
      <c r="D26" s="103"/>
      <c r="E26" s="105"/>
      <c r="F26" s="103"/>
      <c r="G26" s="103"/>
      <c r="H26" s="103"/>
      <c r="I26" s="103"/>
    </row>
    <row r="27" spans="1:9" ht="19.5" customHeight="1">
      <c r="A27" s="103"/>
      <c r="B27" s="103"/>
      <c r="C27" s="103"/>
      <c r="D27" s="103"/>
      <c r="E27" s="105"/>
      <c r="F27" s="103"/>
      <c r="G27" s="103"/>
      <c r="H27" s="103"/>
      <c r="I27" s="103"/>
    </row>
    <row r="28" spans="1:9" ht="19.5" customHeight="1">
      <c r="A28" s="103"/>
      <c r="B28" s="103"/>
      <c r="C28" s="103"/>
      <c r="D28" s="103"/>
      <c r="E28" s="105"/>
      <c r="F28" s="103"/>
      <c r="G28" s="103"/>
      <c r="H28" s="103"/>
      <c r="I28" s="103"/>
    </row>
    <row r="29" spans="1:9" ht="19.5" customHeight="1">
      <c r="A29" s="103"/>
      <c r="B29" s="103"/>
      <c r="C29" s="103"/>
      <c r="D29" s="103"/>
      <c r="E29" s="105"/>
      <c r="F29" s="103"/>
      <c r="G29" s="103"/>
      <c r="H29" s="103"/>
      <c r="I29" s="103"/>
    </row>
    <row r="30" spans="1:9" ht="19.5" customHeight="1">
      <c r="A30" s="103"/>
      <c r="B30" s="103"/>
      <c r="C30" s="103"/>
      <c r="D30" s="103"/>
      <c r="E30" s="105"/>
      <c r="F30" s="103"/>
      <c r="G30" s="103"/>
      <c r="H30" s="103"/>
      <c r="I30" s="103"/>
    </row>
    <row r="31" spans="1:9" ht="19.5" customHeight="1">
      <c r="A31" s="103"/>
      <c r="B31" s="103"/>
      <c r="C31" s="103"/>
      <c r="D31" s="103"/>
      <c r="E31" s="105"/>
      <c r="F31" s="103"/>
      <c r="G31" s="103"/>
      <c r="H31" s="103"/>
      <c r="I31" s="103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2"/>
      <c r="B1" s="33"/>
      <c r="C1" s="33"/>
      <c r="D1" s="33"/>
      <c r="E1" s="33"/>
      <c r="F1" s="33"/>
      <c r="G1" s="33"/>
      <c r="H1" s="34" t="s">
        <v>336</v>
      </c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</row>
    <row r="2" spans="1:245" ht="19.5" customHeight="1">
      <c r="A2" s="35" t="s">
        <v>337</v>
      </c>
      <c r="B2" s="35"/>
      <c r="C2" s="35"/>
      <c r="D2" s="35"/>
      <c r="E2" s="35"/>
      <c r="F2" s="35"/>
      <c r="G2" s="35"/>
      <c r="H2" s="35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</row>
    <row r="3" spans="1:245" ht="19.5" customHeight="1">
      <c r="A3" s="36" t="s">
        <v>5</v>
      </c>
      <c r="B3" s="36"/>
      <c r="C3" s="36"/>
      <c r="D3" s="36"/>
      <c r="E3" s="36"/>
      <c r="F3" s="37"/>
      <c r="G3" s="37"/>
      <c r="H3" s="38" t="s">
        <v>6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</row>
    <row r="4" spans="1:245" ht="19.5" customHeight="1">
      <c r="A4" s="39" t="s">
        <v>57</v>
      </c>
      <c r="B4" s="39"/>
      <c r="C4" s="39"/>
      <c r="D4" s="40"/>
      <c r="E4" s="41"/>
      <c r="F4" s="42" t="s">
        <v>338</v>
      </c>
      <c r="G4" s="42"/>
      <c r="H4" s="42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</row>
    <row r="5" spans="1:245" ht="19.5" customHeight="1">
      <c r="A5" s="43" t="s">
        <v>68</v>
      </c>
      <c r="B5" s="44"/>
      <c r="C5" s="45"/>
      <c r="D5" s="46" t="s">
        <v>69</v>
      </c>
      <c r="E5" s="47" t="s">
        <v>148</v>
      </c>
      <c r="F5" s="48" t="s">
        <v>58</v>
      </c>
      <c r="G5" s="48" t="s">
        <v>144</v>
      </c>
      <c r="H5" s="42" t="s">
        <v>145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</row>
    <row r="6" spans="1:245" ht="19.5" customHeight="1">
      <c r="A6" s="49" t="s">
        <v>78</v>
      </c>
      <c r="B6" s="50" t="s">
        <v>79</v>
      </c>
      <c r="C6" s="51" t="s">
        <v>80</v>
      </c>
      <c r="D6" s="52"/>
      <c r="E6" s="53"/>
      <c r="F6" s="54"/>
      <c r="G6" s="54"/>
      <c r="H6" s="55"/>
      <c r="I6" s="76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</row>
    <row r="7" spans="1:245" ht="19.5" customHeight="1">
      <c r="A7" s="56"/>
      <c r="B7" s="51"/>
      <c r="C7" s="51"/>
      <c r="D7" s="52"/>
      <c r="E7" s="57" t="s">
        <v>58</v>
      </c>
      <c r="F7" s="54"/>
      <c r="G7" s="58"/>
      <c r="H7" s="55"/>
      <c r="I7" s="76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</row>
    <row r="8" spans="1:245" s="31" customFormat="1" ht="19.5" customHeight="1">
      <c r="A8" s="59"/>
      <c r="B8" s="59"/>
      <c r="C8" s="59"/>
      <c r="D8" s="59" t="s">
        <v>204</v>
      </c>
      <c r="E8" s="60" t="s">
        <v>5</v>
      </c>
      <c r="F8" s="61"/>
      <c r="G8" s="62"/>
      <c r="H8" s="61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</row>
    <row r="9" spans="1:245" ht="19.5" customHeight="1">
      <c r="A9" s="63"/>
      <c r="B9" s="63"/>
      <c r="C9" s="63"/>
      <c r="D9" s="64"/>
      <c r="E9" s="65"/>
      <c r="F9" s="65"/>
      <c r="G9" s="65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</row>
    <row r="10" spans="1:245" ht="19.5" customHeight="1">
      <c r="A10" s="66"/>
      <c r="B10" s="66"/>
      <c r="C10" s="66"/>
      <c r="D10" s="67"/>
      <c r="E10" s="67"/>
      <c r="F10" s="67"/>
      <c r="G10" s="67"/>
      <c r="H10" s="67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19.5" customHeight="1">
      <c r="A11" s="66"/>
      <c r="B11" s="66"/>
      <c r="C11" s="66"/>
      <c r="D11" s="66"/>
      <c r="E11" s="66"/>
      <c r="F11" s="66"/>
      <c r="G11" s="66"/>
      <c r="H11" s="67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19.5" customHeight="1">
      <c r="A12" s="66"/>
      <c r="B12" s="66"/>
      <c r="C12" s="66"/>
      <c r="D12" s="67"/>
      <c r="E12" s="67"/>
      <c r="F12" s="67"/>
      <c r="G12" s="67"/>
      <c r="H12" s="67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19.5" customHeight="1">
      <c r="A13" s="66"/>
      <c r="B13" s="66"/>
      <c r="C13" s="66"/>
      <c r="D13" s="67"/>
      <c r="E13" s="67"/>
      <c r="F13" s="67"/>
      <c r="G13" s="67"/>
      <c r="H13" s="67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19.5" customHeight="1">
      <c r="A14" s="66"/>
      <c r="B14" s="66"/>
      <c r="C14" s="66"/>
      <c r="D14" s="66"/>
      <c r="E14" s="66"/>
      <c r="F14" s="66"/>
      <c r="G14" s="66"/>
      <c r="H14" s="67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19.5" customHeight="1">
      <c r="A15" s="66"/>
      <c r="B15" s="66"/>
      <c r="C15" s="66"/>
      <c r="D15" s="67"/>
      <c r="E15" s="67"/>
      <c r="F15" s="67"/>
      <c r="G15" s="67"/>
      <c r="H15" s="67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19.5" customHeight="1">
      <c r="A16" s="68"/>
      <c r="B16" s="66"/>
      <c r="C16" s="66"/>
      <c r="D16" s="67"/>
      <c r="E16" s="67"/>
      <c r="F16" s="67"/>
      <c r="G16" s="67"/>
      <c r="H16" s="67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19.5" customHeight="1">
      <c r="A17" s="68"/>
      <c r="B17" s="68"/>
      <c r="C17" s="66"/>
      <c r="D17" s="66"/>
      <c r="E17" s="68"/>
      <c r="F17" s="68"/>
      <c r="G17" s="68"/>
      <c r="H17" s="67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19.5" customHeight="1">
      <c r="A18" s="68"/>
      <c r="B18" s="68"/>
      <c r="C18" s="66"/>
      <c r="D18" s="67"/>
      <c r="E18" s="67"/>
      <c r="F18" s="67"/>
      <c r="G18" s="67"/>
      <c r="H18" s="67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19.5" customHeight="1">
      <c r="A19" s="66"/>
      <c r="B19" s="68"/>
      <c r="C19" s="66"/>
      <c r="D19" s="67"/>
      <c r="E19" s="67"/>
      <c r="F19" s="67"/>
      <c r="G19" s="67"/>
      <c r="H19" s="67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19.5" customHeight="1">
      <c r="A20" s="66"/>
      <c r="B20" s="68"/>
      <c r="C20" s="68"/>
      <c r="D20" s="68"/>
      <c r="E20" s="68"/>
      <c r="F20" s="68"/>
      <c r="G20" s="68"/>
      <c r="H20" s="67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ht="19.5" customHeight="1">
      <c r="A21" s="68"/>
      <c r="B21" s="68"/>
      <c r="C21" s="68"/>
      <c r="D21" s="67"/>
      <c r="E21" s="67"/>
      <c r="F21" s="67"/>
      <c r="G21" s="67"/>
      <c r="H21" s="67"/>
      <c r="I21" s="68"/>
      <c r="J21" s="66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ht="19.5" customHeight="1">
      <c r="A22" s="68"/>
      <c r="B22" s="68"/>
      <c r="C22" s="68"/>
      <c r="D22" s="67"/>
      <c r="E22" s="67"/>
      <c r="F22" s="67"/>
      <c r="G22" s="67"/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ht="19.5" customHeight="1">
      <c r="A23" s="68"/>
      <c r="B23" s="68"/>
      <c r="C23" s="68"/>
      <c r="D23" s="68"/>
      <c r="E23" s="68"/>
      <c r="F23" s="68"/>
      <c r="G23" s="68"/>
      <c r="H23" s="67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ht="19.5" customHeight="1">
      <c r="A24" s="68"/>
      <c r="B24" s="68"/>
      <c r="C24" s="68"/>
      <c r="D24" s="67"/>
      <c r="E24" s="67"/>
      <c r="F24" s="67"/>
      <c r="G24" s="67"/>
      <c r="H24" s="67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ht="19.5" customHeight="1">
      <c r="A25" s="68"/>
      <c r="B25" s="68"/>
      <c r="C25" s="68"/>
      <c r="D25" s="67"/>
      <c r="E25" s="67"/>
      <c r="F25" s="67"/>
      <c r="G25" s="67"/>
      <c r="H25" s="67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ht="19.5" customHeight="1">
      <c r="A26" s="68"/>
      <c r="B26" s="68"/>
      <c r="C26" s="68"/>
      <c r="D26" s="68"/>
      <c r="E26" s="68"/>
      <c r="F26" s="68"/>
      <c r="G26" s="68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ht="19.5" customHeight="1">
      <c r="A27" s="68"/>
      <c r="B27" s="68"/>
      <c r="C27" s="68"/>
      <c r="D27" s="67"/>
      <c r="E27" s="67"/>
      <c r="F27" s="67"/>
      <c r="G27" s="67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ht="19.5" customHeight="1">
      <c r="A28" s="68"/>
      <c r="B28" s="68"/>
      <c r="C28" s="68"/>
      <c r="D28" s="67"/>
      <c r="E28" s="67"/>
      <c r="F28" s="67"/>
      <c r="G28" s="67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ht="19.5" customHeight="1">
      <c r="A29" s="68"/>
      <c r="B29" s="68"/>
      <c r="C29" s="68"/>
      <c r="D29" s="68"/>
      <c r="E29" s="68"/>
      <c r="F29" s="68"/>
      <c r="G29" s="68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ht="19.5" customHeight="1">
      <c r="A30" s="68"/>
      <c r="B30" s="68"/>
      <c r="C30" s="68"/>
      <c r="D30" s="67"/>
      <c r="E30" s="67"/>
      <c r="F30" s="67"/>
      <c r="G30" s="67"/>
      <c r="H30" s="67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ht="19.5" customHeight="1">
      <c r="A31" s="68"/>
      <c r="B31" s="68"/>
      <c r="C31" s="68"/>
      <c r="D31" s="67"/>
      <c r="E31" s="67"/>
      <c r="F31" s="67"/>
      <c r="G31" s="67"/>
      <c r="H31" s="67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ht="19.5" customHeight="1">
      <c r="A32" s="68"/>
      <c r="B32" s="68"/>
      <c r="C32" s="68"/>
      <c r="D32" s="68"/>
      <c r="E32" s="68"/>
      <c r="F32" s="68"/>
      <c r="G32" s="68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ht="19.5" customHeight="1">
      <c r="A33" s="68"/>
      <c r="B33" s="68"/>
      <c r="C33" s="68"/>
      <c r="D33" s="68"/>
      <c r="E33" s="69"/>
      <c r="F33" s="69"/>
      <c r="G33" s="69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ht="19.5" customHeight="1">
      <c r="A34" s="68"/>
      <c r="B34" s="68"/>
      <c r="C34" s="68"/>
      <c r="D34" s="68"/>
      <c r="E34" s="69"/>
      <c r="F34" s="69"/>
      <c r="G34" s="69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ht="19.5" customHeight="1">
      <c r="A35" s="68"/>
      <c r="B35" s="68"/>
      <c r="C35" s="68"/>
      <c r="D35" s="68"/>
      <c r="E35" s="68"/>
      <c r="F35" s="68"/>
      <c r="G35" s="68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ht="19.5" customHeight="1">
      <c r="A36" s="68"/>
      <c r="B36" s="68"/>
      <c r="C36" s="68"/>
      <c r="D36" s="68"/>
      <c r="E36" s="70"/>
      <c r="F36" s="70"/>
      <c r="G36" s="70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71"/>
      <c r="B37" s="71"/>
      <c r="C37" s="71"/>
      <c r="D37" s="71"/>
      <c r="E37" s="72"/>
      <c r="F37" s="72"/>
      <c r="G37" s="72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</row>
    <row r="38" spans="1:245" ht="19.5" customHeight="1">
      <c r="A38" s="73"/>
      <c r="B38" s="73"/>
      <c r="C38" s="73"/>
      <c r="D38" s="73"/>
      <c r="E38" s="73"/>
      <c r="F38" s="73"/>
      <c r="G38" s="73"/>
      <c r="H38" s="74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</row>
    <row r="39" spans="1:245" ht="19.5" customHeight="1">
      <c r="A39" s="71"/>
      <c r="B39" s="71"/>
      <c r="C39" s="71"/>
      <c r="D39" s="71"/>
      <c r="E39" s="71"/>
      <c r="F39" s="71"/>
      <c r="G39" s="71"/>
      <c r="H39" s="74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</row>
    <row r="40" spans="1:245" ht="19.5" customHeight="1">
      <c r="A40" s="75"/>
      <c r="B40" s="75"/>
      <c r="C40" s="75"/>
      <c r="D40" s="75"/>
      <c r="E40" s="75"/>
      <c r="F40" s="71"/>
      <c r="G40" s="71"/>
      <c r="H40" s="74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</row>
    <row r="41" spans="1:245" ht="19.5" customHeight="1">
      <c r="A41" s="75"/>
      <c r="B41" s="75"/>
      <c r="C41" s="75"/>
      <c r="D41" s="75"/>
      <c r="E41" s="75"/>
      <c r="F41" s="71"/>
      <c r="G41" s="71"/>
      <c r="H41" s="74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</row>
    <row r="42" spans="1:245" ht="19.5" customHeight="1">
      <c r="A42" s="75"/>
      <c r="B42" s="75"/>
      <c r="C42" s="75"/>
      <c r="D42" s="75"/>
      <c r="E42" s="75"/>
      <c r="F42" s="71"/>
      <c r="G42" s="71"/>
      <c r="H42" s="74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</row>
    <row r="43" spans="1:245" ht="19.5" customHeight="1">
      <c r="A43" s="75"/>
      <c r="B43" s="75"/>
      <c r="C43" s="75"/>
      <c r="D43" s="75"/>
      <c r="E43" s="75"/>
      <c r="F43" s="71"/>
      <c r="G43" s="71"/>
      <c r="H43" s="74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</row>
    <row r="44" spans="1:245" ht="19.5" customHeight="1">
      <c r="A44" s="75"/>
      <c r="B44" s="75"/>
      <c r="C44" s="75"/>
      <c r="D44" s="75"/>
      <c r="E44" s="75"/>
      <c r="F44" s="71"/>
      <c r="G44" s="71"/>
      <c r="H44" s="74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</row>
    <row r="45" spans="1:245" ht="19.5" customHeight="1">
      <c r="A45" s="75"/>
      <c r="B45" s="75"/>
      <c r="C45" s="75"/>
      <c r="D45" s="75"/>
      <c r="E45" s="75"/>
      <c r="F45" s="71"/>
      <c r="G45" s="71"/>
      <c r="H45" s="74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</row>
    <row r="46" spans="1:245" ht="19.5" customHeight="1">
      <c r="A46" s="75"/>
      <c r="B46" s="75"/>
      <c r="C46" s="75"/>
      <c r="D46" s="75"/>
      <c r="E46" s="75"/>
      <c r="F46" s="71"/>
      <c r="G46" s="71"/>
      <c r="H46" s="74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</row>
    <row r="47" spans="1:245" ht="19.5" customHeight="1">
      <c r="A47" s="75"/>
      <c r="B47" s="75"/>
      <c r="C47" s="75"/>
      <c r="D47" s="75"/>
      <c r="E47" s="75"/>
      <c r="F47" s="71"/>
      <c r="G47" s="71"/>
      <c r="H47" s="74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</row>
    <row r="48" spans="1:245" ht="19.5" customHeight="1">
      <c r="A48" s="75"/>
      <c r="B48" s="75"/>
      <c r="C48" s="75"/>
      <c r="D48" s="75"/>
      <c r="E48" s="75"/>
      <c r="F48" s="71"/>
      <c r="G48" s="71"/>
      <c r="H48" s="74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</row>
    <row r="49" spans="1:245" ht="19.5" customHeight="1">
      <c r="A49" s="75"/>
      <c r="B49" s="75"/>
      <c r="C49" s="75"/>
      <c r="D49" s="75"/>
      <c r="E49" s="75"/>
      <c r="F49" s="71"/>
      <c r="G49" s="71"/>
      <c r="H49" s="74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E12" sqref="E12:G12"/>
    </sheetView>
  </sheetViews>
  <sheetFormatPr defaultColWidth="9.33203125" defaultRowHeight="11.25"/>
  <cols>
    <col min="1" max="1" width="4.5" style="0" customWidth="1"/>
    <col min="2" max="2" width="6.66015625" style="0" customWidth="1"/>
    <col min="3" max="3" width="6.5" style="0" customWidth="1"/>
    <col min="4" max="4" width="44.5" style="0" customWidth="1"/>
    <col min="6" max="6" width="0.4921875" style="0" customWidth="1"/>
    <col min="7" max="7" width="41.83203125" style="0" customWidth="1"/>
  </cols>
  <sheetData>
    <row r="1" spans="1:7" ht="22.5">
      <c r="A1" s="1" t="s">
        <v>301</v>
      </c>
      <c r="B1" s="2"/>
      <c r="C1" s="2"/>
      <c r="D1" s="2"/>
      <c r="E1" s="3"/>
      <c r="F1" s="3"/>
      <c r="G1" s="3"/>
    </row>
    <row r="2" spans="1:7" ht="20.25" customHeight="1">
      <c r="A2" s="4" t="s">
        <v>339</v>
      </c>
      <c r="B2" s="4"/>
      <c r="C2" s="4"/>
      <c r="D2" s="4"/>
      <c r="E2" s="4"/>
      <c r="F2" s="4"/>
      <c r="G2" s="4"/>
    </row>
    <row r="3" spans="1:7" ht="27" customHeight="1">
      <c r="A3" s="5" t="s">
        <v>340</v>
      </c>
      <c r="B3" s="5"/>
      <c r="C3" s="5"/>
      <c r="D3" s="5"/>
      <c r="E3" s="5"/>
      <c r="F3" s="5"/>
      <c r="G3" s="5"/>
    </row>
    <row r="4" spans="1:7" ht="21" customHeight="1">
      <c r="A4" s="6"/>
      <c r="B4" s="6"/>
      <c r="C4" s="3"/>
      <c r="D4" s="3"/>
      <c r="E4" s="7"/>
      <c r="F4" s="7"/>
      <c r="G4" s="7"/>
    </row>
    <row r="5" spans="1:7" ht="21" customHeight="1">
      <c r="A5" s="8" t="s">
        <v>341</v>
      </c>
      <c r="B5" s="9"/>
      <c r="C5" s="10"/>
      <c r="D5" s="8" t="s">
        <v>342</v>
      </c>
      <c r="E5" s="9"/>
      <c r="F5" s="9"/>
      <c r="G5" s="10"/>
    </row>
    <row r="6" spans="1:7" ht="21" customHeight="1">
      <c r="A6" s="8" t="s">
        <v>343</v>
      </c>
      <c r="B6" s="9"/>
      <c r="C6" s="10"/>
      <c r="D6" s="8" t="s">
        <v>5</v>
      </c>
      <c r="E6" s="9"/>
      <c r="F6" s="9"/>
      <c r="G6" s="10"/>
    </row>
    <row r="7" spans="1:7" ht="21" customHeight="1">
      <c r="A7" s="11" t="s">
        <v>344</v>
      </c>
      <c r="B7" s="12"/>
      <c r="C7" s="13"/>
      <c r="D7" s="14" t="s">
        <v>345</v>
      </c>
      <c r="E7" s="15"/>
      <c r="F7" s="15"/>
      <c r="G7" s="16"/>
    </row>
    <row r="8" spans="1:7" ht="21" customHeight="1">
      <c r="A8" s="17"/>
      <c r="B8" s="18"/>
      <c r="C8" s="19"/>
      <c r="D8" s="14" t="s">
        <v>346</v>
      </c>
      <c r="E8" s="15"/>
      <c r="F8" s="15"/>
      <c r="G8" s="16"/>
    </row>
    <row r="9" spans="1:7" ht="24" customHeight="1">
      <c r="A9" s="20"/>
      <c r="B9" s="21"/>
      <c r="C9" s="22"/>
      <c r="D9" s="14" t="s">
        <v>347</v>
      </c>
      <c r="E9" s="15"/>
      <c r="F9" s="15"/>
      <c r="G9" s="16"/>
    </row>
    <row r="10" spans="1:7" ht="27" customHeight="1">
      <c r="A10" s="23" t="s">
        <v>348</v>
      </c>
      <c r="B10" s="8" t="s">
        <v>349</v>
      </c>
      <c r="C10" s="9"/>
      <c r="D10" s="9"/>
      <c r="E10" s="9"/>
      <c r="F10" s="9"/>
      <c r="G10" s="10"/>
    </row>
    <row r="11" spans="1:7" ht="30" customHeight="1">
      <c r="A11" s="24"/>
      <c r="B11" s="25" t="s">
        <v>350</v>
      </c>
      <c r="C11" s="26"/>
      <c r="D11" s="26"/>
      <c r="E11" s="26"/>
      <c r="F11" s="26"/>
      <c r="G11" s="27"/>
    </row>
    <row r="12" spans="1:7" ht="30" customHeight="1">
      <c r="A12" s="23" t="s">
        <v>351</v>
      </c>
      <c r="B12" s="28" t="s">
        <v>352</v>
      </c>
      <c r="C12" s="28" t="s">
        <v>353</v>
      </c>
      <c r="D12" s="28" t="s">
        <v>354</v>
      </c>
      <c r="E12" s="8" t="s">
        <v>355</v>
      </c>
      <c r="F12" s="9"/>
      <c r="G12" s="10"/>
    </row>
    <row r="13" spans="1:7" ht="30" customHeight="1">
      <c r="A13" s="29"/>
      <c r="B13" s="23" t="s">
        <v>356</v>
      </c>
      <c r="C13" s="23" t="s">
        <v>357</v>
      </c>
      <c r="D13" s="28" t="s">
        <v>358</v>
      </c>
      <c r="E13" s="8" t="s">
        <v>359</v>
      </c>
      <c r="F13" s="9"/>
      <c r="G13" s="10"/>
    </row>
    <row r="14" spans="1:7" ht="30" customHeight="1">
      <c r="A14" s="29"/>
      <c r="B14" s="29"/>
      <c r="C14" s="29"/>
      <c r="D14" s="28" t="s">
        <v>360</v>
      </c>
      <c r="E14" s="8" t="s">
        <v>361</v>
      </c>
      <c r="F14" s="9"/>
      <c r="G14" s="10"/>
    </row>
    <row r="15" spans="1:7" ht="30" customHeight="1">
      <c r="A15" s="29"/>
      <c r="B15" s="29"/>
      <c r="C15" s="29"/>
      <c r="D15" s="28" t="s">
        <v>362</v>
      </c>
      <c r="E15" s="8" t="s">
        <v>363</v>
      </c>
      <c r="F15" s="9"/>
      <c r="G15" s="10"/>
    </row>
    <row r="16" spans="1:7" ht="30" customHeight="1">
      <c r="A16" s="29"/>
      <c r="B16" s="29"/>
      <c r="C16" s="29"/>
      <c r="D16" s="28" t="s">
        <v>364</v>
      </c>
      <c r="E16" s="8" t="s">
        <v>365</v>
      </c>
      <c r="F16" s="9"/>
      <c r="G16" s="10"/>
    </row>
    <row r="17" spans="1:7" ht="30" customHeight="1">
      <c r="A17" s="29"/>
      <c r="B17" s="29"/>
      <c r="C17" s="29"/>
      <c r="D17" s="28" t="s">
        <v>366</v>
      </c>
      <c r="E17" s="8" t="s">
        <v>367</v>
      </c>
      <c r="F17" s="9"/>
      <c r="G17" s="10"/>
    </row>
    <row r="18" spans="1:7" ht="30" customHeight="1">
      <c r="A18" s="29"/>
      <c r="B18" s="29"/>
      <c r="C18" s="29"/>
      <c r="D18" s="28" t="s">
        <v>368</v>
      </c>
      <c r="E18" s="8" t="s">
        <v>369</v>
      </c>
      <c r="F18" s="9"/>
      <c r="G18" s="10"/>
    </row>
    <row r="19" spans="1:7" ht="30" customHeight="1">
      <c r="A19" s="29"/>
      <c r="B19" s="29"/>
      <c r="C19" s="24"/>
      <c r="D19" s="28" t="s">
        <v>370</v>
      </c>
      <c r="E19" s="8" t="s">
        <v>371</v>
      </c>
      <c r="F19" s="9"/>
      <c r="G19" s="10"/>
    </row>
    <row r="20" spans="1:7" ht="30" customHeight="1">
      <c r="A20" s="29"/>
      <c r="B20" s="29"/>
      <c r="C20" s="28" t="s">
        <v>372</v>
      </c>
      <c r="D20" s="28" t="s">
        <v>373</v>
      </c>
      <c r="E20" s="8" t="s">
        <v>374</v>
      </c>
      <c r="F20" s="9"/>
      <c r="G20" s="10"/>
    </row>
    <row r="21" spans="1:7" ht="13.5" customHeight="1">
      <c r="A21" s="29"/>
      <c r="B21" s="29"/>
      <c r="C21" s="28" t="s">
        <v>375</v>
      </c>
      <c r="D21" s="28" t="s">
        <v>376</v>
      </c>
      <c r="E21" s="8" t="s">
        <v>377</v>
      </c>
      <c r="F21" s="9"/>
      <c r="G21" s="10"/>
    </row>
    <row r="22" spans="1:7" ht="13.5" customHeight="1">
      <c r="A22" s="29"/>
      <c r="B22" s="29"/>
      <c r="C22" s="23" t="s">
        <v>378</v>
      </c>
      <c r="D22" s="28" t="s">
        <v>358</v>
      </c>
      <c r="E22" s="8" t="s">
        <v>379</v>
      </c>
      <c r="F22" s="9"/>
      <c r="G22" s="10"/>
    </row>
    <row r="23" spans="1:7" ht="13.5" customHeight="1">
      <c r="A23" s="29"/>
      <c r="B23" s="29"/>
      <c r="C23" s="29"/>
      <c r="D23" s="28" t="s">
        <v>360</v>
      </c>
      <c r="E23" s="8" t="s">
        <v>380</v>
      </c>
      <c r="F23" s="9"/>
      <c r="G23" s="10"/>
    </row>
    <row r="24" spans="1:7" ht="15.75" customHeight="1">
      <c r="A24" s="29"/>
      <c r="B24" s="29"/>
      <c r="C24" s="29"/>
      <c r="D24" s="28" t="s">
        <v>362</v>
      </c>
      <c r="E24" s="8" t="s">
        <v>381</v>
      </c>
      <c r="F24" s="9"/>
      <c r="G24" s="10"/>
    </row>
    <row r="25" spans="1:7" ht="15.75" customHeight="1">
      <c r="A25" s="29"/>
      <c r="B25" s="29"/>
      <c r="C25" s="29"/>
      <c r="D25" s="28" t="s">
        <v>364</v>
      </c>
      <c r="E25" s="8" t="s">
        <v>382</v>
      </c>
      <c r="F25" s="9"/>
      <c r="G25" s="10"/>
    </row>
    <row r="26" spans="1:7" ht="13.5" customHeight="1">
      <c r="A26" s="29"/>
      <c r="B26" s="29"/>
      <c r="C26" s="29"/>
      <c r="D26" s="28" t="s">
        <v>366</v>
      </c>
      <c r="E26" s="8" t="s">
        <v>379</v>
      </c>
      <c r="F26" s="9"/>
      <c r="G26" s="10"/>
    </row>
    <row r="27" spans="1:7" ht="13.5" customHeight="1">
      <c r="A27" s="29"/>
      <c r="B27" s="29"/>
      <c r="C27" s="29"/>
      <c r="D27" s="28" t="s">
        <v>368</v>
      </c>
      <c r="E27" s="8" t="s">
        <v>383</v>
      </c>
      <c r="F27" s="9"/>
      <c r="G27" s="10"/>
    </row>
    <row r="28" spans="1:7" ht="13.5" customHeight="1">
      <c r="A28" s="29"/>
      <c r="B28" s="24"/>
      <c r="C28" s="24"/>
      <c r="D28" s="28" t="s">
        <v>370</v>
      </c>
      <c r="E28" s="8" t="s">
        <v>384</v>
      </c>
      <c r="F28" s="9"/>
      <c r="G28" s="10"/>
    </row>
    <row r="29" spans="1:7" ht="13.5" customHeight="1">
      <c r="A29" s="29"/>
      <c r="B29" s="23" t="s">
        <v>385</v>
      </c>
      <c r="C29" s="23" t="s">
        <v>386</v>
      </c>
      <c r="D29" s="30" t="s">
        <v>387</v>
      </c>
      <c r="E29" s="8" t="s">
        <v>388</v>
      </c>
      <c r="F29" s="9"/>
      <c r="G29" s="10"/>
    </row>
    <row r="30" spans="1:7" ht="63" customHeight="1">
      <c r="A30" s="29"/>
      <c r="B30" s="29"/>
      <c r="C30" s="24"/>
      <c r="D30" s="30" t="s">
        <v>389</v>
      </c>
      <c r="E30" s="8" t="s">
        <v>390</v>
      </c>
      <c r="F30" s="9"/>
      <c r="G30" s="10"/>
    </row>
    <row r="31" spans="1:7" ht="91.5" customHeight="1">
      <c r="A31" s="29"/>
      <c r="B31" s="24"/>
      <c r="C31" s="28" t="s">
        <v>391</v>
      </c>
      <c r="D31" s="30" t="s">
        <v>389</v>
      </c>
      <c r="E31" s="14" t="s">
        <v>389</v>
      </c>
      <c r="F31" s="15"/>
      <c r="G31" s="16"/>
    </row>
    <row r="32" spans="1:7" ht="39" customHeight="1">
      <c r="A32" s="24"/>
      <c r="B32" s="28" t="s">
        <v>392</v>
      </c>
      <c r="C32" s="28" t="s">
        <v>392</v>
      </c>
      <c r="D32" s="30" t="s">
        <v>393</v>
      </c>
      <c r="E32" s="14" t="s">
        <v>374</v>
      </c>
      <c r="F32" s="15"/>
      <c r="G32" s="16"/>
    </row>
  </sheetData>
  <sheetProtection/>
  <mergeCells count="41">
    <mergeCell ref="A2:G2"/>
    <mergeCell ref="A3:G3"/>
    <mergeCell ref="E4:G4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A10:A11"/>
    <mergeCell ref="A12:A32"/>
    <mergeCell ref="B13:B28"/>
    <mergeCell ref="B29:B31"/>
    <mergeCell ref="C13:C19"/>
    <mergeCell ref="C22:C28"/>
    <mergeCell ref="C29:C30"/>
    <mergeCell ref="A7:C9"/>
  </mergeCells>
  <printOptions/>
  <pageMargins left="0.39" right="0.28" top="0.63" bottom="0.59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tabSelected="1" workbookViewId="0" topLeftCell="A1">
      <pane xSplit="1" ySplit="5" topLeftCell="C39" activePane="bottomRight" state="frozen"/>
      <selection pane="bottomRight" activeCell="C17" sqref="C17"/>
    </sheetView>
  </sheetViews>
  <sheetFormatPr defaultColWidth="8.66015625" defaultRowHeight="20.25" customHeight="1"/>
  <cols>
    <col min="1" max="1" width="60" style="0" customWidth="1"/>
    <col min="2" max="2" width="42.66015625" style="0" customWidth="1"/>
    <col min="3" max="3" width="52.66015625" style="0" customWidth="1"/>
    <col min="4" max="4" width="38.5" style="154" customWidth="1"/>
  </cols>
  <sheetData>
    <row r="1" spans="1:28" ht="20.25" customHeight="1">
      <c r="A1" s="208"/>
      <c r="B1" s="208"/>
      <c r="C1" s="208"/>
      <c r="D1" s="249" t="s">
        <v>3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</row>
    <row r="2" spans="1:28" ht="20.25" customHeight="1">
      <c r="A2" s="35" t="s">
        <v>4</v>
      </c>
      <c r="B2" s="35"/>
      <c r="C2" s="35"/>
      <c r="D2" s="35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</row>
    <row r="3" spans="1:28" ht="20.25" customHeight="1">
      <c r="A3" s="82" t="s">
        <v>5</v>
      </c>
      <c r="B3" s="82"/>
      <c r="C3" s="79"/>
      <c r="D3" s="38" t="s">
        <v>6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</row>
    <row r="4" spans="1:28" ht="20.25" customHeight="1">
      <c r="A4" s="209" t="s">
        <v>7</v>
      </c>
      <c r="B4" s="209"/>
      <c r="C4" s="210" t="s">
        <v>8</v>
      </c>
      <c r="D4" s="210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</row>
    <row r="5" spans="1:28" ht="24.75" customHeight="1">
      <c r="A5" s="210" t="s">
        <v>9</v>
      </c>
      <c r="B5" s="210" t="s">
        <v>10</v>
      </c>
      <c r="C5" s="210" t="s">
        <v>9</v>
      </c>
      <c r="D5" s="210" t="s">
        <v>10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</row>
    <row r="6" spans="1:28" ht="20.25" customHeight="1">
      <c r="A6" s="223" t="s">
        <v>11</v>
      </c>
      <c r="B6" s="250">
        <v>6862814</v>
      </c>
      <c r="C6" s="223" t="s">
        <v>12</v>
      </c>
      <c r="D6" s="250">
        <v>2456340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</row>
    <row r="7" spans="1:28" ht="20.25" customHeight="1">
      <c r="A7" s="223" t="s">
        <v>13</v>
      </c>
      <c r="B7" s="250"/>
      <c r="C7" s="223" t="s">
        <v>14</v>
      </c>
      <c r="D7" s="250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</row>
    <row r="8" spans="1:28" ht="20.25" customHeight="1">
      <c r="A8" s="223" t="s">
        <v>15</v>
      </c>
      <c r="B8" s="250">
        <v>0</v>
      </c>
      <c r="C8" s="223" t="s">
        <v>16</v>
      </c>
      <c r="D8" s="250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</row>
    <row r="9" spans="1:28" ht="20.25" customHeight="1">
      <c r="A9" s="223" t="s">
        <v>17</v>
      </c>
      <c r="B9" s="250">
        <v>0</v>
      </c>
      <c r="C9" s="223" t="s">
        <v>18</v>
      </c>
      <c r="D9" s="250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</row>
    <row r="10" spans="1:28" ht="20.25" customHeight="1">
      <c r="A10" s="223" t="s">
        <v>19</v>
      </c>
      <c r="B10" s="250">
        <v>0</v>
      </c>
      <c r="C10" s="223" t="s">
        <v>20</v>
      </c>
      <c r="D10" s="250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</row>
    <row r="11" spans="1:28" ht="20.25" customHeight="1">
      <c r="A11" s="223" t="s">
        <v>21</v>
      </c>
      <c r="B11" s="250">
        <v>0</v>
      </c>
      <c r="C11" s="223" t="s">
        <v>22</v>
      </c>
      <c r="D11" s="250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</row>
    <row r="12" spans="1:28" ht="20.25" customHeight="1">
      <c r="A12" s="223"/>
      <c r="B12" s="250"/>
      <c r="C12" s="223" t="s">
        <v>23</v>
      </c>
      <c r="D12" s="250">
        <v>74256</v>
      </c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</row>
    <row r="13" spans="1:28" ht="20.25" customHeight="1">
      <c r="A13" s="221"/>
      <c r="B13" s="250"/>
      <c r="C13" s="223" t="s">
        <v>24</v>
      </c>
      <c r="D13" s="250">
        <v>1179069</v>
      </c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</row>
    <row r="14" spans="1:28" ht="20.25" customHeight="1">
      <c r="A14" s="221"/>
      <c r="B14" s="250"/>
      <c r="C14" s="223" t="s">
        <v>25</v>
      </c>
      <c r="D14" s="250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</row>
    <row r="15" spans="1:28" ht="20.25" customHeight="1">
      <c r="A15" s="221"/>
      <c r="B15" s="250"/>
      <c r="C15" s="223" t="s">
        <v>26</v>
      </c>
      <c r="D15" s="250">
        <v>304359</v>
      </c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</row>
    <row r="16" spans="1:28" ht="20.25" customHeight="1">
      <c r="A16" s="221"/>
      <c r="B16" s="250"/>
      <c r="C16" s="223" t="s">
        <v>27</v>
      </c>
      <c r="D16" s="250">
        <v>174814</v>
      </c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</row>
    <row r="17" spans="1:28" ht="20.25" customHeight="1">
      <c r="A17" s="221"/>
      <c r="B17" s="250"/>
      <c r="C17" s="223" t="s">
        <v>28</v>
      </c>
      <c r="D17" s="251">
        <v>80000</v>
      </c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</row>
    <row r="18" spans="1:28" ht="20.25" customHeight="1">
      <c r="A18" s="221"/>
      <c r="B18" s="250"/>
      <c r="C18" s="223" t="s">
        <v>29</v>
      </c>
      <c r="D18" s="250">
        <v>2271192</v>
      </c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</row>
    <row r="19" spans="1:28" ht="20.25" customHeight="1">
      <c r="A19" s="221"/>
      <c r="B19" s="250"/>
      <c r="C19" s="223" t="s">
        <v>30</v>
      </c>
      <c r="D19" s="250">
        <v>103200</v>
      </c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</row>
    <row r="20" spans="1:28" ht="20.25" customHeight="1">
      <c r="A20" s="221"/>
      <c r="B20" s="250"/>
      <c r="C20" s="223" t="s">
        <v>31</v>
      </c>
      <c r="D20" s="250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</row>
    <row r="21" spans="1:28" ht="20.25" customHeight="1">
      <c r="A21" s="221"/>
      <c r="B21" s="250"/>
      <c r="C21" s="223" t="s">
        <v>32</v>
      </c>
      <c r="D21" s="250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</row>
    <row r="22" spans="1:28" ht="20.25" customHeight="1">
      <c r="A22" s="221"/>
      <c r="B22" s="250"/>
      <c r="C22" s="223" t="s">
        <v>33</v>
      </c>
      <c r="D22" s="250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</row>
    <row r="23" spans="1:28" ht="20.25" customHeight="1">
      <c r="A23" s="221"/>
      <c r="B23" s="250"/>
      <c r="C23" s="223" t="s">
        <v>34</v>
      </c>
      <c r="D23" s="250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</row>
    <row r="24" spans="1:28" ht="20.25" customHeight="1">
      <c r="A24" s="221"/>
      <c r="B24" s="250"/>
      <c r="C24" s="223" t="s">
        <v>35</v>
      </c>
      <c r="D24" s="250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</row>
    <row r="25" spans="1:28" ht="20.25" customHeight="1">
      <c r="A25" s="221"/>
      <c r="B25" s="250"/>
      <c r="C25" s="223" t="s">
        <v>36</v>
      </c>
      <c r="D25" s="250">
        <v>219584</v>
      </c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</row>
    <row r="26" spans="1:28" ht="20.25" customHeight="1">
      <c r="A26" s="223"/>
      <c r="B26" s="250"/>
      <c r="C26" s="223" t="s">
        <v>37</v>
      </c>
      <c r="D26" s="250">
        <v>0</v>
      </c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</row>
    <row r="27" spans="1:28" ht="20.25" customHeight="1">
      <c r="A27" s="223"/>
      <c r="B27" s="250"/>
      <c r="C27" s="223" t="s">
        <v>38</v>
      </c>
      <c r="D27" s="250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</row>
    <row r="28" spans="1:28" ht="20.25" customHeight="1">
      <c r="A28" s="223"/>
      <c r="B28" s="250"/>
      <c r="C28" s="223" t="s">
        <v>39</v>
      </c>
      <c r="D28" s="250">
        <v>0</v>
      </c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</row>
    <row r="29" spans="1:28" ht="20.25" customHeight="1">
      <c r="A29" s="223"/>
      <c r="B29" s="250"/>
      <c r="C29" s="223" t="s">
        <v>40</v>
      </c>
      <c r="D29" s="250">
        <v>0</v>
      </c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</row>
    <row r="30" spans="1:28" ht="20.25" customHeight="1">
      <c r="A30" s="223"/>
      <c r="B30" s="250"/>
      <c r="C30" s="223" t="s">
        <v>41</v>
      </c>
      <c r="D30" s="25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</row>
    <row r="31" spans="1:28" ht="20.25" customHeight="1">
      <c r="A31" s="223"/>
      <c r="B31" s="250"/>
      <c r="C31" s="223" t="s">
        <v>42</v>
      </c>
      <c r="D31" s="250">
        <v>0</v>
      </c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</row>
    <row r="32" spans="1:28" ht="20.25" customHeight="1">
      <c r="A32" s="223"/>
      <c r="B32" s="250"/>
      <c r="C32" s="223" t="s">
        <v>43</v>
      </c>
      <c r="D32" s="250">
        <v>0</v>
      </c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</row>
    <row r="33" spans="1:28" ht="20.25" customHeight="1">
      <c r="A33" s="223"/>
      <c r="B33" s="250"/>
      <c r="C33" s="223" t="s">
        <v>44</v>
      </c>
      <c r="D33" s="250">
        <v>0</v>
      </c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</row>
    <row r="34" spans="1:28" ht="20.25" customHeight="1">
      <c r="A34" s="223"/>
      <c r="B34" s="250"/>
      <c r="C34" s="223" t="s">
        <v>45</v>
      </c>
      <c r="D34" s="250">
        <v>0</v>
      </c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</row>
    <row r="35" spans="1:28" ht="20.25" customHeight="1">
      <c r="A35" s="223"/>
      <c r="B35" s="250"/>
      <c r="C35" s="223"/>
      <c r="D35" s="252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</row>
    <row r="36" spans="1:28" ht="20.25" customHeight="1">
      <c r="A36" s="210" t="s">
        <v>46</v>
      </c>
      <c r="B36" s="252">
        <f>SUM(B6:B35)</f>
        <v>6862814</v>
      </c>
      <c r="C36" s="210" t="s">
        <v>47</v>
      </c>
      <c r="D36" s="252">
        <f>SUM(D6:D34)</f>
        <v>6862814</v>
      </c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</row>
    <row r="37" spans="1:28" ht="20.25" customHeight="1">
      <c r="A37" s="223" t="s">
        <v>48</v>
      </c>
      <c r="B37" s="250">
        <v>0</v>
      </c>
      <c r="C37" s="223" t="s">
        <v>49</v>
      </c>
      <c r="D37" s="250">
        <v>0</v>
      </c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</row>
    <row r="38" spans="1:28" ht="20.25" customHeight="1">
      <c r="A38" s="223" t="s">
        <v>50</v>
      </c>
      <c r="B38" s="250"/>
      <c r="C38" s="223" t="s">
        <v>51</v>
      </c>
      <c r="D38" s="250">
        <v>0</v>
      </c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</row>
    <row r="39" spans="1:28" ht="20.25" customHeight="1">
      <c r="A39" s="223"/>
      <c r="B39" s="250"/>
      <c r="C39" s="223" t="s">
        <v>52</v>
      </c>
      <c r="D39" s="250">
        <v>0</v>
      </c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</row>
    <row r="40" spans="1:28" ht="20.25" customHeight="1">
      <c r="A40" s="223"/>
      <c r="B40" s="252"/>
      <c r="C40" s="223"/>
      <c r="D40" s="252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</row>
    <row r="41" spans="1:28" ht="20.25" customHeight="1">
      <c r="A41" s="210" t="s">
        <v>53</v>
      </c>
      <c r="B41" s="252">
        <f>SUM(B36:B38)</f>
        <v>6862814</v>
      </c>
      <c r="C41" s="210" t="s">
        <v>54</v>
      </c>
      <c r="D41" s="252">
        <f>SUM(D36,D37,D39)</f>
        <v>6862814</v>
      </c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</row>
    <row r="42" spans="1:28" ht="20.25" customHeight="1">
      <c r="A42" s="234"/>
      <c r="B42" s="235"/>
      <c r="C42" s="236"/>
      <c r="D42" s="236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</row>
  </sheetData>
  <sheetProtection/>
  <mergeCells count="2">
    <mergeCell ref="A2:D2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61"/>
      <c r="T1" s="177" t="s">
        <v>55</v>
      </c>
    </row>
    <row r="2" spans="1:20" ht="19.5" customHeight="1">
      <c r="A2" s="35" t="s">
        <v>56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9.5" customHeight="1">
      <c r="A3" s="82" t="s">
        <v>5</v>
      </c>
      <c r="B3" s="36"/>
      <c r="C3" s="36"/>
      <c r="D3" s="36"/>
      <c r="E3" s="36"/>
      <c r="F3" s="83"/>
      <c r="G3" s="83"/>
      <c r="H3" s="83"/>
      <c r="I3" s="83"/>
      <c r="J3" s="140"/>
      <c r="K3" s="140"/>
      <c r="L3" s="140"/>
      <c r="M3" s="140"/>
      <c r="N3" s="140"/>
      <c r="O3" s="140"/>
      <c r="P3" s="140"/>
      <c r="Q3" s="140"/>
      <c r="R3" s="140"/>
      <c r="S3" s="71"/>
      <c r="T3" s="38" t="s">
        <v>6</v>
      </c>
    </row>
    <row r="4" spans="1:20" ht="19.5" customHeight="1">
      <c r="A4" s="43" t="s">
        <v>57</v>
      </c>
      <c r="B4" s="43"/>
      <c r="C4" s="43"/>
      <c r="D4" s="43"/>
      <c r="E4" s="43"/>
      <c r="F4" s="48" t="s">
        <v>58</v>
      </c>
      <c r="G4" s="42" t="s">
        <v>59</v>
      </c>
      <c r="H4" s="48" t="s">
        <v>60</v>
      </c>
      <c r="I4" s="48" t="s">
        <v>61</v>
      </c>
      <c r="J4" s="48" t="s">
        <v>62</v>
      </c>
      <c r="K4" s="48" t="s">
        <v>63</v>
      </c>
      <c r="L4" s="48"/>
      <c r="M4" s="157" t="s">
        <v>64</v>
      </c>
      <c r="N4" s="247" t="s">
        <v>65</v>
      </c>
      <c r="O4" s="247"/>
      <c r="P4" s="247"/>
      <c r="Q4" s="247"/>
      <c r="R4" s="247"/>
      <c r="S4" s="48" t="s">
        <v>66</v>
      </c>
      <c r="T4" s="48" t="s">
        <v>67</v>
      </c>
    </row>
    <row r="5" spans="1:20" ht="19.5" customHeight="1">
      <c r="A5" s="43" t="s">
        <v>68</v>
      </c>
      <c r="B5" s="43"/>
      <c r="C5" s="43"/>
      <c r="D5" s="48" t="s">
        <v>69</v>
      </c>
      <c r="E5" s="48" t="s">
        <v>70</v>
      </c>
      <c r="F5" s="48"/>
      <c r="G5" s="42"/>
      <c r="H5" s="48"/>
      <c r="I5" s="48"/>
      <c r="J5" s="48"/>
      <c r="K5" s="248" t="s">
        <v>71</v>
      </c>
      <c r="L5" s="48" t="s">
        <v>72</v>
      </c>
      <c r="M5" s="157"/>
      <c r="N5" s="48" t="s">
        <v>73</v>
      </c>
      <c r="O5" s="48" t="s">
        <v>74</v>
      </c>
      <c r="P5" s="48" t="s">
        <v>75</v>
      </c>
      <c r="Q5" s="48" t="s">
        <v>76</v>
      </c>
      <c r="R5" s="48" t="s">
        <v>77</v>
      </c>
      <c r="S5" s="48"/>
      <c r="T5" s="48"/>
    </row>
    <row r="6" spans="1:20" ht="30.75" customHeight="1">
      <c r="A6" s="246" t="s">
        <v>78</v>
      </c>
      <c r="B6" s="108" t="s">
        <v>79</v>
      </c>
      <c r="C6" s="246" t="s">
        <v>80</v>
      </c>
      <c r="D6" s="48"/>
      <c r="E6" s="48"/>
      <c r="F6" s="48"/>
      <c r="G6" s="42"/>
      <c r="H6" s="48"/>
      <c r="I6" s="48"/>
      <c r="J6" s="48"/>
      <c r="K6" s="248"/>
      <c r="L6" s="48"/>
      <c r="M6" s="157"/>
      <c r="N6" s="48"/>
      <c r="O6" s="48"/>
      <c r="P6" s="48"/>
      <c r="Q6" s="48"/>
      <c r="R6" s="48"/>
      <c r="S6" s="48"/>
      <c r="T6" s="48"/>
    </row>
    <row r="7" spans="1:20" ht="24" customHeight="1">
      <c r="A7" s="115"/>
      <c r="B7" s="115"/>
      <c r="C7" s="115"/>
      <c r="D7" s="115"/>
      <c r="E7" s="112" t="s">
        <v>58</v>
      </c>
      <c r="F7" s="61">
        <f>SUM(F8:F43)</f>
        <v>6862814</v>
      </c>
      <c r="G7" s="61">
        <f aca="true" t="shared" si="0" ref="G7:T7">SUM(G8:G12)</f>
        <v>0</v>
      </c>
      <c r="H7" s="61">
        <f>SUM(H8:H43)</f>
        <v>6862814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</row>
    <row r="8" spans="1:20" ht="24" customHeight="1">
      <c r="A8" s="122" t="s">
        <v>81</v>
      </c>
      <c r="B8" s="122" t="s">
        <v>82</v>
      </c>
      <c r="C8" s="122" t="s">
        <v>83</v>
      </c>
      <c r="D8" s="123">
        <v>919120</v>
      </c>
      <c r="E8" s="123" t="s">
        <v>84</v>
      </c>
      <c r="F8" s="124">
        <v>30000</v>
      </c>
      <c r="G8" s="61"/>
      <c r="H8" s="124">
        <v>30000</v>
      </c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ht="24" customHeight="1">
      <c r="A9" s="122" t="s">
        <v>81</v>
      </c>
      <c r="B9" s="122" t="s">
        <v>85</v>
      </c>
      <c r="C9" s="122" t="s">
        <v>82</v>
      </c>
      <c r="D9" s="123">
        <v>919120</v>
      </c>
      <c r="E9" s="123" t="s">
        <v>86</v>
      </c>
      <c r="F9" s="124">
        <v>1859545</v>
      </c>
      <c r="G9" s="61"/>
      <c r="H9" s="124">
        <v>1859545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ht="24" customHeight="1">
      <c r="A10" s="122" t="s">
        <v>81</v>
      </c>
      <c r="B10" s="122" t="s">
        <v>85</v>
      </c>
      <c r="C10" s="122" t="s">
        <v>87</v>
      </c>
      <c r="D10" s="123">
        <v>919120</v>
      </c>
      <c r="E10" s="123" t="s">
        <v>88</v>
      </c>
      <c r="F10" s="124">
        <v>20000</v>
      </c>
      <c r="G10" s="61"/>
      <c r="H10" s="124">
        <v>20000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ht="24" customHeight="1">
      <c r="A11" s="122" t="s">
        <v>81</v>
      </c>
      <c r="B11" s="122" t="s">
        <v>85</v>
      </c>
      <c r="C11" s="122" t="s">
        <v>89</v>
      </c>
      <c r="D11" s="123">
        <v>919120</v>
      </c>
      <c r="E11" s="123" t="s">
        <v>90</v>
      </c>
      <c r="F11" s="124">
        <v>24790</v>
      </c>
      <c r="G11" s="61"/>
      <c r="H11" s="124">
        <v>24790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ht="24" customHeight="1">
      <c r="A12" s="122" t="s">
        <v>81</v>
      </c>
      <c r="B12" s="122" t="s">
        <v>85</v>
      </c>
      <c r="C12" s="122" t="s">
        <v>91</v>
      </c>
      <c r="D12" s="123">
        <v>919120</v>
      </c>
      <c r="E12" s="123" t="s">
        <v>92</v>
      </c>
      <c r="F12" s="124">
        <v>190000</v>
      </c>
      <c r="G12" s="61"/>
      <c r="H12" s="124">
        <v>190000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ht="24" customHeight="1">
      <c r="A13" s="122" t="s">
        <v>81</v>
      </c>
      <c r="B13" s="122" t="s">
        <v>93</v>
      </c>
      <c r="C13" s="122" t="s">
        <v>94</v>
      </c>
      <c r="D13" s="123">
        <v>919120</v>
      </c>
      <c r="E13" s="123" t="s">
        <v>95</v>
      </c>
      <c r="F13" s="124">
        <v>22000</v>
      </c>
      <c r="G13" s="147"/>
      <c r="H13" s="124">
        <v>22000</v>
      </c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</row>
    <row r="14" spans="1:20" ht="24" customHeight="1">
      <c r="A14" s="122" t="s">
        <v>81</v>
      </c>
      <c r="B14" s="122" t="s">
        <v>83</v>
      </c>
      <c r="C14" s="122" t="s">
        <v>82</v>
      </c>
      <c r="D14" s="123">
        <v>919120</v>
      </c>
      <c r="E14" s="123" t="s">
        <v>96</v>
      </c>
      <c r="F14" s="124">
        <v>79380</v>
      </c>
      <c r="G14" s="147"/>
      <c r="H14" s="124">
        <v>79380</v>
      </c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</row>
    <row r="15" spans="1:20" ht="24" customHeight="1">
      <c r="A15" s="122" t="s">
        <v>81</v>
      </c>
      <c r="B15" s="122" t="s">
        <v>83</v>
      </c>
      <c r="C15" s="122" t="s">
        <v>89</v>
      </c>
      <c r="D15" s="123">
        <v>919120</v>
      </c>
      <c r="E15" s="123" t="s">
        <v>97</v>
      </c>
      <c r="F15" s="124">
        <v>127536</v>
      </c>
      <c r="G15" s="147"/>
      <c r="H15" s="124">
        <v>127536</v>
      </c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ht="24" customHeight="1">
      <c r="A16" s="122" t="s">
        <v>81</v>
      </c>
      <c r="B16" s="122" t="s">
        <v>83</v>
      </c>
      <c r="C16" s="122" t="s">
        <v>91</v>
      </c>
      <c r="D16" s="123">
        <v>919120</v>
      </c>
      <c r="E16" s="123" t="s">
        <v>98</v>
      </c>
      <c r="F16" s="124">
        <v>28000</v>
      </c>
      <c r="G16" s="147"/>
      <c r="H16" s="124">
        <v>28000</v>
      </c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20" ht="24" customHeight="1">
      <c r="A17" s="122" t="s">
        <v>81</v>
      </c>
      <c r="B17" s="122" t="s">
        <v>99</v>
      </c>
      <c r="C17" s="122" t="s">
        <v>82</v>
      </c>
      <c r="D17" s="123">
        <v>919120</v>
      </c>
      <c r="E17" s="123" t="s">
        <v>100</v>
      </c>
      <c r="F17" s="124">
        <v>20000</v>
      </c>
      <c r="G17" s="147"/>
      <c r="H17" s="124">
        <v>20000</v>
      </c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</row>
    <row r="18" spans="1:20" ht="24" customHeight="1">
      <c r="A18" s="122" t="s">
        <v>81</v>
      </c>
      <c r="B18" s="122" t="s">
        <v>101</v>
      </c>
      <c r="C18" s="122" t="s">
        <v>91</v>
      </c>
      <c r="D18" s="123">
        <v>919120</v>
      </c>
      <c r="E18" s="123" t="s">
        <v>102</v>
      </c>
      <c r="F18" s="124">
        <v>55089</v>
      </c>
      <c r="G18" s="147"/>
      <c r="H18" s="124">
        <v>55089</v>
      </c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</row>
    <row r="19" spans="1:20" ht="24" customHeight="1">
      <c r="A19" s="122" t="s">
        <v>103</v>
      </c>
      <c r="B19" s="122" t="s">
        <v>82</v>
      </c>
      <c r="C19" s="122" t="s">
        <v>104</v>
      </c>
      <c r="D19" s="123">
        <v>919120</v>
      </c>
      <c r="E19" s="123" t="s">
        <v>105</v>
      </c>
      <c r="F19" s="124">
        <v>74256</v>
      </c>
      <c r="G19" s="147"/>
      <c r="H19" s="124">
        <v>74256</v>
      </c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</row>
    <row r="20" spans="1:20" ht="24" customHeight="1">
      <c r="A20" s="122" t="s">
        <v>106</v>
      </c>
      <c r="B20" s="122" t="s">
        <v>93</v>
      </c>
      <c r="C20" s="122" t="s">
        <v>82</v>
      </c>
      <c r="D20" s="123">
        <v>919120</v>
      </c>
      <c r="E20" s="123" t="s">
        <v>107</v>
      </c>
      <c r="F20" s="124">
        <v>120000</v>
      </c>
      <c r="G20" s="147"/>
      <c r="H20" s="124">
        <v>120000</v>
      </c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</row>
    <row r="21" spans="1:20" ht="24" customHeight="1">
      <c r="A21" s="122" t="s">
        <v>106</v>
      </c>
      <c r="B21" s="122" t="s">
        <v>93</v>
      </c>
      <c r="C21" s="122" t="s">
        <v>93</v>
      </c>
      <c r="D21" s="123">
        <v>919120</v>
      </c>
      <c r="E21" s="123" t="s">
        <v>108</v>
      </c>
      <c r="F21" s="124">
        <v>365973</v>
      </c>
      <c r="G21" s="147"/>
      <c r="H21" s="124">
        <v>365973</v>
      </c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</row>
    <row r="22" spans="1:20" ht="24" customHeight="1">
      <c r="A22" s="122" t="s">
        <v>106</v>
      </c>
      <c r="B22" s="122" t="s">
        <v>94</v>
      </c>
      <c r="C22" s="122" t="s">
        <v>93</v>
      </c>
      <c r="D22" s="123">
        <v>919120</v>
      </c>
      <c r="E22" s="123" t="s">
        <v>109</v>
      </c>
      <c r="F22" s="124">
        <v>122184</v>
      </c>
      <c r="G22" s="147"/>
      <c r="H22" s="124">
        <v>122184</v>
      </c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</row>
    <row r="23" spans="1:20" ht="24" customHeight="1">
      <c r="A23" s="122" t="s">
        <v>106</v>
      </c>
      <c r="B23" s="122" t="s">
        <v>110</v>
      </c>
      <c r="C23" s="122" t="s">
        <v>82</v>
      </c>
      <c r="D23" s="123">
        <v>919120</v>
      </c>
      <c r="E23" s="123" t="s">
        <v>111</v>
      </c>
      <c r="F23" s="124">
        <v>6912</v>
      </c>
      <c r="G23" s="147"/>
      <c r="H23" s="124">
        <v>6912</v>
      </c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</row>
    <row r="24" spans="1:20" ht="24" customHeight="1">
      <c r="A24" s="122" t="s">
        <v>106</v>
      </c>
      <c r="B24" s="122" t="s">
        <v>112</v>
      </c>
      <c r="C24" s="122" t="s">
        <v>87</v>
      </c>
      <c r="D24" s="123">
        <v>919120</v>
      </c>
      <c r="E24" s="123" t="s">
        <v>113</v>
      </c>
      <c r="F24" s="124">
        <v>555600</v>
      </c>
      <c r="G24" s="147"/>
      <c r="H24" s="124">
        <v>555600</v>
      </c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</row>
    <row r="25" spans="1:20" ht="24" customHeight="1">
      <c r="A25" s="122" t="s">
        <v>106</v>
      </c>
      <c r="B25" s="122" t="s">
        <v>91</v>
      </c>
      <c r="C25" s="122" t="s">
        <v>82</v>
      </c>
      <c r="D25" s="123">
        <v>919120</v>
      </c>
      <c r="E25" s="123" t="s">
        <v>114</v>
      </c>
      <c r="F25" s="124">
        <v>8400</v>
      </c>
      <c r="G25" s="147"/>
      <c r="H25" s="124">
        <v>8400</v>
      </c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</row>
    <row r="26" spans="1:20" ht="24" customHeight="1">
      <c r="A26" s="122" t="s">
        <v>115</v>
      </c>
      <c r="B26" s="122" t="s">
        <v>94</v>
      </c>
      <c r="C26" s="122" t="s">
        <v>116</v>
      </c>
      <c r="D26" s="123">
        <v>919120</v>
      </c>
      <c r="E26" s="123" t="s">
        <v>117</v>
      </c>
      <c r="F26" s="124">
        <v>137153</v>
      </c>
      <c r="G26" s="147"/>
      <c r="H26" s="124">
        <v>137153</v>
      </c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</row>
    <row r="27" spans="1:20" ht="24" customHeight="1">
      <c r="A27" s="122" t="s">
        <v>115</v>
      </c>
      <c r="B27" s="122" t="s">
        <v>99</v>
      </c>
      <c r="C27" s="122" t="s">
        <v>82</v>
      </c>
      <c r="D27" s="123">
        <v>919120</v>
      </c>
      <c r="E27" s="123" t="s">
        <v>118</v>
      </c>
      <c r="F27" s="124">
        <v>75144</v>
      </c>
      <c r="G27" s="147"/>
      <c r="H27" s="124">
        <v>75144</v>
      </c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</row>
    <row r="28" spans="1:20" ht="24" customHeight="1">
      <c r="A28" s="122" t="s">
        <v>115</v>
      </c>
      <c r="B28" s="122" t="s">
        <v>99</v>
      </c>
      <c r="C28" s="122" t="s">
        <v>87</v>
      </c>
      <c r="D28" s="123">
        <v>919120</v>
      </c>
      <c r="E28" s="123" t="s">
        <v>119</v>
      </c>
      <c r="F28" s="124">
        <v>45943</v>
      </c>
      <c r="G28" s="147"/>
      <c r="H28" s="124">
        <v>45943</v>
      </c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</row>
    <row r="29" spans="1:20" ht="24" customHeight="1">
      <c r="A29" s="122" t="s">
        <v>115</v>
      </c>
      <c r="B29" s="122" t="s">
        <v>99</v>
      </c>
      <c r="C29" s="122" t="s">
        <v>85</v>
      </c>
      <c r="D29" s="123">
        <v>919120</v>
      </c>
      <c r="E29" s="123" t="s">
        <v>120</v>
      </c>
      <c r="F29" s="124">
        <v>46119</v>
      </c>
      <c r="G29" s="147"/>
      <c r="H29" s="124">
        <v>46119</v>
      </c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</row>
    <row r="30" spans="1:20" ht="24" customHeight="1">
      <c r="A30" s="122" t="s">
        <v>121</v>
      </c>
      <c r="B30" s="122" t="s">
        <v>85</v>
      </c>
      <c r="C30" s="122" t="s">
        <v>87</v>
      </c>
      <c r="D30" s="123">
        <v>919120</v>
      </c>
      <c r="E30" s="123" t="s">
        <v>122</v>
      </c>
      <c r="F30" s="124">
        <v>100000</v>
      </c>
      <c r="G30" s="147"/>
      <c r="H30" s="124">
        <v>100000</v>
      </c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</row>
    <row r="31" spans="1:20" ht="24" customHeight="1">
      <c r="A31" s="122" t="s">
        <v>121</v>
      </c>
      <c r="B31" s="122" t="s">
        <v>85</v>
      </c>
      <c r="C31" s="122" t="s">
        <v>91</v>
      </c>
      <c r="D31" s="123">
        <v>919120</v>
      </c>
      <c r="E31" s="123" t="s">
        <v>123</v>
      </c>
      <c r="F31" s="124">
        <v>74814</v>
      </c>
      <c r="G31" s="147"/>
      <c r="H31" s="124">
        <v>74814</v>
      </c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</row>
    <row r="32" spans="1:20" ht="24" customHeight="1">
      <c r="A32" s="122" t="s">
        <v>124</v>
      </c>
      <c r="B32" s="122" t="s">
        <v>82</v>
      </c>
      <c r="C32" s="122" t="s">
        <v>91</v>
      </c>
      <c r="D32" s="123">
        <v>919120</v>
      </c>
      <c r="E32" s="123" t="s">
        <v>125</v>
      </c>
      <c r="F32" s="124">
        <v>80000</v>
      </c>
      <c r="G32" s="147"/>
      <c r="H32" s="124">
        <v>80000</v>
      </c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</row>
    <row r="33" spans="1:20" ht="24" customHeight="1">
      <c r="A33" s="122" t="s">
        <v>126</v>
      </c>
      <c r="B33" s="122" t="s">
        <v>82</v>
      </c>
      <c r="C33" s="122" t="s">
        <v>127</v>
      </c>
      <c r="D33" s="123">
        <v>919120</v>
      </c>
      <c r="E33" s="123" t="s">
        <v>128</v>
      </c>
      <c r="F33" s="124">
        <v>549152</v>
      </c>
      <c r="G33" s="147"/>
      <c r="H33" s="124">
        <v>549152</v>
      </c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</row>
    <row r="34" spans="1:20" ht="24" customHeight="1">
      <c r="A34" s="122" t="s">
        <v>126</v>
      </c>
      <c r="B34" s="122" t="s">
        <v>82</v>
      </c>
      <c r="C34" s="122" t="s">
        <v>110</v>
      </c>
      <c r="D34" s="123">
        <v>919120</v>
      </c>
      <c r="E34" s="123" t="s">
        <v>129</v>
      </c>
      <c r="F34" s="124">
        <v>3000</v>
      </c>
      <c r="G34" s="147"/>
      <c r="H34" s="124">
        <v>3000</v>
      </c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</row>
    <row r="35" spans="1:20" ht="24" customHeight="1">
      <c r="A35" s="122" t="s">
        <v>126</v>
      </c>
      <c r="B35" s="122" t="s">
        <v>87</v>
      </c>
      <c r="C35" s="122" t="s">
        <v>91</v>
      </c>
      <c r="D35" s="123">
        <v>919120</v>
      </c>
      <c r="E35" s="123" t="s">
        <v>130</v>
      </c>
      <c r="F35" s="124">
        <v>1500</v>
      </c>
      <c r="G35" s="147"/>
      <c r="H35" s="124">
        <v>1500</v>
      </c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</row>
    <row r="36" spans="1:20" ht="24" customHeight="1">
      <c r="A36" s="122" t="s">
        <v>126</v>
      </c>
      <c r="B36" s="122" t="s">
        <v>93</v>
      </c>
      <c r="C36" s="122" t="s">
        <v>87</v>
      </c>
      <c r="D36" s="123">
        <v>919120</v>
      </c>
      <c r="E36" s="123" t="s">
        <v>131</v>
      </c>
      <c r="F36" s="124">
        <v>160000</v>
      </c>
      <c r="G36" s="147"/>
      <c r="H36" s="124">
        <v>160000</v>
      </c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</row>
    <row r="37" spans="1:20" ht="24" customHeight="1">
      <c r="A37" s="122" t="s">
        <v>126</v>
      </c>
      <c r="B37" s="122" t="s">
        <v>93</v>
      </c>
      <c r="C37" s="122" t="s">
        <v>91</v>
      </c>
      <c r="D37" s="123">
        <v>919120</v>
      </c>
      <c r="E37" s="123" t="s">
        <v>132</v>
      </c>
      <c r="F37" s="124">
        <v>189564</v>
      </c>
      <c r="G37" s="147"/>
      <c r="H37" s="124">
        <v>189564</v>
      </c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</row>
    <row r="38" spans="1:20" ht="24" customHeight="1">
      <c r="A38" s="122" t="s">
        <v>126</v>
      </c>
      <c r="B38" s="122" t="s">
        <v>94</v>
      </c>
      <c r="C38" s="122" t="s">
        <v>93</v>
      </c>
      <c r="D38" s="123">
        <v>919120</v>
      </c>
      <c r="E38" s="123" t="s">
        <v>133</v>
      </c>
      <c r="F38" s="124">
        <v>1247976</v>
      </c>
      <c r="G38" s="147"/>
      <c r="H38" s="124">
        <v>1247976</v>
      </c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</row>
    <row r="39" spans="1:20" ht="24" customHeight="1">
      <c r="A39" s="122" t="s">
        <v>126</v>
      </c>
      <c r="B39" s="122" t="s">
        <v>94</v>
      </c>
      <c r="C39" s="122" t="s">
        <v>94</v>
      </c>
      <c r="D39" s="123">
        <v>919120</v>
      </c>
      <c r="E39" s="123" t="s">
        <v>134</v>
      </c>
      <c r="F39" s="124">
        <v>120000</v>
      </c>
      <c r="G39" s="147"/>
      <c r="H39" s="124">
        <v>120000</v>
      </c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</row>
    <row r="40" spans="1:20" ht="24" customHeight="1">
      <c r="A40" s="122" t="s">
        <v>135</v>
      </c>
      <c r="B40" s="122" t="s">
        <v>82</v>
      </c>
      <c r="C40" s="122" t="s">
        <v>83</v>
      </c>
      <c r="D40" s="123">
        <v>919120</v>
      </c>
      <c r="E40" s="123" t="s">
        <v>136</v>
      </c>
      <c r="F40" s="124">
        <v>76000</v>
      </c>
      <c r="G40" s="147"/>
      <c r="H40" s="124">
        <v>76000</v>
      </c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</row>
    <row r="41" spans="1:20" ht="24" customHeight="1">
      <c r="A41" s="122" t="s">
        <v>135</v>
      </c>
      <c r="B41" s="122" t="s">
        <v>82</v>
      </c>
      <c r="C41" s="122" t="s">
        <v>137</v>
      </c>
      <c r="D41" s="123">
        <v>919120</v>
      </c>
      <c r="E41" s="123" t="s">
        <v>138</v>
      </c>
      <c r="F41" s="124">
        <v>20000</v>
      </c>
      <c r="G41" s="147"/>
      <c r="H41" s="124">
        <v>20000</v>
      </c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</row>
    <row r="42" spans="1:20" ht="24" customHeight="1">
      <c r="A42" s="122" t="s">
        <v>135</v>
      </c>
      <c r="B42" s="122" t="s">
        <v>82</v>
      </c>
      <c r="C42" s="122" t="s">
        <v>91</v>
      </c>
      <c r="D42" s="123">
        <v>919120</v>
      </c>
      <c r="E42" s="123" t="s">
        <v>139</v>
      </c>
      <c r="F42" s="124">
        <v>7200</v>
      </c>
      <c r="G42" s="147"/>
      <c r="H42" s="124">
        <v>7200</v>
      </c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</row>
    <row r="43" spans="1:20" ht="24" customHeight="1">
      <c r="A43" s="122" t="s">
        <v>140</v>
      </c>
      <c r="B43" s="122" t="s">
        <v>87</v>
      </c>
      <c r="C43" s="122" t="s">
        <v>82</v>
      </c>
      <c r="D43" s="123">
        <v>919120</v>
      </c>
      <c r="E43" s="123" t="s">
        <v>141</v>
      </c>
      <c r="F43" s="124">
        <v>219584</v>
      </c>
      <c r="G43" s="147"/>
      <c r="H43" s="124">
        <v>219584</v>
      </c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showGridLines="0" showZeros="0" workbookViewId="0" topLeftCell="A10">
      <selection activeCell="A3" sqref="A3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0" customWidth="1"/>
    <col min="7" max="7" width="18.66015625" style="0" customWidth="1"/>
    <col min="8" max="8" width="19.33203125" style="0" customWidth="1"/>
    <col min="9" max="9" width="15.33203125" style="0" customWidth="1"/>
    <col min="10" max="10" width="17.66015625" style="0" customWidth="1"/>
  </cols>
  <sheetData>
    <row r="1" spans="1:10" ht="19.5" customHeight="1">
      <c r="A1" s="79"/>
      <c r="B1" s="238"/>
      <c r="C1" s="238"/>
      <c r="D1" s="238"/>
      <c r="E1" s="238"/>
      <c r="F1" s="238"/>
      <c r="G1" s="238"/>
      <c r="H1" s="238"/>
      <c r="I1" s="238"/>
      <c r="J1" s="245" t="s">
        <v>142</v>
      </c>
    </row>
    <row r="2" spans="1:10" ht="19.5" customHeight="1">
      <c r="A2" s="35" t="s">
        <v>143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9.5" customHeight="1">
      <c r="A3" s="82" t="s">
        <v>5</v>
      </c>
      <c r="B3" s="82"/>
      <c r="C3" s="82"/>
      <c r="D3" s="82"/>
      <c r="E3" s="82"/>
      <c r="F3" s="239"/>
      <c r="G3" s="239"/>
      <c r="H3" s="239"/>
      <c r="I3" s="239"/>
      <c r="J3" s="38" t="s">
        <v>6</v>
      </c>
    </row>
    <row r="4" spans="1:10" ht="19.5" customHeight="1">
      <c r="A4" s="209" t="s">
        <v>57</v>
      </c>
      <c r="B4" s="209"/>
      <c r="C4" s="209"/>
      <c r="D4" s="209"/>
      <c r="E4" s="209"/>
      <c r="F4" s="240" t="s">
        <v>58</v>
      </c>
      <c r="G4" s="240" t="s">
        <v>144</v>
      </c>
      <c r="H4" s="241" t="s">
        <v>145</v>
      </c>
      <c r="I4" s="241" t="s">
        <v>146</v>
      </c>
      <c r="J4" s="241" t="s">
        <v>147</v>
      </c>
    </row>
    <row r="5" spans="1:10" ht="19.5" customHeight="1">
      <c r="A5" s="209" t="s">
        <v>68</v>
      </c>
      <c r="B5" s="209"/>
      <c r="C5" s="209"/>
      <c r="D5" s="241" t="s">
        <v>69</v>
      </c>
      <c r="E5" s="241" t="s">
        <v>148</v>
      </c>
      <c r="F5" s="240"/>
      <c r="G5" s="240"/>
      <c r="H5" s="241"/>
      <c r="I5" s="241"/>
      <c r="J5" s="241"/>
    </row>
    <row r="6" spans="1:10" ht="20.25" customHeight="1">
      <c r="A6" s="242" t="s">
        <v>78</v>
      </c>
      <c r="B6" s="242" t="s">
        <v>79</v>
      </c>
      <c r="C6" s="243" t="s">
        <v>80</v>
      </c>
      <c r="D6" s="241"/>
      <c r="E6" s="241"/>
      <c r="F6" s="240"/>
      <c r="G6" s="240"/>
      <c r="H6" s="241"/>
      <c r="I6" s="241"/>
      <c r="J6" s="241"/>
    </row>
    <row r="7" spans="1:10" ht="25.5" customHeight="1">
      <c r="A7" s="122"/>
      <c r="B7" s="122"/>
      <c r="C7" s="122"/>
      <c r="D7" s="122"/>
      <c r="E7" s="122" t="s">
        <v>58</v>
      </c>
      <c r="F7" s="244">
        <f>SUM(F8:F43)</f>
        <v>6862814</v>
      </c>
      <c r="G7" s="244">
        <f>SUM(G8:G43)</f>
        <v>5005896</v>
      </c>
      <c r="H7" s="244">
        <f>SUM(H8:H43)</f>
        <v>1856918</v>
      </c>
      <c r="I7" s="244">
        <f>SUM(I8:I12)</f>
        <v>0</v>
      </c>
      <c r="J7" s="244">
        <f>SUM(J8:J12)</f>
        <v>0</v>
      </c>
    </row>
    <row r="8" spans="1:10" ht="25.5" customHeight="1">
      <c r="A8" s="122" t="s">
        <v>81</v>
      </c>
      <c r="B8" s="122" t="s">
        <v>82</v>
      </c>
      <c r="C8" s="122" t="s">
        <v>83</v>
      </c>
      <c r="D8" s="123">
        <v>919120</v>
      </c>
      <c r="E8" s="123" t="s">
        <v>84</v>
      </c>
      <c r="F8" s="124">
        <v>30000</v>
      </c>
      <c r="G8" s="124">
        <v>0</v>
      </c>
      <c r="H8" s="124">
        <v>30000</v>
      </c>
      <c r="I8" s="217"/>
      <c r="J8" s="217"/>
    </row>
    <row r="9" spans="1:10" ht="25.5" customHeight="1">
      <c r="A9" s="122" t="s">
        <v>81</v>
      </c>
      <c r="B9" s="122" t="s">
        <v>85</v>
      </c>
      <c r="C9" s="122" t="s">
        <v>82</v>
      </c>
      <c r="D9" s="123">
        <v>919120</v>
      </c>
      <c r="E9" s="123" t="s">
        <v>86</v>
      </c>
      <c r="F9" s="124">
        <v>1859545</v>
      </c>
      <c r="G9" s="124">
        <v>1690945</v>
      </c>
      <c r="H9" s="124">
        <v>168600</v>
      </c>
      <c r="I9" s="217"/>
      <c r="J9" s="217"/>
    </row>
    <row r="10" spans="1:10" ht="25.5" customHeight="1">
      <c r="A10" s="122" t="s">
        <v>81</v>
      </c>
      <c r="B10" s="122" t="s">
        <v>85</v>
      </c>
      <c r="C10" s="122" t="s">
        <v>87</v>
      </c>
      <c r="D10" s="123">
        <v>919120</v>
      </c>
      <c r="E10" s="123" t="s">
        <v>88</v>
      </c>
      <c r="F10" s="124">
        <v>20000</v>
      </c>
      <c r="G10" s="124">
        <v>0</v>
      </c>
      <c r="H10" s="124">
        <v>20000</v>
      </c>
      <c r="I10" s="217"/>
      <c r="J10" s="217"/>
    </row>
    <row r="11" spans="1:10" ht="25.5" customHeight="1">
      <c r="A11" s="122" t="s">
        <v>81</v>
      </c>
      <c r="B11" s="122" t="s">
        <v>85</v>
      </c>
      <c r="C11" s="122" t="s">
        <v>89</v>
      </c>
      <c r="D11" s="123">
        <v>919120</v>
      </c>
      <c r="E11" s="123" t="s">
        <v>90</v>
      </c>
      <c r="F11" s="124">
        <v>24790</v>
      </c>
      <c r="G11" s="124">
        <v>24790</v>
      </c>
      <c r="H11" s="124">
        <v>0</v>
      </c>
      <c r="I11" s="217"/>
      <c r="J11" s="217"/>
    </row>
    <row r="12" spans="1:10" ht="25.5" customHeight="1">
      <c r="A12" s="122" t="s">
        <v>81</v>
      </c>
      <c r="B12" s="122" t="s">
        <v>85</v>
      </c>
      <c r="C12" s="122" t="s">
        <v>91</v>
      </c>
      <c r="D12" s="123">
        <v>919120</v>
      </c>
      <c r="E12" s="123" t="s">
        <v>92</v>
      </c>
      <c r="F12" s="124">
        <v>190000</v>
      </c>
      <c r="G12" s="124">
        <v>0</v>
      </c>
      <c r="H12" s="124">
        <v>190000</v>
      </c>
      <c r="I12" s="217"/>
      <c r="J12" s="217"/>
    </row>
    <row r="13" spans="1:10" ht="24" customHeight="1">
      <c r="A13" s="122" t="s">
        <v>81</v>
      </c>
      <c r="B13" s="122" t="s">
        <v>93</v>
      </c>
      <c r="C13" s="122" t="s">
        <v>94</v>
      </c>
      <c r="D13" s="123">
        <v>919120</v>
      </c>
      <c r="E13" s="123" t="s">
        <v>95</v>
      </c>
      <c r="F13" s="124">
        <v>22000</v>
      </c>
      <c r="G13" s="124">
        <v>0</v>
      </c>
      <c r="H13" s="124">
        <v>22000</v>
      </c>
      <c r="I13" s="147"/>
      <c r="J13" s="147"/>
    </row>
    <row r="14" spans="1:10" ht="24" customHeight="1">
      <c r="A14" s="122" t="s">
        <v>81</v>
      </c>
      <c r="B14" s="122" t="s">
        <v>83</v>
      </c>
      <c r="C14" s="122" t="s">
        <v>82</v>
      </c>
      <c r="D14" s="123">
        <v>919120</v>
      </c>
      <c r="E14" s="123" t="s">
        <v>96</v>
      </c>
      <c r="F14" s="124">
        <v>79380</v>
      </c>
      <c r="G14" s="124">
        <v>79380</v>
      </c>
      <c r="H14" s="124">
        <v>0</v>
      </c>
      <c r="I14" s="147"/>
      <c r="J14" s="147"/>
    </row>
    <row r="15" spans="1:10" ht="24" customHeight="1">
      <c r="A15" s="122" t="s">
        <v>81</v>
      </c>
      <c r="B15" s="122" t="s">
        <v>83</v>
      </c>
      <c r="C15" s="122" t="s">
        <v>89</v>
      </c>
      <c r="D15" s="123">
        <v>919120</v>
      </c>
      <c r="E15" s="123" t="s">
        <v>97</v>
      </c>
      <c r="F15" s="124">
        <v>127536</v>
      </c>
      <c r="G15" s="124">
        <v>127536</v>
      </c>
      <c r="H15" s="124">
        <v>0</v>
      </c>
      <c r="I15" s="147"/>
      <c r="J15" s="147"/>
    </row>
    <row r="16" spans="1:10" ht="24" customHeight="1">
      <c r="A16" s="122" t="s">
        <v>81</v>
      </c>
      <c r="B16" s="122" t="s">
        <v>83</v>
      </c>
      <c r="C16" s="122" t="s">
        <v>91</v>
      </c>
      <c r="D16" s="123">
        <v>919120</v>
      </c>
      <c r="E16" s="123" t="s">
        <v>98</v>
      </c>
      <c r="F16" s="124">
        <v>28000</v>
      </c>
      <c r="G16" s="124">
        <v>0</v>
      </c>
      <c r="H16" s="124">
        <v>28000</v>
      </c>
      <c r="I16" s="147"/>
      <c r="J16" s="147"/>
    </row>
    <row r="17" spans="1:10" ht="24" customHeight="1">
      <c r="A17" s="122" t="s">
        <v>81</v>
      </c>
      <c r="B17" s="122" t="s">
        <v>99</v>
      </c>
      <c r="C17" s="122" t="s">
        <v>82</v>
      </c>
      <c r="D17" s="123">
        <v>919120</v>
      </c>
      <c r="E17" s="123" t="s">
        <v>100</v>
      </c>
      <c r="F17" s="124">
        <v>20000</v>
      </c>
      <c r="G17" s="124">
        <v>0</v>
      </c>
      <c r="H17" s="124">
        <v>20000</v>
      </c>
      <c r="I17" s="147"/>
      <c r="J17" s="147"/>
    </row>
    <row r="18" spans="1:10" ht="24" customHeight="1">
      <c r="A18" s="122" t="s">
        <v>81</v>
      </c>
      <c r="B18" s="122" t="s">
        <v>101</v>
      </c>
      <c r="C18" s="122" t="s">
        <v>91</v>
      </c>
      <c r="D18" s="123">
        <v>919120</v>
      </c>
      <c r="E18" s="123" t="s">
        <v>102</v>
      </c>
      <c r="F18" s="124">
        <v>55089</v>
      </c>
      <c r="G18" s="124">
        <v>42849</v>
      </c>
      <c r="H18" s="124">
        <v>12240</v>
      </c>
      <c r="I18" s="147"/>
      <c r="J18" s="147"/>
    </row>
    <row r="19" spans="1:10" ht="24" customHeight="1">
      <c r="A19" s="122" t="s">
        <v>103</v>
      </c>
      <c r="B19" s="122" t="s">
        <v>82</v>
      </c>
      <c r="C19" s="122" t="s">
        <v>104</v>
      </c>
      <c r="D19" s="123">
        <v>919120</v>
      </c>
      <c r="E19" s="123" t="s">
        <v>105</v>
      </c>
      <c r="F19" s="124">
        <v>74256</v>
      </c>
      <c r="G19" s="124">
        <v>74256</v>
      </c>
      <c r="H19" s="124">
        <v>0</v>
      </c>
      <c r="I19" s="147"/>
      <c r="J19" s="147"/>
    </row>
    <row r="20" spans="1:10" ht="24" customHeight="1">
      <c r="A20" s="122" t="s">
        <v>106</v>
      </c>
      <c r="B20" s="122" t="s">
        <v>93</v>
      </c>
      <c r="C20" s="122" t="s">
        <v>82</v>
      </c>
      <c r="D20" s="123">
        <v>919120</v>
      </c>
      <c r="E20" s="123" t="s">
        <v>107</v>
      </c>
      <c r="F20" s="124">
        <v>120000</v>
      </c>
      <c r="G20" s="124">
        <v>120000</v>
      </c>
      <c r="H20" s="124">
        <v>0</v>
      </c>
      <c r="I20" s="147"/>
      <c r="J20" s="147"/>
    </row>
    <row r="21" spans="1:10" ht="24" customHeight="1">
      <c r="A21" s="122" t="s">
        <v>106</v>
      </c>
      <c r="B21" s="122" t="s">
        <v>93</v>
      </c>
      <c r="C21" s="122" t="s">
        <v>93</v>
      </c>
      <c r="D21" s="123">
        <v>919120</v>
      </c>
      <c r="E21" s="123" t="s">
        <v>108</v>
      </c>
      <c r="F21" s="124">
        <v>365973</v>
      </c>
      <c r="G21" s="124">
        <v>365973</v>
      </c>
      <c r="H21" s="124">
        <v>0</v>
      </c>
      <c r="I21" s="147"/>
      <c r="J21" s="147"/>
    </row>
    <row r="22" spans="1:10" ht="24" customHeight="1">
      <c r="A22" s="122" t="s">
        <v>106</v>
      </c>
      <c r="B22" s="122" t="s">
        <v>94</v>
      </c>
      <c r="C22" s="122" t="s">
        <v>93</v>
      </c>
      <c r="D22" s="123">
        <v>919120</v>
      </c>
      <c r="E22" s="123" t="s">
        <v>109</v>
      </c>
      <c r="F22" s="124">
        <v>122184</v>
      </c>
      <c r="G22" s="124">
        <v>122184</v>
      </c>
      <c r="H22" s="124">
        <v>0</v>
      </c>
      <c r="I22" s="147"/>
      <c r="J22" s="147"/>
    </row>
    <row r="23" spans="1:10" ht="24" customHeight="1">
      <c r="A23" s="122" t="s">
        <v>106</v>
      </c>
      <c r="B23" s="122" t="s">
        <v>110</v>
      </c>
      <c r="C23" s="122" t="s">
        <v>82</v>
      </c>
      <c r="D23" s="123">
        <v>919120</v>
      </c>
      <c r="E23" s="123" t="s">
        <v>111</v>
      </c>
      <c r="F23" s="124">
        <v>6912</v>
      </c>
      <c r="G23" s="124">
        <v>6912</v>
      </c>
      <c r="H23" s="124">
        <v>0</v>
      </c>
      <c r="I23" s="147"/>
      <c r="J23" s="147"/>
    </row>
    <row r="24" spans="1:10" ht="24" customHeight="1">
      <c r="A24" s="122" t="s">
        <v>106</v>
      </c>
      <c r="B24" s="122" t="s">
        <v>112</v>
      </c>
      <c r="C24" s="122" t="s">
        <v>87</v>
      </c>
      <c r="D24" s="123">
        <v>919120</v>
      </c>
      <c r="E24" s="123" t="s">
        <v>113</v>
      </c>
      <c r="F24" s="124">
        <v>555600</v>
      </c>
      <c r="G24" s="124">
        <v>0</v>
      </c>
      <c r="H24" s="124">
        <v>555600</v>
      </c>
      <c r="I24" s="147"/>
      <c r="J24" s="147"/>
    </row>
    <row r="25" spans="1:10" ht="24" customHeight="1">
      <c r="A25" s="122" t="s">
        <v>106</v>
      </c>
      <c r="B25" s="122" t="s">
        <v>91</v>
      </c>
      <c r="C25" s="122" t="s">
        <v>82</v>
      </c>
      <c r="D25" s="123">
        <v>919120</v>
      </c>
      <c r="E25" s="123" t="s">
        <v>114</v>
      </c>
      <c r="F25" s="124">
        <v>8400</v>
      </c>
      <c r="G25" s="124">
        <v>0</v>
      </c>
      <c r="H25" s="124">
        <v>8400</v>
      </c>
      <c r="I25" s="147"/>
      <c r="J25" s="147"/>
    </row>
    <row r="26" spans="1:10" ht="24" customHeight="1">
      <c r="A26" s="122" t="s">
        <v>115</v>
      </c>
      <c r="B26" s="122" t="s">
        <v>94</v>
      </c>
      <c r="C26" s="122" t="s">
        <v>116</v>
      </c>
      <c r="D26" s="123">
        <v>919120</v>
      </c>
      <c r="E26" s="123" t="s">
        <v>117</v>
      </c>
      <c r="F26" s="124">
        <v>137153</v>
      </c>
      <c r="G26" s="124">
        <v>137153</v>
      </c>
      <c r="H26" s="124">
        <v>0</v>
      </c>
      <c r="I26" s="147"/>
      <c r="J26" s="147"/>
    </row>
    <row r="27" spans="1:10" ht="24" customHeight="1">
      <c r="A27" s="122" t="s">
        <v>115</v>
      </c>
      <c r="B27" s="122" t="s">
        <v>99</v>
      </c>
      <c r="C27" s="122" t="s">
        <v>82</v>
      </c>
      <c r="D27" s="123">
        <v>919120</v>
      </c>
      <c r="E27" s="123" t="s">
        <v>118</v>
      </c>
      <c r="F27" s="124">
        <v>75144</v>
      </c>
      <c r="G27" s="124">
        <v>75144</v>
      </c>
      <c r="H27" s="124">
        <v>0</v>
      </c>
      <c r="I27" s="147"/>
      <c r="J27" s="147"/>
    </row>
    <row r="28" spans="1:10" ht="24" customHeight="1">
      <c r="A28" s="122" t="s">
        <v>115</v>
      </c>
      <c r="B28" s="122" t="s">
        <v>99</v>
      </c>
      <c r="C28" s="122" t="s">
        <v>87</v>
      </c>
      <c r="D28" s="123">
        <v>919120</v>
      </c>
      <c r="E28" s="123" t="s">
        <v>119</v>
      </c>
      <c r="F28" s="124">
        <v>45943</v>
      </c>
      <c r="G28" s="124">
        <v>45943</v>
      </c>
      <c r="H28" s="124">
        <v>0</v>
      </c>
      <c r="I28" s="147"/>
      <c r="J28" s="147"/>
    </row>
    <row r="29" spans="1:10" ht="24" customHeight="1">
      <c r="A29" s="122" t="s">
        <v>115</v>
      </c>
      <c r="B29" s="122" t="s">
        <v>99</v>
      </c>
      <c r="C29" s="122" t="s">
        <v>85</v>
      </c>
      <c r="D29" s="123">
        <v>919120</v>
      </c>
      <c r="E29" s="123" t="s">
        <v>120</v>
      </c>
      <c r="F29" s="124">
        <v>46119</v>
      </c>
      <c r="G29" s="124">
        <v>46119</v>
      </c>
      <c r="H29" s="124">
        <v>0</v>
      </c>
      <c r="I29" s="147"/>
      <c r="J29" s="147"/>
    </row>
    <row r="30" spans="1:10" ht="24" customHeight="1">
      <c r="A30" s="122" t="s">
        <v>121</v>
      </c>
      <c r="B30" s="122" t="s">
        <v>85</v>
      </c>
      <c r="C30" s="122" t="s">
        <v>87</v>
      </c>
      <c r="D30" s="123">
        <v>919120</v>
      </c>
      <c r="E30" s="123" t="s">
        <v>122</v>
      </c>
      <c r="F30" s="124">
        <v>100000</v>
      </c>
      <c r="G30" s="124">
        <v>0</v>
      </c>
      <c r="H30" s="124">
        <v>100000</v>
      </c>
      <c r="I30" s="147"/>
      <c r="J30" s="147"/>
    </row>
    <row r="31" spans="1:10" ht="24" customHeight="1">
      <c r="A31" s="122" t="s">
        <v>121</v>
      </c>
      <c r="B31" s="122" t="s">
        <v>85</v>
      </c>
      <c r="C31" s="122" t="s">
        <v>91</v>
      </c>
      <c r="D31" s="123">
        <v>919120</v>
      </c>
      <c r="E31" s="123" t="s">
        <v>123</v>
      </c>
      <c r="F31" s="124">
        <v>74814</v>
      </c>
      <c r="G31" s="124">
        <v>0</v>
      </c>
      <c r="H31" s="124">
        <v>74814</v>
      </c>
      <c r="I31" s="147"/>
      <c r="J31" s="147"/>
    </row>
    <row r="32" spans="1:10" ht="24" customHeight="1">
      <c r="A32" s="122" t="s">
        <v>124</v>
      </c>
      <c r="B32" s="122" t="s">
        <v>82</v>
      </c>
      <c r="C32" s="122" t="s">
        <v>91</v>
      </c>
      <c r="D32" s="123">
        <v>919120</v>
      </c>
      <c r="E32" s="123" t="s">
        <v>125</v>
      </c>
      <c r="F32" s="124">
        <v>80000</v>
      </c>
      <c r="G32" s="124">
        <v>30000</v>
      </c>
      <c r="H32" s="124">
        <v>50000</v>
      </c>
      <c r="I32" s="147"/>
      <c r="J32" s="147"/>
    </row>
    <row r="33" spans="1:10" ht="24" customHeight="1">
      <c r="A33" s="122" t="s">
        <v>126</v>
      </c>
      <c r="B33" s="122" t="s">
        <v>82</v>
      </c>
      <c r="C33" s="122" t="s">
        <v>127</v>
      </c>
      <c r="D33" s="123">
        <v>919120</v>
      </c>
      <c r="E33" s="123" t="s">
        <v>128</v>
      </c>
      <c r="F33" s="124">
        <v>549152</v>
      </c>
      <c r="G33" s="124">
        <v>549152</v>
      </c>
      <c r="H33" s="124">
        <v>0</v>
      </c>
      <c r="I33" s="147"/>
      <c r="J33" s="147"/>
    </row>
    <row r="34" spans="1:10" ht="24" customHeight="1">
      <c r="A34" s="122" t="s">
        <v>126</v>
      </c>
      <c r="B34" s="122" t="s">
        <v>82</v>
      </c>
      <c r="C34" s="122" t="s">
        <v>110</v>
      </c>
      <c r="D34" s="123">
        <v>919120</v>
      </c>
      <c r="E34" s="123" t="s">
        <v>129</v>
      </c>
      <c r="F34" s="124">
        <v>3000</v>
      </c>
      <c r="G34" s="124">
        <v>0</v>
      </c>
      <c r="H34" s="124">
        <v>3000</v>
      </c>
      <c r="I34" s="147"/>
      <c r="J34" s="147"/>
    </row>
    <row r="35" spans="1:10" ht="24" customHeight="1">
      <c r="A35" s="122" t="s">
        <v>126</v>
      </c>
      <c r="B35" s="122" t="s">
        <v>87</v>
      </c>
      <c r="C35" s="122" t="s">
        <v>91</v>
      </c>
      <c r="D35" s="123">
        <v>919120</v>
      </c>
      <c r="E35" s="123" t="s">
        <v>130</v>
      </c>
      <c r="F35" s="124">
        <v>1500</v>
      </c>
      <c r="G35" s="124">
        <v>0</v>
      </c>
      <c r="H35" s="124">
        <v>1500</v>
      </c>
      <c r="I35" s="147"/>
      <c r="J35" s="147"/>
    </row>
    <row r="36" spans="1:10" ht="24" customHeight="1">
      <c r="A36" s="122" t="s">
        <v>126</v>
      </c>
      <c r="B36" s="122" t="s">
        <v>93</v>
      </c>
      <c r="C36" s="122" t="s">
        <v>87</v>
      </c>
      <c r="D36" s="123">
        <v>919120</v>
      </c>
      <c r="E36" s="123" t="s">
        <v>131</v>
      </c>
      <c r="F36" s="124">
        <v>160000</v>
      </c>
      <c r="G36" s="124">
        <v>0</v>
      </c>
      <c r="H36" s="124">
        <v>160000</v>
      </c>
      <c r="I36" s="147"/>
      <c r="J36" s="147"/>
    </row>
    <row r="37" spans="1:10" ht="24" customHeight="1">
      <c r="A37" s="122" t="s">
        <v>126</v>
      </c>
      <c r="B37" s="122" t="s">
        <v>93</v>
      </c>
      <c r="C37" s="122" t="s">
        <v>91</v>
      </c>
      <c r="D37" s="123">
        <v>919120</v>
      </c>
      <c r="E37" s="123" t="s">
        <v>132</v>
      </c>
      <c r="F37" s="124">
        <v>189564</v>
      </c>
      <c r="G37" s="124">
        <v>0</v>
      </c>
      <c r="H37" s="124">
        <v>189564</v>
      </c>
      <c r="I37" s="147"/>
      <c r="J37" s="147"/>
    </row>
    <row r="38" spans="1:10" ht="24" customHeight="1">
      <c r="A38" s="122" t="s">
        <v>126</v>
      </c>
      <c r="B38" s="122" t="s">
        <v>94</v>
      </c>
      <c r="C38" s="122" t="s">
        <v>93</v>
      </c>
      <c r="D38" s="123">
        <v>919120</v>
      </c>
      <c r="E38" s="123" t="s">
        <v>133</v>
      </c>
      <c r="F38" s="124">
        <v>1247976</v>
      </c>
      <c r="G38" s="124">
        <v>1247976</v>
      </c>
      <c r="H38" s="124">
        <v>0</v>
      </c>
      <c r="I38" s="147"/>
      <c r="J38" s="147"/>
    </row>
    <row r="39" spans="1:10" ht="24" customHeight="1">
      <c r="A39" s="122" t="s">
        <v>126</v>
      </c>
      <c r="B39" s="122" t="s">
        <v>94</v>
      </c>
      <c r="C39" s="122" t="s">
        <v>94</v>
      </c>
      <c r="D39" s="123">
        <v>919120</v>
      </c>
      <c r="E39" s="123" t="s">
        <v>134</v>
      </c>
      <c r="F39" s="124">
        <v>120000</v>
      </c>
      <c r="G39" s="124">
        <v>0</v>
      </c>
      <c r="H39" s="124">
        <v>120000</v>
      </c>
      <c r="I39" s="147"/>
      <c r="J39" s="147"/>
    </row>
    <row r="40" spans="1:10" ht="24" customHeight="1">
      <c r="A40" s="122" t="s">
        <v>135</v>
      </c>
      <c r="B40" s="122" t="s">
        <v>82</v>
      </c>
      <c r="C40" s="122" t="s">
        <v>83</v>
      </c>
      <c r="D40" s="123">
        <v>919120</v>
      </c>
      <c r="E40" s="123" t="s">
        <v>136</v>
      </c>
      <c r="F40" s="124">
        <v>76000</v>
      </c>
      <c r="G40" s="124">
        <v>0</v>
      </c>
      <c r="H40" s="124">
        <v>76000</v>
      </c>
      <c r="I40" s="147"/>
      <c r="J40" s="147"/>
    </row>
    <row r="41" spans="1:10" ht="24" customHeight="1">
      <c r="A41" s="122" t="s">
        <v>135</v>
      </c>
      <c r="B41" s="122" t="s">
        <v>82</v>
      </c>
      <c r="C41" s="122" t="s">
        <v>137</v>
      </c>
      <c r="D41" s="123">
        <v>919120</v>
      </c>
      <c r="E41" s="123" t="s">
        <v>138</v>
      </c>
      <c r="F41" s="124">
        <v>20000</v>
      </c>
      <c r="G41" s="124">
        <v>0</v>
      </c>
      <c r="H41" s="124">
        <v>20000</v>
      </c>
      <c r="I41" s="147"/>
      <c r="J41" s="147"/>
    </row>
    <row r="42" spans="1:10" ht="24" customHeight="1">
      <c r="A42" s="122" t="s">
        <v>135</v>
      </c>
      <c r="B42" s="122" t="s">
        <v>82</v>
      </c>
      <c r="C42" s="122" t="s">
        <v>91</v>
      </c>
      <c r="D42" s="123">
        <v>919120</v>
      </c>
      <c r="E42" s="123" t="s">
        <v>139</v>
      </c>
      <c r="F42" s="124">
        <v>7200</v>
      </c>
      <c r="G42" s="124">
        <v>0</v>
      </c>
      <c r="H42" s="124">
        <v>7200</v>
      </c>
      <c r="I42" s="147"/>
      <c r="J42" s="147"/>
    </row>
    <row r="43" spans="1:10" ht="24" customHeight="1">
      <c r="A43" s="122" t="s">
        <v>140</v>
      </c>
      <c r="B43" s="122" t="s">
        <v>87</v>
      </c>
      <c r="C43" s="122" t="s">
        <v>82</v>
      </c>
      <c r="D43" s="123">
        <v>919120</v>
      </c>
      <c r="E43" s="123" t="s">
        <v>141</v>
      </c>
      <c r="F43" s="124">
        <v>219584</v>
      </c>
      <c r="G43" s="124">
        <v>219584</v>
      </c>
      <c r="H43" s="124">
        <v>0</v>
      </c>
      <c r="I43" s="147"/>
      <c r="J43" s="147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27" activePane="bottomRight" state="frozen"/>
      <selection pane="bottomRight" activeCell="A3" sqref="A3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208"/>
      <c r="B1" s="208"/>
      <c r="C1" s="208"/>
      <c r="D1" s="208"/>
      <c r="E1" s="208"/>
      <c r="F1" s="208"/>
      <c r="G1" s="208"/>
      <c r="H1" s="81" t="s">
        <v>149</v>
      </c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</row>
    <row r="2" spans="1:34" ht="20.25" customHeight="1">
      <c r="A2" s="35" t="s">
        <v>150</v>
      </c>
      <c r="B2" s="35"/>
      <c r="C2" s="35"/>
      <c r="D2" s="35"/>
      <c r="E2" s="35"/>
      <c r="F2" s="35"/>
      <c r="G2" s="35"/>
      <c r="H2" s="35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</row>
    <row r="3" spans="1:34" ht="20.25" customHeight="1">
      <c r="A3" s="82" t="s">
        <v>5</v>
      </c>
      <c r="B3" s="82"/>
      <c r="C3" s="79"/>
      <c r="D3" s="79"/>
      <c r="E3" s="79"/>
      <c r="F3" s="79"/>
      <c r="G3" s="79"/>
      <c r="H3" s="38" t="s">
        <v>6</v>
      </c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</row>
    <row r="4" spans="1:34" ht="20.25" customHeight="1">
      <c r="A4" s="209" t="s">
        <v>7</v>
      </c>
      <c r="B4" s="209"/>
      <c r="C4" s="209" t="s">
        <v>8</v>
      </c>
      <c r="D4" s="209"/>
      <c r="E4" s="209"/>
      <c r="F4" s="209"/>
      <c r="G4" s="209"/>
      <c r="H4" s="209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</row>
    <row r="5" spans="1:34" ht="20.25" customHeight="1">
      <c r="A5" s="210" t="s">
        <v>9</v>
      </c>
      <c r="B5" s="211" t="s">
        <v>10</v>
      </c>
      <c r="C5" s="210" t="s">
        <v>9</v>
      </c>
      <c r="D5" s="210" t="s">
        <v>58</v>
      </c>
      <c r="E5" s="211" t="s">
        <v>151</v>
      </c>
      <c r="F5" s="212" t="s">
        <v>152</v>
      </c>
      <c r="G5" s="210" t="s">
        <v>153</v>
      </c>
      <c r="H5" s="212" t="s">
        <v>154</v>
      </c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</row>
    <row r="6" spans="1:34" ht="20.25" customHeight="1">
      <c r="A6" s="213" t="s">
        <v>155</v>
      </c>
      <c r="B6" s="214">
        <f>B7+B8</f>
        <v>6862814</v>
      </c>
      <c r="C6" s="215" t="s">
        <v>156</v>
      </c>
      <c r="D6" s="216">
        <f>SUM(E6:H6)</f>
        <v>6862814</v>
      </c>
      <c r="E6" s="216">
        <f>SUM(E7:E35)</f>
        <v>6862814</v>
      </c>
      <c r="F6" s="216">
        <f>SUM(F7:F35)</f>
        <v>0</v>
      </c>
      <c r="G6" s="214">
        <f>SUM(G7:G35)</f>
        <v>0</v>
      </c>
      <c r="H6" s="214">
        <f>SUM(H7:H35)</f>
        <v>0</v>
      </c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</row>
    <row r="7" spans="1:34" ht="20.25" customHeight="1">
      <c r="A7" s="213" t="s">
        <v>157</v>
      </c>
      <c r="B7" s="217">
        <v>6862814</v>
      </c>
      <c r="C7" s="215" t="s">
        <v>158</v>
      </c>
      <c r="D7" s="216">
        <f aca="true" t="shared" si="0" ref="D7:D35">SUM(E7:H7)</f>
        <v>2456340</v>
      </c>
      <c r="E7" s="218">
        <v>2456340</v>
      </c>
      <c r="F7" s="218">
        <v>0</v>
      </c>
      <c r="G7" s="219">
        <v>0</v>
      </c>
      <c r="H7" s="214">
        <v>0</v>
      </c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</row>
    <row r="8" spans="1:34" ht="20.25" customHeight="1">
      <c r="A8" s="213" t="s">
        <v>159</v>
      </c>
      <c r="B8" s="217"/>
      <c r="C8" s="215" t="s">
        <v>160</v>
      </c>
      <c r="D8" s="216">
        <f t="shared" si="0"/>
        <v>0</v>
      </c>
      <c r="E8" s="218"/>
      <c r="F8" s="218">
        <v>0</v>
      </c>
      <c r="G8" s="219">
        <v>0</v>
      </c>
      <c r="H8" s="214">
        <v>0</v>
      </c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</row>
    <row r="9" spans="1:34" ht="20.25" customHeight="1">
      <c r="A9" s="213" t="s">
        <v>161</v>
      </c>
      <c r="B9" s="217"/>
      <c r="C9" s="215" t="s">
        <v>162</v>
      </c>
      <c r="D9" s="216">
        <f t="shared" si="0"/>
        <v>0</v>
      </c>
      <c r="E9" s="218"/>
      <c r="F9" s="218">
        <v>0</v>
      </c>
      <c r="G9" s="219">
        <v>0</v>
      </c>
      <c r="H9" s="214">
        <v>0</v>
      </c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</row>
    <row r="10" spans="1:34" ht="20.25" customHeight="1">
      <c r="A10" s="213" t="s">
        <v>163</v>
      </c>
      <c r="B10" s="220"/>
      <c r="C10" s="215" t="s">
        <v>164</v>
      </c>
      <c r="D10" s="216">
        <f t="shared" si="0"/>
        <v>0</v>
      </c>
      <c r="E10" s="218"/>
      <c r="F10" s="218">
        <v>0</v>
      </c>
      <c r="G10" s="219">
        <v>0</v>
      </c>
      <c r="H10" s="214">
        <v>0</v>
      </c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</row>
    <row r="11" spans="1:34" ht="20.25" customHeight="1">
      <c r="A11" s="213" t="s">
        <v>157</v>
      </c>
      <c r="B11" s="214"/>
      <c r="C11" s="215" t="s">
        <v>165</v>
      </c>
      <c r="D11" s="216">
        <f t="shared" si="0"/>
        <v>0</v>
      </c>
      <c r="E11" s="218"/>
      <c r="F11" s="218">
        <v>0</v>
      </c>
      <c r="G11" s="219">
        <v>0</v>
      </c>
      <c r="H11" s="214">
        <v>0</v>
      </c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</row>
    <row r="12" spans="1:34" ht="20.25" customHeight="1">
      <c r="A12" s="213" t="s">
        <v>159</v>
      </c>
      <c r="B12" s="214"/>
      <c r="C12" s="215" t="s">
        <v>166</v>
      </c>
      <c r="D12" s="216">
        <f t="shared" si="0"/>
        <v>0</v>
      </c>
      <c r="E12" s="218"/>
      <c r="F12" s="218">
        <v>0</v>
      </c>
      <c r="G12" s="219">
        <v>0</v>
      </c>
      <c r="H12" s="214">
        <v>0</v>
      </c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</row>
    <row r="13" spans="1:34" ht="20.25" customHeight="1">
      <c r="A13" s="213" t="s">
        <v>161</v>
      </c>
      <c r="B13" s="214">
        <v>0</v>
      </c>
      <c r="C13" s="215" t="s">
        <v>167</v>
      </c>
      <c r="D13" s="216">
        <f t="shared" si="0"/>
        <v>74256</v>
      </c>
      <c r="E13" s="218">
        <v>74256</v>
      </c>
      <c r="F13" s="218">
        <v>0</v>
      </c>
      <c r="G13" s="219">
        <v>0</v>
      </c>
      <c r="H13" s="214">
        <v>0</v>
      </c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</row>
    <row r="14" spans="1:34" ht="20.25" customHeight="1">
      <c r="A14" s="213" t="s">
        <v>168</v>
      </c>
      <c r="B14" s="217">
        <v>0</v>
      </c>
      <c r="C14" s="215" t="s">
        <v>169</v>
      </c>
      <c r="D14" s="216">
        <f t="shared" si="0"/>
        <v>1179069</v>
      </c>
      <c r="E14" s="218">
        <v>1179069</v>
      </c>
      <c r="F14" s="218">
        <v>0</v>
      </c>
      <c r="G14" s="219">
        <v>0</v>
      </c>
      <c r="H14" s="214">
        <v>0</v>
      </c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</row>
    <row r="15" spans="1:34" ht="20.25" customHeight="1">
      <c r="A15" s="221"/>
      <c r="B15" s="222"/>
      <c r="C15" s="223" t="s">
        <v>170</v>
      </c>
      <c r="D15" s="216">
        <f t="shared" si="0"/>
        <v>0</v>
      </c>
      <c r="E15" s="218"/>
      <c r="F15" s="218">
        <v>0</v>
      </c>
      <c r="G15" s="219">
        <v>0</v>
      </c>
      <c r="H15" s="214">
        <v>0</v>
      </c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</row>
    <row r="16" spans="1:34" ht="20.25" customHeight="1">
      <c r="A16" s="221"/>
      <c r="B16" s="217"/>
      <c r="C16" s="223" t="s">
        <v>171</v>
      </c>
      <c r="D16" s="216">
        <f t="shared" si="0"/>
        <v>304359</v>
      </c>
      <c r="E16" s="218">
        <v>304359</v>
      </c>
      <c r="F16" s="218">
        <v>0</v>
      </c>
      <c r="G16" s="219">
        <v>0</v>
      </c>
      <c r="H16" s="214">
        <v>0</v>
      </c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</row>
    <row r="17" spans="1:34" ht="20.25" customHeight="1">
      <c r="A17" s="221"/>
      <c r="B17" s="217"/>
      <c r="C17" s="223" t="s">
        <v>172</v>
      </c>
      <c r="D17" s="216">
        <f t="shared" si="0"/>
        <v>174814</v>
      </c>
      <c r="E17" s="218">
        <v>174814</v>
      </c>
      <c r="F17" s="218">
        <v>0</v>
      </c>
      <c r="G17" s="219">
        <v>0</v>
      </c>
      <c r="H17" s="214">
        <v>0</v>
      </c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</row>
    <row r="18" spans="1:34" ht="20.25" customHeight="1">
      <c r="A18" s="221"/>
      <c r="B18" s="217"/>
      <c r="C18" s="223" t="s">
        <v>173</v>
      </c>
      <c r="D18" s="216">
        <f t="shared" si="0"/>
        <v>80000</v>
      </c>
      <c r="E18" s="218">
        <v>80000</v>
      </c>
      <c r="F18" s="224"/>
      <c r="G18" s="219">
        <v>0</v>
      </c>
      <c r="H18" s="214">
        <v>0</v>
      </c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</row>
    <row r="19" spans="1:34" ht="20.25" customHeight="1">
      <c r="A19" s="221"/>
      <c r="B19" s="217"/>
      <c r="C19" s="223" t="s">
        <v>174</v>
      </c>
      <c r="D19" s="216">
        <f t="shared" si="0"/>
        <v>2271192</v>
      </c>
      <c r="E19" s="218">
        <v>2271192</v>
      </c>
      <c r="F19" s="218">
        <v>0</v>
      </c>
      <c r="G19" s="219">
        <v>0</v>
      </c>
      <c r="H19" s="214">
        <v>0</v>
      </c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</row>
    <row r="20" spans="1:34" ht="20.25" customHeight="1">
      <c r="A20" s="221"/>
      <c r="B20" s="217"/>
      <c r="C20" s="223" t="s">
        <v>175</v>
      </c>
      <c r="D20" s="216">
        <f t="shared" si="0"/>
        <v>103200</v>
      </c>
      <c r="E20" s="218">
        <v>103200</v>
      </c>
      <c r="F20" s="218">
        <v>0</v>
      </c>
      <c r="G20" s="219">
        <v>0</v>
      </c>
      <c r="H20" s="214">
        <v>0</v>
      </c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</row>
    <row r="21" spans="1:34" ht="20.25" customHeight="1">
      <c r="A21" s="221"/>
      <c r="B21" s="217"/>
      <c r="C21" s="223" t="s">
        <v>176</v>
      </c>
      <c r="D21" s="216">
        <f t="shared" si="0"/>
        <v>0</v>
      </c>
      <c r="E21" s="218">
        <v>0</v>
      </c>
      <c r="F21" s="218">
        <v>0</v>
      </c>
      <c r="G21" s="219">
        <v>0</v>
      </c>
      <c r="H21" s="214">
        <v>0</v>
      </c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</row>
    <row r="22" spans="1:34" ht="20.25" customHeight="1">
      <c r="A22" s="221"/>
      <c r="B22" s="217"/>
      <c r="C22" s="223" t="s">
        <v>177</v>
      </c>
      <c r="D22" s="216">
        <f t="shared" si="0"/>
        <v>0</v>
      </c>
      <c r="E22" s="218">
        <v>0</v>
      </c>
      <c r="F22" s="218">
        <v>0</v>
      </c>
      <c r="G22" s="219">
        <v>0</v>
      </c>
      <c r="H22" s="214">
        <v>0</v>
      </c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</row>
    <row r="23" spans="1:34" ht="20.25" customHeight="1">
      <c r="A23" s="221"/>
      <c r="B23" s="217"/>
      <c r="C23" s="223" t="s">
        <v>178</v>
      </c>
      <c r="D23" s="216">
        <f t="shared" si="0"/>
        <v>0</v>
      </c>
      <c r="E23" s="218">
        <v>0</v>
      </c>
      <c r="F23" s="218">
        <v>0</v>
      </c>
      <c r="G23" s="219">
        <v>0</v>
      </c>
      <c r="H23" s="214">
        <v>0</v>
      </c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</row>
    <row r="24" spans="1:34" ht="20.25" customHeight="1">
      <c r="A24" s="221"/>
      <c r="B24" s="217"/>
      <c r="C24" s="223" t="s">
        <v>179</v>
      </c>
      <c r="D24" s="216">
        <f t="shared" si="0"/>
        <v>0</v>
      </c>
      <c r="E24" s="218"/>
      <c r="F24" s="218">
        <v>0</v>
      </c>
      <c r="G24" s="219">
        <v>0</v>
      </c>
      <c r="H24" s="214">
        <v>0</v>
      </c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</row>
    <row r="25" spans="1:34" ht="20.25" customHeight="1">
      <c r="A25" s="221"/>
      <c r="B25" s="217"/>
      <c r="C25" s="223" t="s">
        <v>180</v>
      </c>
      <c r="D25" s="216">
        <f t="shared" si="0"/>
        <v>0</v>
      </c>
      <c r="E25" s="218"/>
      <c r="F25" s="224"/>
      <c r="G25" s="219">
        <v>0</v>
      </c>
      <c r="H25" s="214">
        <v>0</v>
      </c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</row>
    <row r="26" spans="1:34" ht="20.25" customHeight="1">
      <c r="A26" s="223"/>
      <c r="B26" s="217"/>
      <c r="C26" s="223" t="s">
        <v>181</v>
      </c>
      <c r="D26" s="216">
        <f t="shared" si="0"/>
        <v>219584</v>
      </c>
      <c r="E26" s="218">
        <v>219584</v>
      </c>
      <c r="F26" s="218">
        <v>0</v>
      </c>
      <c r="G26" s="219">
        <v>0</v>
      </c>
      <c r="H26" s="214">
        <v>0</v>
      </c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</row>
    <row r="27" spans="1:34" ht="20.25" customHeight="1">
      <c r="A27" s="223"/>
      <c r="B27" s="217"/>
      <c r="C27" s="223" t="s">
        <v>182</v>
      </c>
      <c r="D27" s="216">
        <f t="shared" si="0"/>
        <v>0</v>
      </c>
      <c r="E27" s="218"/>
      <c r="F27" s="218">
        <v>0</v>
      </c>
      <c r="G27" s="219">
        <v>0</v>
      </c>
      <c r="H27" s="214">
        <v>0</v>
      </c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</row>
    <row r="28" spans="1:34" ht="20.25" customHeight="1">
      <c r="A28" s="223"/>
      <c r="B28" s="217"/>
      <c r="C28" s="223" t="s">
        <v>183</v>
      </c>
      <c r="D28" s="216">
        <f t="shared" si="0"/>
        <v>0</v>
      </c>
      <c r="E28" s="218"/>
      <c r="F28" s="218">
        <v>0</v>
      </c>
      <c r="G28" s="219">
        <v>0</v>
      </c>
      <c r="H28" s="214">
        <v>0</v>
      </c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</row>
    <row r="29" spans="1:34" ht="20.25" customHeight="1">
      <c r="A29" s="223"/>
      <c r="B29" s="217"/>
      <c r="C29" s="223" t="s">
        <v>184</v>
      </c>
      <c r="D29" s="216"/>
      <c r="E29" s="218"/>
      <c r="F29" s="218"/>
      <c r="G29" s="219"/>
      <c r="H29" s="214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</row>
    <row r="30" spans="1:34" ht="20.25" customHeight="1">
      <c r="A30" s="223"/>
      <c r="B30" s="217"/>
      <c r="C30" s="223" t="s">
        <v>185</v>
      </c>
      <c r="D30" s="216">
        <f t="shared" si="0"/>
        <v>0</v>
      </c>
      <c r="E30" s="218">
        <v>0</v>
      </c>
      <c r="F30" s="218">
        <v>0</v>
      </c>
      <c r="G30" s="219">
        <v>0</v>
      </c>
      <c r="H30" s="214">
        <v>0</v>
      </c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</row>
    <row r="31" spans="1:34" ht="20.25" customHeight="1">
      <c r="A31" s="223"/>
      <c r="B31" s="217"/>
      <c r="C31" s="223" t="s">
        <v>186</v>
      </c>
      <c r="D31" s="216">
        <f t="shared" si="0"/>
        <v>0</v>
      </c>
      <c r="E31" s="218">
        <v>0</v>
      </c>
      <c r="F31" s="218">
        <v>0</v>
      </c>
      <c r="G31" s="219">
        <v>0</v>
      </c>
      <c r="H31" s="214">
        <v>0</v>
      </c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</row>
    <row r="32" spans="1:34" ht="20.25" customHeight="1">
      <c r="A32" s="223"/>
      <c r="B32" s="217"/>
      <c r="C32" s="223" t="s">
        <v>187</v>
      </c>
      <c r="D32" s="216">
        <f t="shared" si="0"/>
        <v>0</v>
      </c>
      <c r="E32" s="218">
        <v>0</v>
      </c>
      <c r="F32" s="218">
        <v>0</v>
      </c>
      <c r="G32" s="219">
        <v>0</v>
      </c>
      <c r="H32" s="214">
        <v>0</v>
      </c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</row>
    <row r="33" spans="1:34" ht="20.25" customHeight="1">
      <c r="A33" s="223"/>
      <c r="B33" s="217"/>
      <c r="C33" s="223" t="s">
        <v>188</v>
      </c>
      <c r="D33" s="216">
        <f t="shared" si="0"/>
        <v>0</v>
      </c>
      <c r="E33" s="218">
        <v>0</v>
      </c>
      <c r="F33" s="218">
        <v>0</v>
      </c>
      <c r="G33" s="219">
        <v>0</v>
      </c>
      <c r="H33" s="214">
        <v>0</v>
      </c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</row>
    <row r="34" spans="1:34" ht="20.25" customHeight="1">
      <c r="A34" s="223"/>
      <c r="B34" s="217"/>
      <c r="C34" s="223" t="s">
        <v>189</v>
      </c>
      <c r="D34" s="216">
        <f t="shared" si="0"/>
        <v>0</v>
      </c>
      <c r="E34" s="218">
        <v>0</v>
      </c>
      <c r="F34" s="218">
        <v>0</v>
      </c>
      <c r="G34" s="219">
        <v>0</v>
      </c>
      <c r="H34" s="214">
        <v>0</v>
      </c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</row>
    <row r="35" spans="1:34" ht="20.25" customHeight="1">
      <c r="A35" s="223"/>
      <c r="B35" s="217"/>
      <c r="C35" s="223" t="s">
        <v>190</v>
      </c>
      <c r="D35" s="216">
        <f t="shared" si="0"/>
        <v>0</v>
      </c>
      <c r="E35" s="225">
        <v>0</v>
      </c>
      <c r="F35" s="225">
        <v>0</v>
      </c>
      <c r="G35" s="226">
        <v>0</v>
      </c>
      <c r="H35" s="217">
        <v>0</v>
      </c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</row>
    <row r="36" spans="1:34" ht="20.25" customHeight="1">
      <c r="A36" s="210"/>
      <c r="B36" s="227"/>
      <c r="C36" s="210"/>
      <c r="D36" s="228"/>
      <c r="E36" s="229"/>
      <c r="F36" s="229"/>
      <c r="G36" s="230"/>
      <c r="H36" s="230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</row>
    <row r="37" spans="1:34" ht="20.25" customHeight="1">
      <c r="A37" s="223"/>
      <c r="B37" s="217"/>
      <c r="C37" s="223" t="s">
        <v>191</v>
      </c>
      <c r="D37" s="231">
        <f>SUM(E37:H37)</f>
        <v>0</v>
      </c>
      <c r="E37" s="225">
        <v>0</v>
      </c>
      <c r="F37" s="225">
        <v>0</v>
      </c>
      <c r="G37" s="226">
        <v>0</v>
      </c>
      <c r="H37" s="217">
        <v>0</v>
      </c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</row>
    <row r="38" spans="1:34" ht="20.25" customHeight="1">
      <c r="A38" s="223"/>
      <c r="B38" s="228"/>
      <c r="C38" s="223"/>
      <c r="D38" s="228"/>
      <c r="E38" s="232"/>
      <c r="F38" s="232"/>
      <c r="G38" s="233"/>
      <c r="H38" s="233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</row>
    <row r="39" spans="1:34" ht="20.25" customHeight="1">
      <c r="A39" s="210" t="s">
        <v>53</v>
      </c>
      <c r="B39" s="228">
        <f>SUM(B6,B10)</f>
        <v>6862814</v>
      </c>
      <c r="C39" s="210" t="s">
        <v>54</v>
      </c>
      <c r="D39" s="231">
        <f>SUM(E39:H39)</f>
        <v>6862814</v>
      </c>
      <c r="E39" s="228">
        <f>SUM(E7:E37)</f>
        <v>6862814</v>
      </c>
      <c r="F39" s="228">
        <f>SUM(F7:F37)</f>
        <v>0</v>
      </c>
      <c r="G39" s="227">
        <f>SUM(G7:G37)</f>
        <v>0</v>
      </c>
      <c r="H39" s="227">
        <f>SUM(H7:H37)</f>
        <v>0</v>
      </c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</row>
    <row r="40" spans="1:34" ht="20.25" customHeight="1">
      <c r="A40" s="234"/>
      <c r="B40" s="235"/>
      <c r="C40" s="236"/>
      <c r="D40" s="236"/>
      <c r="E40" s="236"/>
      <c r="F40" s="236"/>
      <c r="G40" s="236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</row>
  </sheetData>
  <sheetProtection/>
  <mergeCells count="1">
    <mergeCell ref="A2:H2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47"/>
  <sheetViews>
    <sheetView showZeros="0" workbookViewId="0" topLeftCell="A28">
      <selection activeCell="AH7" sqref="AH7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22.5" style="0" customWidth="1"/>
    <col min="5" max="5" width="13.66015625" style="0" customWidth="1"/>
    <col min="6" max="6" width="12.5" style="0" customWidth="1"/>
    <col min="7" max="7" width="12.33203125" style="0" customWidth="1"/>
    <col min="8" max="8" width="12.5" style="0" customWidth="1"/>
    <col min="9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74"/>
      <c r="AN1" s="74"/>
      <c r="AO1" s="202" t="s">
        <v>192</v>
      </c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  <c r="FF1" s="161"/>
      <c r="FG1" s="161"/>
      <c r="FH1" s="161"/>
      <c r="FI1" s="161"/>
      <c r="FJ1" s="161"/>
      <c r="FK1" s="161"/>
      <c r="FL1" s="161"/>
      <c r="FM1" s="161"/>
      <c r="FN1" s="161"/>
      <c r="FO1" s="161"/>
      <c r="FP1" s="161"/>
      <c r="FQ1" s="161"/>
      <c r="FR1" s="161"/>
      <c r="FS1" s="161"/>
      <c r="FT1" s="161"/>
      <c r="FU1" s="161"/>
      <c r="FV1" s="161"/>
      <c r="FW1" s="161"/>
      <c r="FX1" s="161"/>
      <c r="FY1" s="161"/>
      <c r="FZ1" s="161"/>
      <c r="GA1" s="161"/>
      <c r="GB1" s="161"/>
      <c r="GC1" s="161"/>
      <c r="GD1" s="161"/>
      <c r="GE1" s="161"/>
      <c r="GF1" s="161"/>
      <c r="GG1" s="161"/>
      <c r="GH1" s="161"/>
      <c r="GI1" s="161"/>
      <c r="GJ1" s="161"/>
      <c r="GK1" s="161"/>
      <c r="GL1" s="161"/>
      <c r="GM1" s="161"/>
      <c r="GN1" s="161"/>
      <c r="GO1" s="161"/>
      <c r="GP1" s="161"/>
      <c r="GQ1" s="161"/>
      <c r="GR1" s="161"/>
      <c r="GS1" s="161"/>
      <c r="GT1" s="161"/>
      <c r="GU1" s="161"/>
      <c r="GV1" s="161"/>
      <c r="GW1" s="161"/>
      <c r="GX1" s="161"/>
      <c r="GY1" s="161"/>
      <c r="GZ1" s="161"/>
      <c r="HA1" s="161"/>
      <c r="HB1" s="161"/>
      <c r="HC1" s="161"/>
      <c r="HD1" s="161"/>
      <c r="HE1" s="161"/>
      <c r="HF1" s="161"/>
      <c r="HG1" s="161"/>
      <c r="HH1" s="161"/>
      <c r="HI1" s="161"/>
      <c r="HJ1" s="161"/>
      <c r="HK1" s="161"/>
      <c r="HL1" s="161"/>
      <c r="HM1" s="161"/>
      <c r="HN1" s="161"/>
      <c r="HO1" s="161"/>
      <c r="HP1" s="161"/>
      <c r="HQ1" s="161"/>
      <c r="HR1" s="161"/>
      <c r="HS1" s="161"/>
      <c r="HT1" s="161"/>
      <c r="HU1" s="161"/>
      <c r="HV1" s="161"/>
      <c r="HW1" s="161"/>
      <c r="HX1" s="161"/>
      <c r="HY1" s="161"/>
      <c r="HZ1" s="161"/>
      <c r="IA1" s="161"/>
      <c r="IB1" s="161"/>
      <c r="IC1" s="161"/>
      <c r="ID1" s="161"/>
      <c r="IE1" s="161"/>
      <c r="IF1" s="161"/>
      <c r="IG1" s="161"/>
      <c r="IH1" s="161"/>
      <c r="II1" s="161"/>
      <c r="IJ1" s="161"/>
      <c r="IK1" s="161"/>
      <c r="IL1" s="161"/>
      <c r="IM1" s="161"/>
      <c r="IN1" s="161"/>
      <c r="IO1" s="161"/>
      <c r="IP1" s="161"/>
      <c r="IQ1" s="161"/>
      <c r="IR1" s="161"/>
      <c r="IS1" s="161"/>
    </row>
    <row r="2" spans="1:253" ht="19.5" customHeight="1">
      <c r="A2" s="179" t="s">
        <v>193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201"/>
      <c r="AN2" s="201"/>
      <c r="AO2" s="20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161"/>
      <c r="FM2" s="161"/>
      <c r="FN2" s="161"/>
      <c r="FO2" s="161"/>
      <c r="FP2" s="161"/>
      <c r="FQ2" s="161"/>
      <c r="FR2" s="161"/>
      <c r="FS2" s="161"/>
      <c r="FT2" s="161"/>
      <c r="FU2" s="161"/>
      <c r="FV2" s="161"/>
      <c r="FW2" s="161"/>
      <c r="FX2" s="161"/>
      <c r="FY2" s="161"/>
      <c r="FZ2" s="161"/>
      <c r="GA2" s="161"/>
      <c r="GB2" s="161"/>
      <c r="GC2" s="161"/>
      <c r="GD2" s="161"/>
      <c r="GE2" s="161"/>
      <c r="GF2" s="161"/>
      <c r="GG2" s="161"/>
      <c r="GH2" s="161"/>
      <c r="GI2" s="161"/>
      <c r="GJ2" s="161"/>
      <c r="GK2" s="161"/>
      <c r="GL2" s="161"/>
      <c r="GM2" s="161"/>
      <c r="GN2" s="161"/>
      <c r="GO2" s="161"/>
      <c r="GP2" s="161"/>
      <c r="GQ2" s="161"/>
      <c r="GR2" s="161"/>
      <c r="GS2" s="161"/>
      <c r="GT2" s="161"/>
      <c r="GU2" s="161"/>
      <c r="GV2" s="161"/>
      <c r="GW2" s="161"/>
      <c r="GX2" s="161"/>
      <c r="GY2" s="161"/>
      <c r="GZ2" s="161"/>
      <c r="HA2" s="161"/>
      <c r="HB2" s="161"/>
      <c r="HC2" s="161"/>
      <c r="HD2" s="161"/>
      <c r="HE2" s="161"/>
      <c r="HF2" s="161"/>
      <c r="HG2" s="161"/>
      <c r="HH2" s="161"/>
      <c r="HI2" s="161"/>
      <c r="HJ2" s="161"/>
      <c r="HK2" s="161"/>
      <c r="HL2" s="161"/>
      <c r="HM2" s="161"/>
      <c r="HN2" s="161"/>
      <c r="HO2" s="161"/>
      <c r="HP2" s="161"/>
      <c r="HQ2" s="161"/>
      <c r="HR2" s="161"/>
      <c r="HS2" s="161"/>
      <c r="HT2" s="161"/>
      <c r="HU2" s="161"/>
      <c r="HV2" s="161"/>
      <c r="HW2" s="161"/>
      <c r="HX2" s="161"/>
      <c r="HY2" s="161"/>
      <c r="HZ2" s="161"/>
      <c r="IA2" s="161"/>
      <c r="IB2" s="161"/>
      <c r="IC2" s="161"/>
      <c r="ID2" s="161"/>
      <c r="IE2" s="161"/>
      <c r="IF2" s="161"/>
      <c r="IG2" s="161"/>
      <c r="IH2" s="161"/>
      <c r="II2" s="161"/>
      <c r="IJ2" s="161"/>
      <c r="IK2" s="161"/>
      <c r="IL2" s="161"/>
      <c r="IM2" s="161"/>
      <c r="IN2" s="161"/>
      <c r="IO2" s="161"/>
      <c r="IP2" s="161"/>
      <c r="IQ2" s="161"/>
      <c r="IR2" s="161"/>
      <c r="IS2" s="161"/>
    </row>
    <row r="3" spans="1:253" ht="19.5" customHeight="1">
      <c r="A3" s="36" t="s">
        <v>5</v>
      </c>
      <c r="B3" s="36"/>
      <c r="C3" s="36"/>
      <c r="D3" s="36"/>
      <c r="E3" s="140"/>
      <c r="F3" s="140"/>
      <c r="G3" s="140"/>
      <c r="H3" s="140"/>
      <c r="I3" s="140"/>
      <c r="J3" s="140"/>
      <c r="K3" s="140"/>
      <c r="L3" s="140"/>
      <c r="M3" s="140"/>
      <c r="N3" s="140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71"/>
      <c r="AJ3" s="71"/>
      <c r="AK3" s="71"/>
      <c r="AL3" s="71"/>
      <c r="AM3" s="74"/>
      <c r="AN3" s="74"/>
      <c r="AO3" s="203" t="s">
        <v>6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</row>
    <row r="4" spans="1:253" ht="19.5" customHeight="1">
      <c r="A4" s="43" t="s">
        <v>57</v>
      </c>
      <c r="B4" s="43"/>
      <c r="C4" s="180"/>
      <c r="D4" s="181"/>
      <c r="E4" s="182" t="s">
        <v>194</v>
      </c>
      <c r="F4" s="183" t="s">
        <v>195</v>
      </c>
      <c r="G4" s="184"/>
      <c r="H4" s="184"/>
      <c r="I4" s="184"/>
      <c r="J4" s="184"/>
      <c r="K4" s="184"/>
      <c r="L4" s="184"/>
      <c r="M4" s="184"/>
      <c r="N4" s="184"/>
      <c r="O4" s="196"/>
      <c r="P4" s="197" t="s">
        <v>196</v>
      </c>
      <c r="Q4" s="184"/>
      <c r="R4" s="184"/>
      <c r="S4" s="184"/>
      <c r="T4" s="184"/>
      <c r="U4" s="184"/>
      <c r="V4" s="196"/>
      <c r="W4" s="199"/>
      <c r="X4" s="199"/>
      <c r="Y4" s="199"/>
      <c r="Z4" s="197" t="s">
        <v>197</v>
      </c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</row>
    <row r="5" spans="1:253" ht="19.5" customHeight="1">
      <c r="A5" s="126" t="s">
        <v>68</v>
      </c>
      <c r="B5" s="126"/>
      <c r="C5" s="47" t="s">
        <v>69</v>
      </c>
      <c r="D5" s="47" t="s">
        <v>148</v>
      </c>
      <c r="E5" s="182"/>
      <c r="F5" s="185" t="s">
        <v>58</v>
      </c>
      <c r="G5" s="186" t="s">
        <v>198</v>
      </c>
      <c r="H5" s="187"/>
      <c r="I5" s="187"/>
      <c r="J5" s="186" t="s">
        <v>199</v>
      </c>
      <c r="K5" s="187"/>
      <c r="L5" s="187"/>
      <c r="M5" s="186" t="s">
        <v>200</v>
      </c>
      <c r="N5" s="187"/>
      <c r="O5" s="198"/>
      <c r="P5" s="185" t="s">
        <v>58</v>
      </c>
      <c r="Q5" s="186" t="s">
        <v>198</v>
      </c>
      <c r="R5" s="187"/>
      <c r="S5" s="187"/>
      <c r="T5" s="186" t="s">
        <v>199</v>
      </c>
      <c r="U5" s="187"/>
      <c r="V5" s="198"/>
      <c r="W5" s="200" t="s">
        <v>153</v>
      </c>
      <c r="X5" s="200"/>
      <c r="Y5" s="200"/>
      <c r="Z5" s="185" t="s">
        <v>58</v>
      </c>
      <c r="AA5" s="186" t="s">
        <v>198</v>
      </c>
      <c r="AB5" s="187"/>
      <c r="AC5" s="187"/>
      <c r="AD5" s="186" t="s">
        <v>199</v>
      </c>
      <c r="AE5" s="187"/>
      <c r="AF5" s="187"/>
      <c r="AG5" s="186" t="s">
        <v>200</v>
      </c>
      <c r="AH5" s="187"/>
      <c r="AI5" s="187"/>
      <c r="AJ5" s="186" t="s">
        <v>201</v>
      </c>
      <c r="AK5" s="187"/>
      <c r="AL5" s="187"/>
      <c r="AM5" s="186" t="s">
        <v>154</v>
      </c>
      <c r="AN5" s="187"/>
      <c r="AO5" s="187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</row>
    <row r="6" spans="1:253" ht="29.25" customHeight="1">
      <c r="A6" s="54" t="s">
        <v>78</v>
      </c>
      <c r="B6" s="54" t="s">
        <v>79</v>
      </c>
      <c r="C6" s="53"/>
      <c r="D6" s="53"/>
      <c r="E6" s="188"/>
      <c r="F6" s="189"/>
      <c r="G6" s="190" t="s">
        <v>73</v>
      </c>
      <c r="H6" s="191" t="s">
        <v>144</v>
      </c>
      <c r="I6" s="191" t="s">
        <v>145</v>
      </c>
      <c r="J6" s="190" t="s">
        <v>73</v>
      </c>
      <c r="K6" s="191" t="s">
        <v>144</v>
      </c>
      <c r="L6" s="191" t="s">
        <v>145</v>
      </c>
      <c r="M6" s="190" t="s">
        <v>73</v>
      </c>
      <c r="N6" s="191" t="s">
        <v>144</v>
      </c>
      <c r="O6" s="53" t="s">
        <v>145</v>
      </c>
      <c r="P6" s="189"/>
      <c r="Q6" s="190" t="s">
        <v>73</v>
      </c>
      <c r="R6" s="54" t="s">
        <v>144</v>
      </c>
      <c r="S6" s="54" t="s">
        <v>145</v>
      </c>
      <c r="T6" s="190" t="s">
        <v>73</v>
      </c>
      <c r="U6" s="54" t="s">
        <v>144</v>
      </c>
      <c r="V6" s="53" t="s">
        <v>145</v>
      </c>
      <c r="W6" s="54" t="s">
        <v>73</v>
      </c>
      <c r="X6" s="54" t="s">
        <v>144</v>
      </c>
      <c r="Y6" s="54" t="s">
        <v>145</v>
      </c>
      <c r="Z6" s="189"/>
      <c r="AA6" s="190" t="s">
        <v>73</v>
      </c>
      <c r="AB6" s="54" t="s">
        <v>144</v>
      </c>
      <c r="AC6" s="54" t="s">
        <v>145</v>
      </c>
      <c r="AD6" s="190" t="s">
        <v>73</v>
      </c>
      <c r="AE6" s="54" t="s">
        <v>144</v>
      </c>
      <c r="AF6" s="54" t="s">
        <v>145</v>
      </c>
      <c r="AG6" s="190" t="s">
        <v>73</v>
      </c>
      <c r="AH6" s="191" t="s">
        <v>144</v>
      </c>
      <c r="AI6" s="191" t="s">
        <v>145</v>
      </c>
      <c r="AJ6" s="190" t="s">
        <v>73</v>
      </c>
      <c r="AK6" s="191" t="s">
        <v>144</v>
      </c>
      <c r="AL6" s="191" t="s">
        <v>145</v>
      </c>
      <c r="AM6" s="190" t="s">
        <v>73</v>
      </c>
      <c r="AN6" s="191" t="s">
        <v>144</v>
      </c>
      <c r="AO6" s="191" t="s">
        <v>145</v>
      </c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</row>
    <row r="7" spans="1:253" ht="19.5" customHeight="1">
      <c r="A7" s="133"/>
      <c r="B7" s="133"/>
      <c r="C7" s="59"/>
      <c r="D7" s="59" t="s">
        <v>58</v>
      </c>
      <c r="E7" s="94">
        <f>F7+P7+Z7</f>
        <v>6862814</v>
      </c>
      <c r="F7" s="94">
        <f>G7+J7+M7</f>
        <v>6862814</v>
      </c>
      <c r="G7" s="94">
        <f>H7+I7</f>
        <v>6862814</v>
      </c>
      <c r="H7" s="94">
        <f>H8+H17+H30+H43</f>
        <v>5005896</v>
      </c>
      <c r="I7" s="94">
        <f>I8+I17+I43</f>
        <v>1856918</v>
      </c>
      <c r="J7" s="61">
        <v>0</v>
      </c>
      <c r="K7" s="94">
        <v>0</v>
      </c>
      <c r="L7" s="61">
        <v>0</v>
      </c>
      <c r="M7" s="62">
        <v>0</v>
      </c>
      <c r="N7" s="94">
        <v>0</v>
      </c>
      <c r="O7" s="61">
        <v>0</v>
      </c>
      <c r="P7" s="62">
        <v>0</v>
      </c>
      <c r="Q7" s="94">
        <v>0</v>
      </c>
      <c r="R7" s="94">
        <v>0</v>
      </c>
      <c r="S7" s="61">
        <v>0</v>
      </c>
      <c r="T7" s="62">
        <v>0</v>
      </c>
      <c r="U7" s="94">
        <v>0</v>
      </c>
      <c r="V7" s="94">
        <v>0</v>
      </c>
      <c r="W7" s="61">
        <v>0</v>
      </c>
      <c r="X7" s="62">
        <v>0</v>
      </c>
      <c r="Y7" s="61">
        <v>0</v>
      </c>
      <c r="Z7" s="62"/>
      <c r="AA7" s="94"/>
      <c r="AB7" s="94"/>
      <c r="AC7" s="61"/>
      <c r="AD7" s="62">
        <v>0</v>
      </c>
      <c r="AE7" s="94">
        <v>0</v>
      </c>
      <c r="AF7" s="61">
        <v>0</v>
      </c>
      <c r="AG7" s="62">
        <v>0</v>
      </c>
      <c r="AH7" s="94">
        <v>0</v>
      </c>
      <c r="AI7" s="61">
        <v>0</v>
      </c>
      <c r="AJ7" s="62"/>
      <c r="AK7" s="94">
        <v>0</v>
      </c>
      <c r="AL7" s="61"/>
      <c r="AM7" s="62">
        <v>0</v>
      </c>
      <c r="AN7" s="94">
        <v>0</v>
      </c>
      <c r="AO7" s="61">
        <v>0</v>
      </c>
      <c r="AP7" s="204"/>
      <c r="AQ7" s="205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6"/>
      <c r="FB7" s="206"/>
      <c r="FC7" s="206"/>
      <c r="FD7" s="206"/>
      <c r="FE7" s="206"/>
      <c r="FF7" s="206"/>
      <c r="FG7" s="206"/>
      <c r="FH7" s="206"/>
      <c r="FI7" s="206"/>
      <c r="FJ7" s="206"/>
      <c r="FK7" s="206"/>
      <c r="FL7" s="206"/>
      <c r="FM7" s="206"/>
      <c r="FN7" s="206"/>
      <c r="FO7" s="206"/>
      <c r="FP7" s="206"/>
      <c r="FQ7" s="206"/>
      <c r="FR7" s="206"/>
      <c r="FS7" s="206"/>
      <c r="FT7" s="206"/>
      <c r="FU7" s="206"/>
      <c r="FV7" s="206"/>
      <c r="FW7" s="206"/>
      <c r="FX7" s="206"/>
      <c r="FY7" s="206"/>
      <c r="FZ7" s="206"/>
      <c r="GA7" s="206"/>
      <c r="GB7" s="206"/>
      <c r="GC7" s="206"/>
      <c r="GD7" s="206"/>
      <c r="GE7" s="206"/>
      <c r="GF7" s="206"/>
      <c r="GG7" s="206"/>
      <c r="GH7" s="206"/>
      <c r="GI7" s="206"/>
      <c r="GJ7" s="206"/>
      <c r="GK7" s="206"/>
      <c r="GL7" s="206"/>
      <c r="GM7" s="206"/>
      <c r="GN7" s="206"/>
      <c r="GO7" s="206"/>
      <c r="GP7" s="206"/>
      <c r="GQ7" s="206"/>
      <c r="GR7" s="206"/>
      <c r="GS7" s="206"/>
      <c r="GT7" s="206"/>
      <c r="GU7" s="206"/>
      <c r="GV7" s="206"/>
      <c r="GW7" s="206"/>
      <c r="GX7" s="206"/>
      <c r="GY7" s="206"/>
      <c r="GZ7" s="206"/>
      <c r="HA7" s="206"/>
      <c r="HB7" s="206"/>
      <c r="HC7" s="206"/>
      <c r="HD7" s="206"/>
      <c r="HE7" s="206"/>
      <c r="HF7" s="206"/>
      <c r="HG7" s="206"/>
      <c r="HH7" s="206"/>
      <c r="HI7" s="206"/>
      <c r="HJ7" s="206"/>
      <c r="HK7" s="206"/>
      <c r="HL7" s="206"/>
      <c r="HM7" s="206"/>
      <c r="HN7" s="206"/>
      <c r="HO7" s="206"/>
      <c r="HP7" s="206"/>
      <c r="HQ7" s="206"/>
      <c r="HR7" s="206"/>
      <c r="HS7" s="206"/>
      <c r="HT7" s="206"/>
      <c r="HU7" s="206"/>
      <c r="HV7" s="206"/>
      <c r="HW7" s="206"/>
      <c r="HX7" s="206"/>
      <c r="HY7" s="206"/>
      <c r="HZ7" s="206"/>
      <c r="IA7" s="206"/>
      <c r="IB7" s="206"/>
      <c r="IC7" s="206"/>
      <c r="ID7" s="206"/>
      <c r="IE7" s="206"/>
      <c r="IF7" s="206"/>
      <c r="IG7" s="206"/>
      <c r="IH7" s="206"/>
      <c r="II7" s="206"/>
      <c r="IJ7" s="206"/>
      <c r="IK7" s="206"/>
      <c r="IL7" s="206"/>
      <c r="IM7" s="206"/>
      <c r="IN7" s="206"/>
      <c r="IO7" s="206"/>
      <c r="IP7" s="206"/>
      <c r="IQ7" s="206"/>
      <c r="IR7" s="206"/>
      <c r="IS7" s="206"/>
    </row>
    <row r="8" spans="1:253" ht="19.5" customHeight="1">
      <c r="A8" s="133"/>
      <c r="B8" s="133"/>
      <c r="C8" s="59"/>
      <c r="D8" s="59" t="s">
        <v>202</v>
      </c>
      <c r="E8" s="94">
        <f>F8+P8+Z8</f>
        <v>2295266</v>
      </c>
      <c r="F8" s="94">
        <f>G8+J8+M8</f>
        <v>2295266</v>
      </c>
      <c r="G8" s="94">
        <f>SUM(H8:I8)</f>
        <v>2295266</v>
      </c>
      <c r="H8" s="94">
        <f>SUM(H9:H16)</f>
        <v>2105266</v>
      </c>
      <c r="I8" s="94">
        <f>SUM(I9:I16)</f>
        <v>190000</v>
      </c>
      <c r="J8" s="61">
        <v>0</v>
      </c>
      <c r="K8" s="94">
        <v>0</v>
      </c>
      <c r="L8" s="61">
        <v>0</v>
      </c>
      <c r="M8" s="62">
        <v>0</v>
      </c>
      <c r="N8" s="94">
        <v>0</v>
      </c>
      <c r="O8" s="61">
        <v>0</v>
      </c>
      <c r="P8" s="62">
        <v>0</v>
      </c>
      <c r="Q8" s="94">
        <v>0</v>
      </c>
      <c r="R8" s="94">
        <v>0</v>
      </c>
      <c r="S8" s="61">
        <v>0</v>
      </c>
      <c r="T8" s="62">
        <v>0</v>
      </c>
      <c r="U8" s="94">
        <v>0</v>
      </c>
      <c r="V8" s="94">
        <v>0</v>
      </c>
      <c r="W8" s="61">
        <v>0</v>
      </c>
      <c r="X8" s="62">
        <v>0</v>
      </c>
      <c r="Y8" s="61">
        <v>0</v>
      </c>
      <c r="Z8" s="62"/>
      <c r="AA8" s="94"/>
      <c r="AB8" s="94"/>
      <c r="AC8" s="61"/>
      <c r="AD8" s="62">
        <v>0</v>
      </c>
      <c r="AE8" s="94">
        <v>0</v>
      </c>
      <c r="AF8" s="61">
        <v>0</v>
      </c>
      <c r="AG8" s="62">
        <v>0</v>
      </c>
      <c r="AH8" s="94">
        <v>0</v>
      </c>
      <c r="AI8" s="61">
        <v>0</v>
      </c>
      <c r="AJ8" s="62">
        <v>0</v>
      </c>
      <c r="AK8" s="94">
        <v>0</v>
      </c>
      <c r="AL8" s="61">
        <v>0</v>
      </c>
      <c r="AM8" s="62">
        <v>0</v>
      </c>
      <c r="AN8" s="94">
        <v>0</v>
      </c>
      <c r="AO8" s="61">
        <v>0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</row>
    <row r="9" spans="1:253" ht="19.5" customHeight="1">
      <c r="A9" s="192" t="s">
        <v>203</v>
      </c>
      <c r="B9" s="192" t="s">
        <v>82</v>
      </c>
      <c r="C9" s="192" t="s">
        <v>204</v>
      </c>
      <c r="D9" s="192" t="s">
        <v>205</v>
      </c>
      <c r="E9" s="193">
        <v>588804</v>
      </c>
      <c r="F9" s="94"/>
      <c r="G9" s="94"/>
      <c r="H9" s="193">
        <v>588804</v>
      </c>
      <c r="I9" s="61"/>
      <c r="J9" s="61"/>
      <c r="K9" s="94"/>
      <c r="L9" s="61"/>
      <c r="M9" s="62"/>
      <c r="N9" s="94"/>
      <c r="O9" s="61"/>
      <c r="P9" s="62"/>
      <c r="Q9" s="94"/>
      <c r="R9" s="94"/>
      <c r="S9" s="61"/>
      <c r="T9" s="62"/>
      <c r="U9" s="94"/>
      <c r="V9" s="94"/>
      <c r="W9" s="61"/>
      <c r="X9" s="62"/>
      <c r="Y9" s="61"/>
      <c r="Z9" s="62"/>
      <c r="AA9" s="94"/>
      <c r="AB9" s="94"/>
      <c r="AC9" s="61"/>
      <c r="AD9" s="62"/>
      <c r="AE9" s="94"/>
      <c r="AF9" s="61"/>
      <c r="AG9" s="62"/>
      <c r="AH9" s="94"/>
      <c r="AI9" s="61"/>
      <c r="AJ9" s="62"/>
      <c r="AK9" s="94"/>
      <c r="AL9" s="61"/>
      <c r="AM9" s="62"/>
      <c r="AN9" s="94"/>
      <c r="AO9" s="61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</row>
    <row r="10" spans="1:253" ht="19.5" customHeight="1">
      <c r="A10" s="192" t="s">
        <v>203</v>
      </c>
      <c r="B10" s="192" t="s">
        <v>82</v>
      </c>
      <c r="C10" s="192" t="s">
        <v>204</v>
      </c>
      <c r="D10" s="192" t="s">
        <v>205</v>
      </c>
      <c r="E10" s="193">
        <v>518052</v>
      </c>
      <c r="F10" s="94"/>
      <c r="G10" s="94"/>
      <c r="H10" s="193">
        <v>518052</v>
      </c>
      <c r="I10" s="61"/>
      <c r="J10" s="61"/>
      <c r="K10" s="94"/>
      <c r="L10" s="61"/>
      <c r="M10" s="62"/>
      <c r="N10" s="94"/>
      <c r="O10" s="61"/>
      <c r="P10" s="62"/>
      <c r="Q10" s="94"/>
      <c r="R10" s="94"/>
      <c r="S10" s="61"/>
      <c r="T10" s="62"/>
      <c r="U10" s="94"/>
      <c r="V10" s="94"/>
      <c r="W10" s="61"/>
      <c r="X10" s="62"/>
      <c r="Y10" s="61"/>
      <c r="Z10" s="62"/>
      <c r="AA10" s="94"/>
      <c r="AB10" s="94"/>
      <c r="AC10" s="61"/>
      <c r="AD10" s="62"/>
      <c r="AE10" s="94"/>
      <c r="AF10" s="61"/>
      <c r="AG10" s="62"/>
      <c r="AH10" s="94"/>
      <c r="AI10" s="61"/>
      <c r="AJ10" s="62"/>
      <c r="AK10" s="94"/>
      <c r="AL10" s="61"/>
      <c r="AM10" s="62"/>
      <c r="AN10" s="94"/>
      <c r="AO10" s="61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</row>
    <row r="11" spans="1:253" ht="19.5" customHeight="1">
      <c r="A11" s="192" t="s">
        <v>203</v>
      </c>
      <c r="B11" s="192" t="s">
        <v>82</v>
      </c>
      <c r="C11" s="192" t="s">
        <v>204</v>
      </c>
      <c r="D11" s="192" t="s">
        <v>205</v>
      </c>
      <c r="E11" s="193">
        <v>49067</v>
      </c>
      <c r="F11" s="94"/>
      <c r="G11" s="94"/>
      <c r="H11" s="193">
        <v>49067</v>
      </c>
      <c r="I11" s="61"/>
      <c r="J11" s="61"/>
      <c r="K11" s="94"/>
      <c r="L11" s="61"/>
      <c r="M11" s="62"/>
      <c r="N11" s="94"/>
      <c r="O11" s="61"/>
      <c r="P11" s="62"/>
      <c r="Q11" s="94"/>
      <c r="R11" s="94"/>
      <c r="S11" s="61"/>
      <c r="T11" s="62"/>
      <c r="U11" s="94"/>
      <c r="V11" s="94"/>
      <c r="W11" s="61"/>
      <c r="X11" s="62"/>
      <c r="Y11" s="61"/>
      <c r="Z11" s="62"/>
      <c r="AA11" s="94"/>
      <c r="AB11" s="94"/>
      <c r="AC11" s="61"/>
      <c r="AD11" s="62"/>
      <c r="AE11" s="94"/>
      <c r="AF11" s="61"/>
      <c r="AG11" s="62"/>
      <c r="AH11" s="94"/>
      <c r="AI11" s="61"/>
      <c r="AJ11" s="62"/>
      <c r="AK11" s="94"/>
      <c r="AL11" s="61"/>
      <c r="AM11" s="62"/>
      <c r="AN11" s="94"/>
      <c r="AO11" s="61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</row>
    <row r="12" spans="1:253" ht="19.5" customHeight="1">
      <c r="A12" s="192" t="s">
        <v>203</v>
      </c>
      <c r="B12" s="192" t="s">
        <v>87</v>
      </c>
      <c r="C12" s="192" t="s">
        <v>204</v>
      </c>
      <c r="D12" s="192" t="s">
        <v>206</v>
      </c>
      <c r="E12" s="193">
        <v>231185</v>
      </c>
      <c r="F12" s="94"/>
      <c r="G12" s="94"/>
      <c r="H12" s="193">
        <v>231185</v>
      </c>
      <c r="I12" s="61"/>
      <c r="J12" s="61"/>
      <c r="K12" s="94"/>
      <c r="L12" s="61"/>
      <c r="M12" s="62"/>
      <c r="N12" s="94"/>
      <c r="O12" s="61"/>
      <c r="P12" s="62"/>
      <c r="Q12" s="94"/>
      <c r="R12" s="94"/>
      <c r="S12" s="61"/>
      <c r="T12" s="62"/>
      <c r="U12" s="94"/>
      <c r="V12" s="94"/>
      <c r="W12" s="61"/>
      <c r="X12" s="62"/>
      <c r="Y12" s="61"/>
      <c r="Z12" s="62"/>
      <c r="AA12" s="94"/>
      <c r="AB12" s="94"/>
      <c r="AC12" s="61"/>
      <c r="AD12" s="62"/>
      <c r="AE12" s="94"/>
      <c r="AF12" s="61"/>
      <c r="AG12" s="62"/>
      <c r="AH12" s="94"/>
      <c r="AI12" s="61"/>
      <c r="AJ12" s="62"/>
      <c r="AK12" s="94"/>
      <c r="AL12" s="61"/>
      <c r="AM12" s="62"/>
      <c r="AN12" s="94"/>
      <c r="AO12" s="61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</row>
    <row r="13" spans="1:253" ht="19.5" customHeight="1">
      <c r="A13" s="192" t="s">
        <v>203</v>
      </c>
      <c r="B13" s="192" t="s">
        <v>87</v>
      </c>
      <c r="C13" s="192" t="s">
        <v>204</v>
      </c>
      <c r="D13" s="192" t="s">
        <v>206</v>
      </c>
      <c r="E13" s="193">
        <v>75144</v>
      </c>
      <c r="F13" s="94"/>
      <c r="G13" s="94"/>
      <c r="H13" s="193">
        <v>75144</v>
      </c>
      <c r="I13" s="61"/>
      <c r="J13" s="61"/>
      <c r="K13" s="94"/>
      <c r="L13" s="61"/>
      <c r="M13" s="62"/>
      <c r="N13" s="94"/>
      <c r="O13" s="61"/>
      <c r="P13" s="62"/>
      <c r="Q13" s="94"/>
      <c r="R13" s="94"/>
      <c r="S13" s="61"/>
      <c r="T13" s="62"/>
      <c r="U13" s="94"/>
      <c r="V13" s="94"/>
      <c r="W13" s="61"/>
      <c r="X13" s="62"/>
      <c r="Y13" s="61"/>
      <c r="Z13" s="62"/>
      <c r="AA13" s="94"/>
      <c r="AB13" s="94"/>
      <c r="AC13" s="61"/>
      <c r="AD13" s="62"/>
      <c r="AE13" s="94"/>
      <c r="AF13" s="61"/>
      <c r="AG13" s="62"/>
      <c r="AH13" s="94"/>
      <c r="AI13" s="61"/>
      <c r="AJ13" s="62"/>
      <c r="AK13" s="94"/>
      <c r="AL13" s="61"/>
      <c r="AM13" s="62"/>
      <c r="AN13" s="94"/>
      <c r="AO13" s="61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</row>
    <row r="14" spans="1:253" ht="19.5" customHeight="1">
      <c r="A14" s="192" t="s">
        <v>203</v>
      </c>
      <c r="B14" s="192" t="s">
        <v>87</v>
      </c>
      <c r="C14" s="192" t="s">
        <v>204</v>
      </c>
      <c r="D14" s="192" t="s">
        <v>206</v>
      </c>
      <c r="E14" s="193">
        <v>46119</v>
      </c>
      <c r="F14" s="94"/>
      <c r="G14" s="94"/>
      <c r="H14" s="193">
        <v>46119</v>
      </c>
      <c r="I14" s="61"/>
      <c r="J14" s="61"/>
      <c r="K14" s="94"/>
      <c r="L14" s="61"/>
      <c r="M14" s="62"/>
      <c r="N14" s="94"/>
      <c r="O14" s="61"/>
      <c r="P14" s="62"/>
      <c r="Q14" s="94"/>
      <c r="R14" s="94"/>
      <c r="S14" s="61"/>
      <c r="T14" s="62"/>
      <c r="U14" s="94"/>
      <c r="V14" s="94"/>
      <c r="W14" s="61"/>
      <c r="X14" s="62"/>
      <c r="Y14" s="61"/>
      <c r="Z14" s="62"/>
      <c r="AA14" s="94"/>
      <c r="AB14" s="94"/>
      <c r="AC14" s="61"/>
      <c r="AD14" s="62"/>
      <c r="AE14" s="94"/>
      <c r="AF14" s="61"/>
      <c r="AG14" s="62"/>
      <c r="AH14" s="94"/>
      <c r="AI14" s="61"/>
      <c r="AJ14" s="62"/>
      <c r="AK14" s="94"/>
      <c r="AL14" s="61"/>
      <c r="AM14" s="62"/>
      <c r="AN14" s="94"/>
      <c r="AO14" s="61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</row>
    <row r="15" spans="1:253" ht="19.5" customHeight="1">
      <c r="A15" s="192" t="s">
        <v>203</v>
      </c>
      <c r="B15" s="192" t="s">
        <v>85</v>
      </c>
      <c r="C15" s="192" t="s">
        <v>204</v>
      </c>
      <c r="D15" s="192" t="s">
        <v>141</v>
      </c>
      <c r="E15" s="193">
        <v>138711</v>
      </c>
      <c r="F15" s="94"/>
      <c r="G15" s="94"/>
      <c r="H15" s="193">
        <v>138711</v>
      </c>
      <c r="I15" s="61"/>
      <c r="J15" s="61"/>
      <c r="K15" s="94"/>
      <c r="L15" s="61"/>
      <c r="M15" s="62"/>
      <c r="N15" s="94"/>
      <c r="O15" s="61"/>
      <c r="P15" s="62"/>
      <c r="Q15" s="94"/>
      <c r="R15" s="94"/>
      <c r="S15" s="61"/>
      <c r="T15" s="62"/>
      <c r="U15" s="94"/>
      <c r="V15" s="94"/>
      <c r="W15" s="61"/>
      <c r="X15" s="62"/>
      <c r="Y15" s="61"/>
      <c r="Z15" s="62"/>
      <c r="AA15" s="94"/>
      <c r="AB15" s="94"/>
      <c r="AC15" s="61"/>
      <c r="AD15" s="62"/>
      <c r="AE15" s="94"/>
      <c r="AF15" s="61"/>
      <c r="AG15" s="62"/>
      <c r="AH15" s="94"/>
      <c r="AI15" s="61"/>
      <c r="AJ15" s="62"/>
      <c r="AK15" s="94"/>
      <c r="AL15" s="61"/>
      <c r="AM15" s="62"/>
      <c r="AN15" s="94"/>
      <c r="AO15" s="61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</row>
    <row r="16" spans="1:253" ht="19.5" customHeight="1">
      <c r="A16" s="192" t="s">
        <v>203</v>
      </c>
      <c r="B16" s="192" t="s">
        <v>91</v>
      </c>
      <c r="C16" s="192" t="s">
        <v>204</v>
      </c>
      <c r="D16" s="192" t="s">
        <v>207</v>
      </c>
      <c r="E16" s="193">
        <v>458184</v>
      </c>
      <c r="F16" s="94">
        <f>G16+J16+M16</f>
        <v>648184</v>
      </c>
      <c r="G16" s="94">
        <f>SUM(H16:I16)</f>
        <v>648184</v>
      </c>
      <c r="H16" s="193">
        <v>458184</v>
      </c>
      <c r="I16" s="193">
        <v>190000</v>
      </c>
      <c r="J16" s="61">
        <v>0</v>
      </c>
      <c r="K16" s="94">
        <v>0</v>
      </c>
      <c r="L16" s="61">
        <v>0</v>
      </c>
      <c r="M16" s="62">
        <v>0</v>
      </c>
      <c r="N16" s="94">
        <v>0</v>
      </c>
      <c r="O16" s="61">
        <v>0</v>
      </c>
      <c r="P16" s="62">
        <v>0</v>
      </c>
      <c r="Q16" s="94">
        <v>0</v>
      </c>
      <c r="R16" s="94">
        <v>0</v>
      </c>
      <c r="S16" s="61">
        <v>0</v>
      </c>
      <c r="T16" s="62">
        <v>0</v>
      </c>
      <c r="U16" s="94">
        <v>0</v>
      </c>
      <c r="V16" s="94">
        <v>0</v>
      </c>
      <c r="W16" s="61">
        <v>0</v>
      </c>
      <c r="X16" s="62">
        <v>0</v>
      </c>
      <c r="Y16" s="61">
        <v>0</v>
      </c>
      <c r="Z16" s="62"/>
      <c r="AA16" s="94"/>
      <c r="AB16" s="94"/>
      <c r="AC16" s="61"/>
      <c r="AD16" s="62">
        <v>0</v>
      </c>
      <c r="AE16" s="94">
        <v>0</v>
      </c>
      <c r="AF16" s="61">
        <v>0</v>
      </c>
      <c r="AG16" s="62">
        <v>0</v>
      </c>
      <c r="AH16" s="94">
        <v>0</v>
      </c>
      <c r="AI16" s="61">
        <v>0</v>
      </c>
      <c r="AJ16" s="62">
        <v>0</v>
      </c>
      <c r="AK16" s="94">
        <v>0</v>
      </c>
      <c r="AL16" s="61">
        <v>0</v>
      </c>
      <c r="AM16" s="62">
        <v>0</v>
      </c>
      <c r="AN16" s="94">
        <v>0</v>
      </c>
      <c r="AO16" s="61">
        <v>0</v>
      </c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</row>
    <row r="17" spans="1:253" ht="19.5" customHeight="1">
      <c r="A17" s="133"/>
      <c r="B17" s="133"/>
      <c r="C17" s="59"/>
      <c r="D17" s="115" t="s">
        <v>208</v>
      </c>
      <c r="E17" s="94">
        <f>F17+P17+Z17</f>
        <v>1583257</v>
      </c>
      <c r="F17" s="94">
        <f>G17+J17+M17</f>
        <v>1583257</v>
      </c>
      <c r="G17" s="94">
        <f>SUM(H17:I17)</f>
        <v>1583257</v>
      </c>
      <c r="H17" s="94">
        <f>SUM(H18:H29)</f>
        <v>655563</v>
      </c>
      <c r="I17" s="94">
        <f>SUM(I18:I29)</f>
        <v>927694</v>
      </c>
      <c r="J17" s="61">
        <v>0</v>
      </c>
      <c r="K17" s="61">
        <v>0</v>
      </c>
      <c r="L17" s="61">
        <v>0</v>
      </c>
      <c r="M17" s="62">
        <v>0</v>
      </c>
      <c r="N17" s="94">
        <v>0</v>
      </c>
      <c r="O17" s="61">
        <v>0</v>
      </c>
      <c r="P17" s="62">
        <v>0</v>
      </c>
      <c r="Q17" s="94">
        <v>0</v>
      </c>
      <c r="R17" s="94">
        <v>0</v>
      </c>
      <c r="S17" s="61">
        <v>0</v>
      </c>
      <c r="T17" s="62">
        <v>0</v>
      </c>
      <c r="U17" s="94">
        <v>0</v>
      </c>
      <c r="V17" s="94">
        <v>0</v>
      </c>
      <c r="W17" s="61">
        <v>0</v>
      </c>
      <c r="X17" s="62">
        <v>0</v>
      </c>
      <c r="Y17" s="61">
        <v>0</v>
      </c>
      <c r="Z17" s="62">
        <v>0</v>
      </c>
      <c r="AA17" s="94">
        <v>0</v>
      </c>
      <c r="AB17" s="94">
        <v>0</v>
      </c>
      <c r="AC17" s="61">
        <v>0</v>
      </c>
      <c r="AD17" s="62">
        <v>0</v>
      </c>
      <c r="AE17" s="94">
        <v>0</v>
      </c>
      <c r="AF17" s="61">
        <v>0</v>
      </c>
      <c r="AG17" s="62">
        <v>0</v>
      </c>
      <c r="AH17" s="94">
        <v>0</v>
      </c>
      <c r="AI17" s="61">
        <v>0</v>
      </c>
      <c r="AJ17" s="62">
        <v>0</v>
      </c>
      <c r="AK17" s="94">
        <v>0</v>
      </c>
      <c r="AL17" s="61">
        <v>0</v>
      </c>
      <c r="AM17" s="62">
        <v>0</v>
      </c>
      <c r="AN17" s="94">
        <v>0</v>
      </c>
      <c r="AO17" s="61">
        <v>0</v>
      </c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7"/>
      <c r="EC17" s="207"/>
      <c r="ED17" s="207"/>
      <c r="EE17" s="207"/>
      <c r="EF17" s="207"/>
      <c r="EG17" s="207"/>
      <c r="EH17" s="207"/>
      <c r="EI17" s="207"/>
      <c r="EJ17" s="207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7"/>
      <c r="FF17" s="207"/>
      <c r="FG17" s="207"/>
      <c r="FH17" s="207"/>
      <c r="FI17" s="207"/>
      <c r="FJ17" s="207"/>
      <c r="FK17" s="207"/>
      <c r="FL17" s="207"/>
      <c r="FM17" s="207"/>
      <c r="FN17" s="207"/>
      <c r="FO17" s="207"/>
      <c r="FP17" s="207"/>
      <c r="FQ17" s="207"/>
      <c r="FR17" s="207"/>
      <c r="FS17" s="207"/>
      <c r="FT17" s="207"/>
      <c r="FU17" s="207"/>
      <c r="FV17" s="207"/>
      <c r="FW17" s="207"/>
      <c r="FX17" s="207"/>
      <c r="FY17" s="207"/>
      <c r="FZ17" s="207"/>
      <c r="GA17" s="207"/>
      <c r="GB17" s="207"/>
      <c r="GC17" s="207"/>
      <c r="GD17" s="207"/>
      <c r="GE17" s="207"/>
      <c r="GF17" s="207"/>
      <c r="GG17" s="207"/>
      <c r="GH17" s="207"/>
      <c r="GI17" s="207"/>
      <c r="GJ17" s="207"/>
      <c r="GK17" s="207"/>
      <c r="GL17" s="207"/>
      <c r="GM17" s="207"/>
      <c r="GN17" s="207"/>
      <c r="GO17" s="207"/>
      <c r="GP17" s="207"/>
      <c r="GQ17" s="207"/>
      <c r="GR17" s="207"/>
      <c r="GS17" s="207"/>
      <c r="GT17" s="207"/>
      <c r="GU17" s="207"/>
      <c r="GV17" s="207"/>
      <c r="GW17" s="207"/>
      <c r="GX17" s="207"/>
      <c r="GY17" s="207"/>
      <c r="GZ17" s="207"/>
      <c r="HA17" s="207"/>
      <c r="HB17" s="207"/>
      <c r="HC17" s="207"/>
      <c r="HD17" s="207"/>
      <c r="HE17" s="207"/>
      <c r="HF17" s="207"/>
      <c r="HG17" s="207"/>
      <c r="HH17" s="207"/>
      <c r="HI17" s="207"/>
      <c r="HJ17" s="207"/>
      <c r="HK17" s="207"/>
      <c r="HL17" s="207"/>
      <c r="HM17" s="207"/>
      <c r="HN17" s="207"/>
      <c r="HO17" s="207"/>
      <c r="HP17" s="207"/>
      <c r="HQ17" s="207"/>
      <c r="HR17" s="207"/>
      <c r="HS17" s="207"/>
      <c r="HT17" s="207"/>
      <c r="HU17" s="207"/>
      <c r="HV17" s="207"/>
      <c r="HW17" s="207"/>
      <c r="HX17" s="207"/>
      <c r="HY17" s="207"/>
      <c r="HZ17" s="207"/>
      <c r="IA17" s="207"/>
      <c r="IB17" s="207"/>
      <c r="IC17" s="207"/>
      <c r="ID17" s="207"/>
      <c r="IE17" s="207"/>
      <c r="IF17" s="207"/>
      <c r="IG17" s="207"/>
      <c r="IH17" s="207"/>
      <c r="II17" s="207"/>
      <c r="IJ17" s="207"/>
      <c r="IK17" s="207"/>
      <c r="IL17" s="207"/>
      <c r="IM17" s="207"/>
      <c r="IN17" s="207"/>
      <c r="IO17" s="207"/>
      <c r="IP17" s="207"/>
      <c r="IQ17" s="207"/>
      <c r="IR17" s="207"/>
      <c r="IS17" s="207"/>
    </row>
    <row r="18" spans="1:253" ht="19.5" customHeight="1">
      <c r="A18" s="192" t="s">
        <v>209</v>
      </c>
      <c r="B18" s="192" t="s">
        <v>82</v>
      </c>
      <c r="C18" s="192" t="s">
        <v>204</v>
      </c>
      <c r="D18" s="192" t="s">
        <v>210</v>
      </c>
      <c r="E18" s="94">
        <f aca="true" t="shared" si="0" ref="E18:E29">F18+P18+Z18</f>
        <v>0</v>
      </c>
      <c r="F18" s="94"/>
      <c r="G18" s="94">
        <f aca="true" t="shared" si="1" ref="G18:G29">SUM(H18:I18)</f>
        <v>693000</v>
      </c>
      <c r="H18" s="193">
        <v>246000</v>
      </c>
      <c r="I18" s="193">
        <v>447000</v>
      </c>
      <c r="J18" s="61"/>
      <c r="K18" s="61"/>
      <c r="L18" s="61"/>
      <c r="M18" s="62"/>
      <c r="N18" s="94"/>
      <c r="O18" s="61"/>
      <c r="P18" s="62"/>
      <c r="Q18" s="94"/>
      <c r="R18" s="94"/>
      <c r="S18" s="61"/>
      <c r="T18" s="62"/>
      <c r="U18" s="94"/>
      <c r="V18" s="94"/>
      <c r="W18" s="61"/>
      <c r="X18" s="62"/>
      <c r="Y18" s="61"/>
      <c r="Z18" s="62"/>
      <c r="AA18" s="94"/>
      <c r="AB18" s="94"/>
      <c r="AC18" s="61"/>
      <c r="AD18" s="62"/>
      <c r="AE18" s="94"/>
      <c r="AF18" s="61"/>
      <c r="AG18" s="62"/>
      <c r="AH18" s="94"/>
      <c r="AI18" s="61"/>
      <c r="AJ18" s="62"/>
      <c r="AK18" s="94"/>
      <c r="AL18" s="61"/>
      <c r="AM18" s="62"/>
      <c r="AN18" s="94"/>
      <c r="AO18" s="61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  <c r="FR18" s="207"/>
      <c r="FS18" s="207"/>
      <c r="FT18" s="207"/>
      <c r="FU18" s="207"/>
      <c r="FV18" s="207"/>
      <c r="FW18" s="207"/>
      <c r="FX18" s="207"/>
      <c r="FY18" s="207"/>
      <c r="FZ18" s="207"/>
      <c r="GA18" s="207"/>
      <c r="GB18" s="207"/>
      <c r="GC18" s="207"/>
      <c r="GD18" s="207"/>
      <c r="GE18" s="207"/>
      <c r="GF18" s="207"/>
      <c r="GG18" s="207"/>
      <c r="GH18" s="207"/>
      <c r="GI18" s="207"/>
      <c r="GJ18" s="207"/>
      <c r="GK18" s="207"/>
      <c r="GL18" s="207"/>
      <c r="GM18" s="207"/>
      <c r="GN18" s="207"/>
      <c r="GO18" s="207"/>
      <c r="GP18" s="207"/>
      <c r="GQ18" s="207"/>
      <c r="GR18" s="207"/>
      <c r="GS18" s="207"/>
      <c r="GT18" s="207"/>
      <c r="GU18" s="207"/>
      <c r="GV18" s="207"/>
      <c r="GW18" s="207"/>
      <c r="GX18" s="207"/>
      <c r="GY18" s="207"/>
      <c r="GZ18" s="207"/>
      <c r="HA18" s="207"/>
      <c r="HB18" s="207"/>
      <c r="HC18" s="207"/>
      <c r="HD18" s="207"/>
      <c r="HE18" s="207"/>
      <c r="HF18" s="207"/>
      <c r="HG18" s="207"/>
      <c r="HH18" s="207"/>
      <c r="HI18" s="207"/>
      <c r="HJ18" s="207"/>
      <c r="HK18" s="207"/>
      <c r="HL18" s="207"/>
      <c r="HM18" s="207"/>
      <c r="HN18" s="207"/>
      <c r="HO18" s="207"/>
      <c r="HP18" s="207"/>
      <c r="HQ18" s="207"/>
      <c r="HR18" s="207"/>
      <c r="HS18" s="207"/>
      <c r="HT18" s="207"/>
      <c r="HU18" s="207"/>
      <c r="HV18" s="207"/>
      <c r="HW18" s="207"/>
      <c r="HX18" s="207"/>
      <c r="HY18" s="207"/>
      <c r="HZ18" s="207"/>
      <c r="IA18" s="207"/>
      <c r="IB18" s="207"/>
      <c r="IC18" s="207"/>
      <c r="ID18" s="207"/>
      <c r="IE18" s="207"/>
      <c r="IF18" s="207"/>
      <c r="IG18" s="207"/>
      <c r="IH18" s="207"/>
      <c r="II18" s="207"/>
      <c r="IJ18" s="207"/>
      <c r="IK18" s="207"/>
      <c r="IL18" s="207"/>
      <c r="IM18" s="207"/>
      <c r="IN18" s="207"/>
      <c r="IO18" s="207"/>
      <c r="IP18" s="207"/>
      <c r="IQ18" s="207"/>
      <c r="IR18" s="207"/>
      <c r="IS18" s="207"/>
    </row>
    <row r="19" spans="1:253" ht="19.5" customHeight="1">
      <c r="A19" s="192" t="s">
        <v>209</v>
      </c>
      <c r="B19" s="192" t="s">
        <v>82</v>
      </c>
      <c r="C19" s="192" t="s">
        <v>204</v>
      </c>
      <c r="D19" s="192" t="s">
        <v>210</v>
      </c>
      <c r="E19" s="94">
        <f t="shared" si="0"/>
        <v>0</v>
      </c>
      <c r="F19" s="94"/>
      <c r="G19" s="94">
        <f t="shared" si="1"/>
        <v>8000</v>
      </c>
      <c r="H19" s="193">
        <v>8000</v>
      </c>
      <c r="I19" s="193">
        <v>0</v>
      </c>
      <c r="J19" s="61"/>
      <c r="K19" s="61"/>
      <c r="L19" s="61"/>
      <c r="M19" s="62"/>
      <c r="N19" s="94"/>
      <c r="O19" s="61"/>
      <c r="P19" s="62"/>
      <c r="Q19" s="94"/>
      <c r="R19" s="94"/>
      <c r="S19" s="61"/>
      <c r="T19" s="62"/>
      <c r="U19" s="94"/>
      <c r="V19" s="94"/>
      <c r="W19" s="61"/>
      <c r="X19" s="62"/>
      <c r="Y19" s="61"/>
      <c r="Z19" s="62"/>
      <c r="AA19" s="94"/>
      <c r="AB19" s="94"/>
      <c r="AC19" s="61"/>
      <c r="AD19" s="62"/>
      <c r="AE19" s="94"/>
      <c r="AF19" s="61"/>
      <c r="AG19" s="62"/>
      <c r="AH19" s="94"/>
      <c r="AI19" s="61"/>
      <c r="AJ19" s="62"/>
      <c r="AK19" s="94"/>
      <c r="AL19" s="61"/>
      <c r="AM19" s="62"/>
      <c r="AN19" s="94"/>
      <c r="AO19" s="61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  <c r="FB19" s="207"/>
      <c r="FC19" s="207"/>
      <c r="FD19" s="207"/>
      <c r="FE19" s="207"/>
      <c r="FF19" s="207"/>
      <c r="FG19" s="207"/>
      <c r="FH19" s="207"/>
      <c r="FI19" s="207"/>
      <c r="FJ19" s="207"/>
      <c r="FK19" s="207"/>
      <c r="FL19" s="207"/>
      <c r="FM19" s="207"/>
      <c r="FN19" s="207"/>
      <c r="FO19" s="207"/>
      <c r="FP19" s="207"/>
      <c r="FQ19" s="207"/>
      <c r="FR19" s="207"/>
      <c r="FS19" s="207"/>
      <c r="FT19" s="207"/>
      <c r="FU19" s="207"/>
      <c r="FV19" s="207"/>
      <c r="FW19" s="207"/>
      <c r="FX19" s="207"/>
      <c r="FY19" s="207"/>
      <c r="FZ19" s="207"/>
      <c r="GA19" s="207"/>
      <c r="GB19" s="207"/>
      <c r="GC19" s="207"/>
      <c r="GD19" s="207"/>
      <c r="GE19" s="207"/>
      <c r="GF19" s="207"/>
      <c r="GG19" s="207"/>
      <c r="GH19" s="207"/>
      <c r="GI19" s="207"/>
      <c r="GJ19" s="207"/>
      <c r="GK19" s="207"/>
      <c r="GL19" s="207"/>
      <c r="GM19" s="207"/>
      <c r="GN19" s="207"/>
      <c r="GO19" s="207"/>
      <c r="GP19" s="207"/>
      <c r="GQ19" s="207"/>
      <c r="GR19" s="207"/>
      <c r="GS19" s="207"/>
      <c r="GT19" s="207"/>
      <c r="GU19" s="207"/>
      <c r="GV19" s="207"/>
      <c r="GW19" s="207"/>
      <c r="GX19" s="207"/>
      <c r="GY19" s="207"/>
      <c r="GZ19" s="207"/>
      <c r="HA19" s="207"/>
      <c r="HB19" s="207"/>
      <c r="HC19" s="207"/>
      <c r="HD19" s="207"/>
      <c r="HE19" s="207"/>
      <c r="HF19" s="207"/>
      <c r="HG19" s="207"/>
      <c r="HH19" s="207"/>
      <c r="HI19" s="207"/>
      <c r="HJ19" s="207"/>
      <c r="HK19" s="207"/>
      <c r="HL19" s="207"/>
      <c r="HM19" s="207"/>
      <c r="HN19" s="207"/>
      <c r="HO19" s="207"/>
      <c r="HP19" s="207"/>
      <c r="HQ19" s="207"/>
      <c r="HR19" s="207"/>
      <c r="HS19" s="207"/>
      <c r="HT19" s="207"/>
      <c r="HU19" s="207"/>
      <c r="HV19" s="207"/>
      <c r="HW19" s="207"/>
      <c r="HX19" s="207"/>
      <c r="HY19" s="207"/>
      <c r="HZ19" s="207"/>
      <c r="IA19" s="207"/>
      <c r="IB19" s="207"/>
      <c r="IC19" s="207"/>
      <c r="ID19" s="207"/>
      <c r="IE19" s="207"/>
      <c r="IF19" s="207"/>
      <c r="IG19" s="207"/>
      <c r="IH19" s="207"/>
      <c r="II19" s="207"/>
      <c r="IJ19" s="207"/>
      <c r="IK19" s="207"/>
      <c r="IL19" s="207"/>
      <c r="IM19" s="207"/>
      <c r="IN19" s="207"/>
      <c r="IO19" s="207"/>
      <c r="IP19" s="207"/>
      <c r="IQ19" s="207"/>
      <c r="IR19" s="207"/>
      <c r="IS19" s="207"/>
    </row>
    <row r="20" spans="1:253" ht="19.5" customHeight="1">
      <c r="A20" s="192" t="s">
        <v>209</v>
      </c>
      <c r="B20" s="192" t="s">
        <v>82</v>
      </c>
      <c r="C20" s="192" t="s">
        <v>204</v>
      </c>
      <c r="D20" s="192" t="s">
        <v>210</v>
      </c>
      <c r="E20" s="94">
        <f t="shared" si="0"/>
        <v>0</v>
      </c>
      <c r="F20" s="94"/>
      <c r="G20" s="94">
        <f t="shared" si="1"/>
        <v>20000</v>
      </c>
      <c r="H20" s="193">
        <v>20000</v>
      </c>
      <c r="I20" s="193">
        <v>0</v>
      </c>
      <c r="J20" s="61"/>
      <c r="K20" s="61"/>
      <c r="L20" s="61"/>
      <c r="M20" s="62"/>
      <c r="N20" s="94"/>
      <c r="O20" s="61"/>
      <c r="P20" s="62"/>
      <c r="Q20" s="94"/>
      <c r="R20" s="94"/>
      <c r="S20" s="61"/>
      <c r="T20" s="62"/>
      <c r="U20" s="94"/>
      <c r="V20" s="94"/>
      <c r="W20" s="61"/>
      <c r="X20" s="62"/>
      <c r="Y20" s="61"/>
      <c r="Z20" s="62"/>
      <c r="AA20" s="94"/>
      <c r="AB20" s="94"/>
      <c r="AC20" s="61"/>
      <c r="AD20" s="62"/>
      <c r="AE20" s="94"/>
      <c r="AF20" s="61"/>
      <c r="AG20" s="62"/>
      <c r="AH20" s="94"/>
      <c r="AI20" s="61"/>
      <c r="AJ20" s="62"/>
      <c r="AK20" s="94"/>
      <c r="AL20" s="61"/>
      <c r="AM20" s="62"/>
      <c r="AN20" s="94"/>
      <c r="AO20" s="61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  <c r="FU20" s="207"/>
      <c r="FV20" s="207"/>
      <c r="FW20" s="207"/>
      <c r="FX20" s="207"/>
      <c r="FY20" s="207"/>
      <c r="FZ20" s="207"/>
      <c r="GA20" s="207"/>
      <c r="GB20" s="207"/>
      <c r="GC20" s="207"/>
      <c r="GD20" s="207"/>
      <c r="GE20" s="207"/>
      <c r="GF20" s="207"/>
      <c r="GG20" s="207"/>
      <c r="GH20" s="207"/>
      <c r="GI20" s="207"/>
      <c r="GJ20" s="207"/>
      <c r="GK20" s="207"/>
      <c r="GL20" s="207"/>
      <c r="GM20" s="207"/>
      <c r="GN20" s="207"/>
      <c r="GO20" s="207"/>
      <c r="GP20" s="207"/>
      <c r="GQ20" s="207"/>
      <c r="GR20" s="207"/>
      <c r="GS20" s="207"/>
      <c r="GT20" s="207"/>
      <c r="GU20" s="207"/>
      <c r="GV20" s="207"/>
      <c r="GW20" s="207"/>
      <c r="GX20" s="207"/>
      <c r="GY20" s="207"/>
      <c r="GZ20" s="207"/>
      <c r="HA20" s="207"/>
      <c r="HB20" s="207"/>
      <c r="HC20" s="207"/>
      <c r="HD20" s="207"/>
      <c r="HE20" s="207"/>
      <c r="HF20" s="207"/>
      <c r="HG20" s="207"/>
      <c r="HH20" s="207"/>
      <c r="HI20" s="207"/>
      <c r="HJ20" s="207"/>
      <c r="HK20" s="207"/>
      <c r="HL20" s="207"/>
      <c r="HM20" s="207"/>
      <c r="HN20" s="207"/>
      <c r="HO20" s="207"/>
      <c r="HP20" s="207"/>
      <c r="HQ20" s="207"/>
      <c r="HR20" s="207"/>
      <c r="HS20" s="207"/>
      <c r="HT20" s="207"/>
      <c r="HU20" s="207"/>
      <c r="HV20" s="207"/>
      <c r="HW20" s="207"/>
      <c r="HX20" s="207"/>
      <c r="HY20" s="207"/>
      <c r="HZ20" s="207"/>
      <c r="IA20" s="207"/>
      <c r="IB20" s="207"/>
      <c r="IC20" s="207"/>
      <c r="ID20" s="207"/>
      <c r="IE20" s="207"/>
      <c r="IF20" s="207"/>
      <c r="IG20" s="207"/>
      <c r="IH20" s="207"/>
      <c r="II20" s="207"/>
      <c r="IJ20" s="207"/>
      <c r="IK20" s="207"/>
      <c r="IL20" s="207"/>
      <c r="IM20" s="207"/>
      <c r="IN20" s="207"/>
      <c r="IO20" s="207"/>
      <c r="IP20" s="207"/>
      <c r="IQ20" s="207"/>
      <c r="IR20" s="207"/>
      <c r="IS20" s="207"/>
    </row>
    <row r="21" spans="1:253" ht="19.5" customHeight="1">
      <c r="A21" s="192" t="s">
        <v>209</v>
      </c>
      <c r="B21" s="192" t="s">
        <v>82</v>
      </c>
      <c r="C21" s="192" t="s">
        <v>204</v>
      </c>
      <c r="D21" s="192" t="s">
        <v>210</v>
      </c>
      <c r="E21" s="94">
        <f t="shared" si="0"/>
        <v>0</v>
      </c>
      <c r="F21" s="94"/>
      <c r="G21" s="94">
        <f t="shared" si="1"/>
        <v>33600</v>
      </c>
      <c r="H21" s="193">
        <v>30000</v>
      </c>
      <c r="I21" s="193">
        <v>3600</v>
      </c>
      <c r="J21" s="61"/>
      <c r="K21" s="61"/>
      <c r="L21" s="61"/>
      <c r="M21" s="62"/>
      <c r="N21" s="94"/>
      <c r="O21" s="61"/>
      <c r="P21" s="62"/>
      <c r="Q21" s="94"/>
      <c r="R21" s="94"/>
      <c r="S21" s="61"/>
      <c r="T21" s="62"/>
      <c r="U21" s="94"/>
      <c r="V21" s="94"/>
      <c r="W21" s="61"/>
      <c r="X21" s="62"/>
      <c r="Y21" s="61"/>
      <c r="Z21" s="62"/>
      <c r="AA21" s="94"/>
      <c r="AB21" s="94"/>
      <c r="AC21" s="61"/>
      <c r="AD21" s="62"/>
      <c r="AE21" s="94"/>
      <c r="AF21" s="61"/>
      <c r="AG21" s="62"/>
      <c r="AH21" s="94"/>
      <c r="AI21" s="61"/>
      <c r="AJ21" s="62"/>
      <c r="AK21" s="94"/>
      <c r="AL21" s="61"/>
      <c r="AM21" s="62"/>
      <c r="AN21" s="94"/>
      <c r="AO21" s="61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  <c r="FI21" s="207"/>
      <c r="FJ21" s="207"/>
      <c r="FK21" s="207"/>
      <c r="FL21" s="207"/>
      <c r="FM21" s="207"/>
      <c r="FN21" s="207"/>
      <c r="FO21" s="207"/>
      <c r="FP21" s="207"/>
      <c r="FQ21" s="207"/>
      <c r="FR21" s="207"/>
      <c r="FS21" s="207"/>
      <c r="FT21" s="207"/>
      <c r="FU21" s="207"/>
      <c r="FV21" s="207"/>
      <c r="FW21" s="207"/>
      <c r="FX21" s="207"/>
      <c r="FY21" s="207"/>
      <c r="FZ21" s="207"/>
      <c r="GA21" s="207"/>
      <c r="GB21" s="207"/>
      <c r="GC21" s="207"/>
      <c r="GD21" s="207"/>
      <c r="GE21" s="207"/>
      <c r="GF21" s="207"/>
      <c r="GG21" s="207"/>
      <c r="GH21" s="207"/>
      <c r="GI21" s="207"/>
      <c r="GJ21" s="207"/>
      <c r="GK21" s="207"/>
      <c r="GL21" s="207"/>
      <c r="GM21" s="207"/>
      <c r="GN21" s="207"/>
      <c r="GO21" s="207"/>
      <c r="GP21" s="207"/>
      <c r="GQ21" s="207"/>
      <c r="GR21" s="207"/>
      <c r="GS21" s="207"/>
      <c r="GT21" s="207"/>
      <c r="GU21" s="207"/>
      <c r="GV21" s="207"/>
      <c r="GW21" s="207"/>
      <c r="GX21" s="207"/>
      <c r="GY21" s="207"/>
      <c r="GZ21" s="207"/>
      <c r="HA21" s="207"/>
      <c r="HB21" s="207"/>
      <c r="HC21" s="207"/>
      <c r="HD21" s="207"/>
      <c r="HE21" s="207"/>
      <c r="HF21" s="207"/>
      <c r="HG21" s="207"/>
      <c r="HH21" s="207"/>
      <c r="HI21" s="207"/>
      <c r="HJ21" s="207"/>
      <c r="HK21" s="207"/>
      <c r="HL21" s="207"/>
      <c r="HM21" s="207"/>
      <c r="HN21" s="207"/>
      <c r="HO21" s="207"/>
      <c r="HP21" s="207"/>
      <c r="HQ21" s="207"/>
      <c r="HR21" s="207"/>
      <c r="HS21" s="207"/>
      <c r="HT21" s="207"/>
      <c r="HU21" s="207"/>
      <c r="HV21" s="207"/>
      <c r="HW21" s="207"/>
      <c r="HX21" s="207"/>
      <c r="HY21" s="207"/>
      <c r="HZ21" s="207"/>
      <c r="IA21" s="207"/>
      <c r="IB21" s="207"/>
      <c r="IC21" s="207"/>
      <c r="ID21" s="207"/>
      <c r="IE21" s="207"/>
      <c r="IF21" s="207"/>
      <c r="IG21" s="207"/>
      <c r="IH21" s="207"/>
      <c r="II21" s="207"/>
      <c r="IJ21" s="207"/>
      <c r="IK21" s="207"/>
      <c r="IL21" s="207"/>
      <c r="IM21" s="207"/>
      <c r="IN21" s="207"/>
      <c r="IO21" s="207"/>
      <c r="IP21" s="207"/>
      <c r="IQ21" s="207"/>
      <c r="IR21" s="207"/>
      <c r="IS21" s="207"/>
    </row>
    <row r="22" spans="1:253" ht="19.5" customHeight="1">
      <c r="A22" s="192" t="s">
        <v>209</v>
      </c>
      <c r="B22" s="192" t="s">
        <v>82</v>
      </c>
      <c r="C22" s="192" t="s">
        <v>204</v>
      </c>
      <c r="D22" s="192" t="s">
        <v>210</v>
      </c>
      <c r="E22" s="94">
        <f t="shared" si="0"/>
        <v>0</v>
      </c>
      <c r="F22" s="94"/>
      <c r="G22" s="94">
        <f t="shared" si="1"/>
        <v>60000</v>
      </c>
      <c r="H22" s="193">
        <v>60000</v>
      </c>
      <c r="I22" s="193">
        <v>0</v>
      </c>
      <c r="J22" s="61"/>
      <c r="K22" s="61"/>
      <c r="L22" s="61"/>
      <c r="M22" s="62"/>
      <c r="N22" s="94"/>
      <c r="O22" s="61"/>
      <c r="P22" s="62"/>
      <c r="Q22" s="94"/>
      <c r="R22" s="94"/>
      <c r="S22" s="61"/>
      <c r="T22" s="62"/>
      <c r="U22" s="94"/>
      <c r="V22" s="94"/>
      <c r="W22" s="61"/>
      <c r="X22" s="62"/>
      <c r="Y22" s="61"/>
      <c r="Z22" s="62"/>
      <c r="AA22" s="94"/>
      <c r="AB22" s="94"/>
      <c r="AC22" s="61"/>
      <c r="AD22" s="62"/>
      <c r="AE22" s="94"/>
      <c r="AF22" s="61"/>
      <c r="AG22" s="62"/>
      <c r="AH22" s="94"/>
      <c r="AI22" s="61"/>
      <c r="AJ22" s="62"/>
      <c r="AK22" s="94"/>
      <c r="AL22" s="61"/>
      <c r="AM22" s="62"/>
      <c r="AN22" s="94"/>
      <c r="AO22" s="61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7"/>
      <c r="FL22" s="207"/>
      <c r="FM22" s="207"/>
      <c r="FN22" s="207"/>
      <c r="FO22" s="207"/>
      <c r="FP22" s="207"/>
      <c r="FQ22" s="207"/>
      <c r="FR22" s="207"/>
      <c r="FS22" s="207"/>
      <c r="FT22" s="207"/>
      <c r="FU22" s="207"/>
      <c r="FV22" s="207"/>
      <c r="FW22" s="207"/>
      <c r="FX22" s="207"/>
      <c r="FY22" s="207"/>
      <c r="FZ22" s="207"/>
      <c r="GA22" s="207"/>
      <c r="GB22" s="207"/>
      <c r="GC22" s="207"/>
      <c r="GD22" s="207"/>
      <c r="GE22" s="207"/>
      <c r="GF22" s="207"/>
      <c r="GG22" s="207"/>
      <c r="GH22" s="207"/>
      <c r="GI22" s="207"/>
      <c r="GJ22" s="207"/>
      <c r="GK22" s="207"/>
      <c r="GL22" s="207"/>
      <c r="GM22" s="207"/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207"/>
      <c r="HT22" s="207"/>
      <c r="HU22" s="207"/>
      <c r="HV22" s="207"/>
      <c r="HW22" s="207"/>
      <c r="HX22" s="207"/>
      <c r="HY22" s="207"/>
      <c r="HZ22" s="207"/>
      <c r="IA22" s="207"/>
      <c r="IB22" s="207"/>
      <c r="IC22" s="207"/>
      <c r="ID22" s="207"/>
      <c r="IE22" s="207"/>
      <c r="IF22" s="207"/>
      <c r="IG22" s="207"/>
      <c r="IH22" s="207"/>
      <c r="II22" s="207"/>
      <c r="IJ22" s="207"/>
      <c r="IK22" s="207"/>
      <c r="IL22" s="207"/>
      <c r="IM22" s="207"/>
      <c r="IN22" s="207"/>
      <c r="IO22" s="207"/>
      <c r="IP22" s="207"/>
      <c r="IQ22" s="207"/>
      <c r="IR22" s="207"/>
      <c r="IS22" s="207"/>
    </row>
    <row r="23" spans="1:253" ht="19.5" customHeight="1">
      <c r="A23" s="192" t="s">
        <v>209</v>
      </c>
      <c r="B23" s="192" t="s">
        <v>87</v>
      </c>
      <c r="C23" s="192" t="s">
        <v>204</v>
      </c>
      <c r="D23" s="192" t="s">
        <v>211</v>
      </c>
      <c r="E23" s="94">
        <f t="shared" si="0"/>
        <v>0</v>
      </c>
      <c r="F23" s="94"/>
      <c r="G23" s="94">
        <f t="shared" si="1"/>
        <v>10000</v>
      </c>
      <c r="H23" s="193">
        <v>10000</v>
      </c>
      <c r="I23" s="193">
        <v>0</v>
      </c>
      <c r="J23" s="61"/>
      <c r="K23" s="61"/>
      <c r="L23" s="61"/>
      <c r="M23" s="62"/>
      <c r="N23" s="94"/>
      <c r="O23" s="61"/>
      <c r="P23" s="62"/>
      <c r="Q23" s="94"/>
      <c r="R23" s="94"/>
      <c r="S23" s="61"/>
      <c r="T23" s="62"/>
      <c r="U23" s="94"/>
      <c r="V23" s="94"/>
      <c r="W23" s="61"/>
      <c r="X23" s="62"/>
      <c r="Y23" s="61"/>
      <c r="Z23" s="62"/>
      <c r="AA23" s="94"/>
      <c r="AB23" s="94"/>
      <c r="AC23" s="61"/>
      <c r="AD23" s="62"/>
      <c r="AE23" s="94"/>
      <c r="AF23" s="61"/>
      <c r="AG23" s="62"/>
      <c r="AH23" s="94"/>
      <c r="AI23" s="61"/>
      <c r="AJ23" s="62"/>
      <c r="AK23" s="94"/>
      <c r="AL23" s="61"/>
      <c r="AM23" s="62"/>
      <c r="AN23" s="94"/>
      <c r="AO23" s="61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  <c r="IJ23" s="207"/>
      <c r="IK23" s="207"/>
      <c r="IL23" s="207"/>
      <c r="IM23" s="207"/>
      <c r="IN23" s="207"/>
      <c r="IO23" s="207"/>
      <c r="IP23" s="207"/>
      <c r="IQ23" s="207"/>
      <c r="IR23" s="207"/>
      <c r="IS23" s="207"/>
    </row>
    <row r="24" spans="1:253" ht="19.5" customHeight="1">
      <c r="A24" s="192" t="s">
        <v>209</v>
      </c>
      <c r="B24" s="192" t="s">
        <v>85</v>
      </c>
      <c r="C24" s="192" t="s">
        <v>204</v>
      </c>
      <c r="D24" s="192" t="s">
        <v>212</v>
      </c>
      <c r="E24" s="94">
        <f t="shared" si="0"/>
        <v>33000</v>
      </c>
      <c r="F24" s="94">
        <f aca="true" t="shared" si="2" ref="F24:F29">G24+J24+M24</f>
        <v>33000</v>
      </c>
      <c r="G24" s="94">
        <f t="shared" si="1"/>
        <v>33000</v>
      </c>
      <c r="H24" s="193">
        <v>5000</v>
      </c>
      <c r="I24" s="193">
        <v>28000</v>
      </c>
      <c r="J24" s="61"/>
      <c r="K24" s="61"/>
      <c r="L24" s="61"/>
      <c r="M24" s="62"/>
      <c r="N24" s="94"/>
      <c r="O24" s="61"/>
      <c r="P24" s="62"/>
      <c r="Q24" s="94"/>
      <c r="R24" s="94"/>
      <c r="S24" s="61"/>
      <c r="T24" s="62"/>
      <c r="U24" s="94"/>
      <c r="V24" s="94"/>
      <c r="W24" s="61"/>
      <c r="X24" s="62"/>
      <c r="Y24" s="61"/>
      <c r="Z24" s="62"/>
      <c r="AA24" s="94"/>
      <c r="AB24" s="94"/>
      <c r="AC24" s="61"/>
      <c r="AD24" s="62"/>
      <c r="AE24" s="94"/>
      <c r="AF24" s="61"/>
      <c r="AG24" s="62"/>
      <c r="AH24" s="94"/>
      <c r="AI24" s="61"/>
      <c r="AJ24" s="62"/>
      <c r="AK24" s="94"/>
      <c r="AL24" s="61"/>
      <c r="AM24" s="62"/>
      <c r="AN24" s="94"/>
      <c r="AO24" s="61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</row>
    <row r="25" spans="1:253" ht="19.5" customHeight="1">
      <c r="A25" s="192" t="s">
        <v>209</v>
      </c>
      <c r="B25" s="192" t="s">
        <v>83</v>
      </c>
      <c r="C25" s="192" t="s">
        <v>204</v>
      </c>
      <c r="D25" s="192" t="s">
        <v>213</v>
      </c>
      <c r="E25" s="94">
        <f t="shared" si="0"/>
        <v>62000</v>
      </c>
      <c r="F25" s="94">
        <f t="shared" si="2"/>
        <v>62000</v>
      </c>
      <c r="G25" s="94">
        <f t="shared" si="1"/>
        <v>62000</v>
      </c>
      <c r="H25" s="193">
        <v>62000</v>
      </c>
      <c r="I25" s="193">
        <v>0</v>
      </c>
      <c r="J25" s="61"/>
      <c r="K25" s="61"/>
      <c r="L25" s="61"/>
      <c r="M25" s="62"/>
      <c r="N25" s="94"/>
      <c r="O25" s="61"/>
      <c r="P25" s="62"/>
      <c r="Q25" s="94"/>
      <c r="R25" s="94"/>
      <c r="S25" s="61"/>
      <c r="T25" s="62"/>
      <c r="U25" s="94"/>
      <c r="V25" s="94"/>
      <c r="W25" s="61"/>
      <c r="X25" s="62"/>
      <c r="Y25" s="61"/>
      <c r="Z25" s="62"/>
      <c r="AA25" s="94"/>
      <c r="AB25" s="94"/>
      <c r="AC25" s="61"/>
      <c r="AD25" s="62"/>
      <c r="AE25" s="94"/>
      <c r="AF25" s="61"/>
      <c r="AG25" s="62"/>
      <c r="AH25" s="94"/>
      <c r="AI25" s="61"/>
      <c r="AJ25" s="62"/>
      <c r="AK25" s="94"/>
      <c r="AL25" s="61"/>
      <c r="AM25" s="62"/>
      <c r="AN25" s="94"/>
      <c r="AO25" s="61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</row>
    <row r="26" spans="1:253" ht="19.5" customHeight="1">
      <c r="A26" s="192" t="s">
        <v>209</v>
      </c>
      <c r="B26" s="192" t="s">
        <v>82</v>
      </c>
      <c r="C26" s="192" t="s">
        <v>204</v>
      </c>
      <c r="D26" s="192" t="s">
        <v>210</v>
      </c>
      <c r="E26" s="94">
        <f t="shared" si="0"/>
        <v>30248</v>
      </c>
      <c r="F26" s="94">
        <f t="shared" si="2"/>
        <v>30248</v>
      </c>
      <c r="G26" s="94">
        <f t="shared" si="1"/>
        <v>30248</v>
      </c>
      <c r="H26" s="193">
        <v>30248</v>
      </c>
      <c r="I26" s="193">
        <v>0</v>
      </c>
      <c r="J26" s="62"/>
      <c r="K26" s="94"/>
      <c r="L26" s="61"/>
      <c r="M26" s="62"/>
      <c r="N26" s="94"/>
      <c r="O26" s="61"/>
      <c r="P26" s="62"/>
      <c r="Q26" s="94"/>
      <c r="R26" s="94"/>
      <c r="S26" s="61"/>
      <c r="T26" s="62"/>
      <c r="U26" s="94"/>
      <c r="V26" s="94"/>
      <c r="W26" s="61"/>
      <c r="X26" s="62"/>
      <c r="Y26" s="61"/>
      <c r="Z26" s="62"/>
      <c r="AA26" s="94"/>
      <c r="AB26" s="94"/>
      <c r="AC26" s="61"/>
      <c r="AD26" s="62"/>
      <c r="AE26" s="94"/>
      <c r="AF26" s="61"/>
      <c r="AG26" s="62"/>
      <c r="AH26" s="94"/>
      <c r="AI26" s="61"/>
      <c r="AJ26" s="62"/>
      <c r="AK26" s="94"/>
      <c r="AL26" s="61"/>
      <c r="AM26" s="62"/>
      <c r="AN26" s="94"/>
      <c r="AO26" s="61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</row>
    <row r="27" spans="1:253" ht="19.5" customHeight="1">
      <c r="A27" s="192" t="s">
        <v>209</v>
      </c>
      <c r="B27" s="192" t="s">
        <v>82</v>
      </c>
      <c r="C27" s="192" t="s">
        <v>204</v>
      </c>
      <c r="D27" s="192" t="s">
        <v>210</v>
      </c>
      <c r="E27" s="94">
        <f t="shared" si="0"/>
        <v>30467</v>
      </c>
      <c r="F27" s="94">
        <f t="shared" si="2"/>
        <v>30467</v>
      </c>
      <c r="G27" s="94">
        <f t="shared" si="1"/>
        <v>30467</v>
      </c>
      <c r="H27" s="193">
        <v>30467</v>
      </c>
      <c r="I27" s="193">
        <v>0</v>
      </c>
      <c r="J27" s="62"/>
      <c r="K27" s="94"/>
      <c r="L27" s="61"/>
      <c r="M27" s="62"/>
      <c r="N27" s="94"/>
      <c r="O27" s="61"/>
      <c r="P27" s="62"/>
      <c r="Q27" s="94"/>
      <c r="R27" s="94"/>
      <c r="S27" s="61"/>
      <c r="T27" s="62"/>
      <c r="U27" s="94"/>
      <c r="V27" s="94"/>
      <c r="W27" s="61"/>
      <c r="X27" s="62"/>
      <c r="Y27" s="61"/>
      <c r="Z27" s="62"/>
      <c r="AA27" s="94"/>
      <c r="AB27" s="94"/>
      <c r="AC27" s="61"/>
      <c r="AD27" s="62"/>
      <c r="AE27" s="94"/>
      <c r="AF27" s="61"/>
      <c r="AG27" s="62"/>
      <c r="AH27" s="94"/>
      <c r="AI27" s="61"/>
      <c r="AJ27" s="62"/>
      <c r="AK27" s="94"/>
      <c r="AL27" s="61"/>
      <c r="AM27" s="62"/>
      <c r="AN27" s="94"/>
      <c r="AO27" s="61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</row>
    <row r="28" spans="1:253" ht="19.5" customHeight="1">
      <c r="A28" s="192" t="s">
        <v>209</v>
      </c>
      <c r="B28" s="192" t="s">
        <v>82</v>
      </c>
      <c r="C28" s="192" t="s">
        <v>204</v>
      </c>
      <c r="D28" s="192" t="s">
        <v>210</v>
      </c>
      <c r="E28" s="94">
        <f t="shared" si="0"/>
        <v>123600</v>
      </c>
      <c r="F28" s="94">
        <f t="shared" si="2"/>
        <v>123600</v>
      </c>
      <c r="G28" s="94">
        <f t="shared" si="1"/>
        <v>123600</v>
      </c>
      <c r="H28" s="193">
        <v>123600</v>
      </c>
      <c r="I28" s="193">
        <v>0</v>
      </c>
      <c r="J28" s="62"/>
      <c r="K28" s="94"/>
      <c r="L28" s="61"/>
      <c r="M28" s="62"/>
      <c r="N28" s="94"/>
      <c r="O28" s="61"/>
      <c r="P28" s="62"/>
      <c r="Q28" s="94"/>
      <c r="R28" s="94"/>
      <c r="S28" s="61"/>
      <c r="T28" s="62"/>
      <c r="U28" s="94"/>
      <c r="V28" s="94"/>
      <c r="W28" s="61"/>
      <c r="X28" s="62"/>
      <c r="Y28" s="61"/>
      <c r="Z28" s="62"/>
      <c r="AA28" s="94"/>
      <c r="AB28" s="94"/>
      <c r="AC28" s="61"/>
      <c r="AD28" s="62"/>
      <c r="AE28" s="94"/>
      <c r="AF28" s="61"/>
      <c r="AG28" s="62"/>
      <c r="AH28" s="94"/>
      <c r="AI28" s="61"/>
      <c r="AJ28" s="62"/>
      <c r="AK28" s="94"/>
      <c r="AL28" s="61"/>
      <c r="AM28" s="62"/>
      <c r="AN28" s="94"/>
      <c r="AO28" s="61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</row>
    <row r="29" spans="1:253" ht="19.5" customHeight="1">
      <c r="A29" s="192" t="s">
        <v>209</v>
      </c>
      <c r="B29" s="192" t="s">
        <v>91</v>
      </c>
      <c r="C29" s="192" t="s">
        <v>204</v>
      </c>
      <c r="D29" s="192" t="s">
        <v>214</v>
      </c>
      <c r="E29" s="94">
        <f t="shared" si="0"/>
        <v>479342</v>
      </c>
      <c r="F29" s="94">
        <f t="shared" si="2"/>
        <v>479342</v>
      </c>
      <c r="G29" s="94">
        <f t="shared" si="1"/>
        <v>479342</v>
      </c>
      <c r="H29" s="193">
        <v>30248</v>
      </c>
      <c r="I29" s="193">
        <v>449094</v>
      </c>
      <c r="J29" s="62"/>
      <c r="K29" s="94"/>
      <c r="L29" s="61"/>
      <c r="M29" s="62"/>
      <c r="N29" s="94"/>
      <c r="O29" s="61"/>
      <c r="P29" s="62"/>
      <c r="Q29" s="94"/>
      <c r="R29" s="94"/>
      <c r="S29" s="61"/>
      <c r="T29" s="62"/>
      <c r="U29" s="94"/>
      <c r="V29" s="94"/>
      <c r="W29" s="61"/>
      <c r="X29" s="62"/>
      <c r="Y29" s="61"/>
      <c r="Z29" s="62"/>
      <c r="AA29" s="94"/>
      <c r="AB29" s="94"/>
      <c r="AC29" s="61"/>
      <c r="AD29" s="62"/>
      <c r="AE29" s="94"/>
      <c r="AF29" s="61"/>
      <c r="AG29" s="62"/>
      <c r="AH29" s="94"/>
      <c r="AI29" s="61"/>
      <c r="AJ29" s="62"/>
      <c r="AK29" s="94"/>
      <c r="AL29" s="61"/>
      <c r="AM29" s="62"/>
      <c r="AN29" s="94"/>
      <c r="AO29" s="61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</row>
    <row r="30" spans="1:253" ht="19.5" customHeight="1">
      <c r="A30" s="192"/>
      <c r="B30" s="192"/>
      <c r="C30" s="194"/>
      <c r="D30" s="192" t="s">
        <v>215</v>
      </c>
      <c r="E30" s="94">
        <f aca="true" t="shared" si="3" ref="E30:E47">F30+P30+Z30</f>
        <v>1049639</v>
      </c>
      <c r="F30" s="94">
        <f aca="true" t="shared" si="4" ref="F30:F47">G30+J30+M30</f>
        <v>1049639</v>
      </c>
      <c r="G30" s="94">
        <f aca="true" t="shared" si="5" ref="G30:G47">SUM(H30:I30)</f>
        <v>1049639</v>
      </c>
      <c r="H30" s="94">
        <f>SUM(H31:H42)</f>
        <v>1049639</v>
      </c>
      <c r="I30" s="61">
        <f>SUM(I31:I42)</f>
        <v>0</v>
      </c>
      <c r="J30" s="61"/>
      <c r="K30" s="94"/>
      <c r="L30" s="61"/>
      <c r="M30" s="62"/>
      <c r="N30" s="94"/>
      <c r="O30" s="61"/>
      <c r="P30" s="62"/>
      <c r="Q30" s="94"/>
      <c r="R30" s="94"/>
      <c r="S30" s="61"/>
      <c r="T30" s="62"/>
      <c r="U30" s="94"/>
      <c r="V30" s="94"/>
      <c r="W30" s="61"/>
      <c r="X30" s="62"/>
      <c r="Y30" s="61"/>
      <c r="Z30" s="62"/>
      <c r="AA30" s="94"/>
      <c r="AB30" s="94"/>
      <c r="AC30" s="61"/>
      <c r="AD30" s="62"/>
      <c r="AE30" s="94"/>
      <c r="AF30" s="61"/>
      <c r="AG30" s="62"/>
      <c r="AH30" s="94"/>
      <c r="AI30" s="61"/>
      <c r="AJ30" s="62"/>
      <c r="AK30" s="94"/>
      <c r="AL30" s="61"/>
      <c r="AM30" s="62"/>
      <c r="AN30" s="94"/>
      <c r="AO30" s="61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</row>
    <row r="31" spans="1:253" ht="19.5" customHeight="1">
      <c r="A31" s="192" t="s">
        <v>216</v>
      </c>
      <c r="B31" s="192" t="s">
        <v>82</v>
      </c>
      <c r="C31" s="192" t="s">
        <v>204</v>
      </c>
      <c r="D31" s="192" t="s">
        <v>217</v>
      </c>
      <c r="E31" s="94">
        <f t="shared" si="3"/>
        <v>339672</v>
      </c>
      <c r="F31" s="94">
        <f t="shared" si="4"/>
        <v>339672</v>
      </c>
      <c r="G31" s="94">
        <f t="shared" si="5"/>
        <v>339672</v>
      </c>
      <c r="H31" s="193">
        <v>339672</v>
      </c>
      <c r="I31" s="193"/>
      <c r="J31" s="62"/>
      <c r="K31" s="94"/>
      <c r="L31" s="61"/>
      <c r="M31" s="62"/>
      <c r="N31" s="94"/>
      <c r="O31" s="61"/>
      <c r="P31" s="62"/>
      <c r="Q31" s="94"/>
      <c r="R31" s="94"/>
      <c r="S31" s="61"/>
      <c r="T31" s="62"/>
      <c r="U31" s="94"/>
      <c r="V31" s="94"/>
      <c r="W31" s="61"/>
      <c r="X31" s="62"/>
      <c r="Y31" s="61"/>
      <c r="Z31" s="62"/>
      <c r="AA31" s="94"/>
      <c r="AB31" s="94"/>
      <c r="AC31" s="61"/>
      <c r="AD31" s="62"/>
      <c r="AE31" s="94"/>
      <c r="AF31" s="61"/>
      <c r="AG31" s="62"/>
      <c r="AH31" s="94"/>
      <c r="AI31" s="61"/>
      <c r="AJ31" s="62"/>
      <c r="AK31" s="94"/>
      <c r="AL31" s="61"/>
      <c r="AM31" s="62"/>
      <c r="AN31" s="94"/>
      <c r="AO31" s="61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</row>
    <row r="32" spans="1:253" ht="19.5" customHeight="1">
      <c r="A32" s="192" t="s">
        <v>216</v>
      </c>
      <c r="B32" s="192" t="s">
        <v>82</v>
      </c>
      <c r="C32" s="192" t="s">
        <v>204</v>
      </c>
      <c r="D32" s="192" t="s">
        <v>217</v>
      </c>
      <c r="E32" s="94">
        <f t="shared" si="3"/>
        <v>43896</v>
      </c>
      <c r="F32" s="94">
        <f t="shared" si="4"/>
        <v>43896</v>
      </c>
      <c r="G32" s="94">
        <f t="shared" si="5"/>
        <v>43896</v>
      </c>
      <c r="H32" s="193">
        <v>43896</v>
      </c>
      <c r="I32" s="193"/>
      <c r="J32" s="62"/>
      <c r="K32" s="94"/>
      <c r="L32" s="61"/>
      <c r="M32" s="62"/>
      <c r="N32" s="94"/>
      <c r="O32" s="61"/>
      <c r="P32" s="62"/>
      <c r="Q32" s="94"/>
      <c r="R32" s="94"/>
      <c r="S32" s="61"/>
      <c r="T32" s="62"/>
      <c r="U32" s="94"/>
      <c r="V32" s="94"/>
      <c r="W32" s="61"/>
      <c r="X32" s="62"/>
      <c r="Y32" s="61"/>
      <c r="Z32" s="62"/>
      <c r="AA32" s="94"/>
      <c r="AB32" s="94"/>
      <c r="AC32" s="61"/>
      <c r="AD32" s="62"/>
      <c r="AE32" s="94"/>
      <c r="AF32" s="61"/>
      <c r="AG32" s="62"/>
      <c r="AH32" s="94"/>
      <c r="AI32" s="61"/>
      <c r="AJ32" s="62"/>
      <c r="AK32" s="94"/>
      <c r="AL32" s="61"/>
      <c r="AM32" s="62"/>
      <c r="AN32" s="94"/>
      <c r="AO32" s="61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9.5" customHeight="1">
      <c r="A33" s="192" t="s">
        <v>216</v>
      </c>
      <c r="B33" s="192" t="s">
        <v>82</v>
      </c>
      <c r="C33" s="192" t="s">
        <v>204</v>
      </c>
      <c r="D33" s="192" t="s">
        <v>217</v>
      </c>
      <c r="E33" s="94">
        <f t="shared" si="3"/>
        <v>290376</v>
      </c>
      <c r="F33" s="94">
        <f t="shared" si="4"/>
        <v>290376</v>
      </c>
      <c r="G33" s="94">
        <f t="shared" si="5"/>
        <v>290376</v>
      </c>
      <c r="H33" s="193">
        <v>290376</v>
      </c>
      <c r="I33" s="193"/>
      <c r="J33" s="62"/>
      <c r="K33" s="94"/>
      <c r="L33" s="61"/>
      <c r="M33" s="62"/>
      <c r="N33" s="94"/>
      <c r="O33" s="61"/>
      <c r="P33" s="62"/>
      <c r="Q33" s="94"/>
      <c r="R33" s="94"/>
      <c r="S33" s="61"/>
      <c r="T33" s="62"/>
      <c r="U33" s="94"/>
      <c r="V33" s="94"/>
      <c r="W33" s="61"/>
      <c r="X33" s="62"/>
      <c r="Y33" s="61"/>
      <c r="Z33" s="62"/>
      <c r="AA33" s="94"/>
      <c r="AB33" s="94"/>
      <c r="AC33" s="61"/>
      <c r="AD33" s="62"/>
      <c r="AE33" s="94"/>
      <c r="AF33" s="61"/>
      <c r="AG33" s="62"/>
      <c r="AH33" s="94"/>
      <c r="AI33" s="61"/>
      <c r="AJ33" s="62"/>
      <c r="AK33" s="94"/>
      <c r="AL33" s="61"/>
      <c r="AM33" s="62"/>
      <c r="AN33" s="94"/>
      <c r="AO33" s="61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</row>
    <row r="34" spans="1:253" ht="19.5" customHeight="1">
      <c r="A34" s="192" t="s">
        <v>216</v>
      </c>
      <c r="B34" s="192" t="s">
        <v>82</v>
      </c>
      <c r="C34" s="192" t="s">
        <v>204</v>
      </c>
      <c r="D34" s="192" t="s">
        <v>217</v>
      </c>
      <c r="E34" s="94">
        <f t="shared" si="3"/>
        <v>134788</v>
      </c>
      <c r="F34" s="94">
        <f t="shared" si="4"/>
        <v>134788</v>
      </c>
      <c r="G34" s="94">
        <f t="shared" si="5"/>
        <v>134788</v>
      </c>
      <c r="H34" s="193">
        <v>134788</v>
      </c>
      <c r="I34" s="193"/>
      <c r="J34" s="62"/>
      <c r="K34" s="94"/>
      <c r="L34" s="61"/>
      <c r="M34" s="62"/>
      <c r="N34" s="94"/>
      <c r="O34" s="61"/>
      <c r="P34" s="62"/>
      <c r="Q34" s="94"/>
      <c r="R34" s="94"/>
      <c r="S34" s="61"/>
      <c r="T34" s="62"/>
      <c r="U34" s="94"/>
      <c r="V34" s="94"/>
      <c r="W34" s="61"/>
      <c r="X34" s="62"/>
      <c r="Y34" s="61"/>
      <c r="Z34" s="62"/>
      <c r="AA34" s="94"/>
      <c r="AB34" s="94"/>
      <c r="AC34" s="61"/>
      <c r="AD34" s="62"/>
      <c r="AE34" s="94"/>
      <c r="AF34" s="61"/>
      <c r="AG34" s="62"/>
      <c r="AH34" s="94"/>
      <c r="AI34" s="61"/>
      <c r="AJ34" s="62"/>
      <c r="AK34" s="94"/>
      <c r="AL34" s="61"/>
      <c r="AM34" s="62"/>
      <c r="AN34" s="94"/>
      <c r="AO34" s="61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</row>
    <row r="35" spans="1:253" ht="19.5" customHeight="1">
      <c r="A35" s="192" t="s">
        <v>216</v>
      </c>
      <c r="B35" s="192" t="s">
        <v>82</v>
      </c>
      <c r="C35" s="192" t="s">
        <v>204</v>
      </c>
      <c r="D35" s="192" t="s">
        <v>217</v>
      </c>
      <c r="E35" s="94">
        <f t="shared" si="3"/>
        <v>43824</v>
      </c>
      <c r="F35" s="94">
        <f t="shared" si="4"/>
        <v>43824</v>
      </c>
      <c r="G35" s="94">
        <f t="shared" si="5"/>
        <v>43824</v>
      </c>
      <c r="H35" s="193">
        <v>43824</v>
      </c>
      <c r="I35" s="193"/>
      <c r="J35" s="62"/>
      <c r="K35" s="94"/>
      <c r="L35" s="61"/>
      <c r="M35" s="62"/>
      <c r="N35" s="94"/>
      <c r="O35" s="61"/>
      <c r="P35" s="62"/>
      <c r="Q35" s="94"/>
      <c r="R35" s="94"/>
      <c r="S35" s="61"/>
      <c r="T35" s="62"/>
      <c r="U35" s="94"/>
      <c r="V35" s="94"/>
      <c r="W35" s="61"/>
      <c r="X35" s="62"/>
      <c r="Y35" s="61"/>
      <c r="Z35" s="62"/>
      <c r="AA35" s="94"/>
      <c r="AB35" s="94"/>
      <c r="AC35" s="61"/>
      <c r="AD35" s="62"/>
      <c r="AE35" s="94"/>
      <c r="AF35" s="61"/>
      <c r="AG35" s="62"/>
      <c r="AH35" s="94"/>
      <c r="AI35" s="61"/>
      <c r="AJ35" s="62"/>
      <c r="AK35" s="94"/>
      <c r="AL35" s="61"/>
      <c r="AM35" s="62"/>
      <c r="AN35" s="94"/>
      <c r="AO35" s="61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6" spans="1:253" ht="19.5" customHeight="1">
      <c r="A36" s="192" t="s">
        <v>216</v>
      </c>
      <c r="B36" s="192" t="s">
        <v>82</v>
      </c>
      <c r="C36" s="192" t="s">
        <v>204</v>
      </c>
      <c r="D36" s="192" t="s">
        <v>217</v>
      </c>
      <c r="E36" s="94">
        <f t="shared" si="3"/>
        <v>2119</v>
      </c>
      <c r="F36" s="94">
        <f t="shared" si="4"/>
        <v>2119</v>
      </c>
      <c r="G36" s="94">
        <f t="shared" si="5"/>
        <v>2119</v>
      </c>
      <c r="H36" s="193">
        <v>2119</v>
      </c>
      <c r="I36" s="193"/>
      <c r="J36" s="62"/>
      <c r="K36" s="94"/>
      <c r="L36" s="61"/>
      <c r="M36" s="62"/>
      <c r="N36" s="94"/>
      <c r="O36" s="61"/>
      <c r="P36" s="62"/>
      <c r="Q36" s="94"/>
      <c r="R36" s="94"/>
      <c r="S36" s="61"/>
      <c r="T36" s="62"/>
      <c r="U36" s="94"/>
      <c r="V36" s="94"/>
      <c r="W36" s="61"/>
      <c r="X36" s="62"/>
      <c r="Y36" s="61"/>
      <c r="Z36" s="62"/>
      <c r="AA36" s="94"/>
      <c r="AB36" s="94"/>
      <c r="AC36" s="61"/>
      <c r="AD36" s="62"/>
      <c r="AE36" s="94"/>
      <c r="AF36" s="61"/>
      <c r="AG36" s="62"/>
      <c r="AH36" s="94"/>
      <c r="AI36" s="61"/>
      <c r="AJ36" s="62"/>
      <c r="AK36" s="94"/>
      <c r="AL36" s="61"/>
      <c r="AM36" s="62"/>
      <c r="AN36" s="94"/>
      <c r="AO36" s="61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</row>
    <row r="37" spans="1:253" ht="19.5" customHeight="1">
      <c r="A37" s="192" t="s">
        <v>216</v>
      </c>
      <c r="B37" s="192" t="s">
        <v>82</v>
      </c>
      <c r="C37" s="192" t="s">
        <v>204</v>
      </c>
      <c r="D37" s="192" t="s">
        <v>217</v>
      </c>
      <c r="E37" s="94">
        <f t="shared" si="3"/>
        <v>80873</v>
      </c>
      <c r="F37" s="94">
        <f t="shared" si="4"/>
        <v>80873</v>
      </c>
      <c r="G37" s="94">
        <f t="shared" si="5"/>
        <v>80873</v>
      </c>
      <c r="H37" s="193">
        <v>80873</v>
      </c>
      <c r="I37" s="193"/>
      <c r="J37" s="62"/>
      <c r="K37" s="94"/>
      <c r="L37" s="61"/>
      <c r="M37" s="62"/>
      <c r="N37" s="94"/>
      <c r="O37" s="61"/>
      <c r="P37" s="62"/>
      <c r="Q37" s="94"/>
      <c r="R37" s="94"/>
      <c r="S37" s="61"/>
      <c r="T37" s="62"/>
      <c r="U37" s="94"/>
      <c r="V37" s="94"/>
      <c r="W37" s="61"/>
      <c r="X37" s="62"/>
      <c r="Y37" s="61"/>
      <c r="Z37" s="62"/>
      <c r="AA37" s="94"/>
      <c r="AB37" s="94"/>
      <c r="AC37" s="61"/>
      <c r="AD37" s="62"/>
      <c r="AE37" s="94"/>
      <c r="AF37" s="61"/>
      <c r="AG37" s="62"/>
      <c r="AH37" s="94"/>
      <c r="AI37" s="61"/>
      <c r="AJ37" s="62"/>
      <c r="AK37" s="94"/>
      <c r="AL37" s="61"/>
      <c r="AM37" s="62"/>
      <c r="AN37" s="94"/>
      <c r="AO37" s="61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</row>
    <row r="38" spans="1:253" ht="19.5" customHeight="1">
      <c r="A38" s="192" t="s">
        <v>216</v>
      </c>
      <c r="B38" s="192" t="s">
        <v>87</v>
      </c>
      <c r="C38" s="192" t="s">
        <v>204</v>
      </c>
      <c r="D38" s="192" t="s">
        <v>218</v>
      </c>
      <c r="E38" s="94">
        <f t="shared" si="3"/>
        <v>10000</v>
      </c>
      <c r="F38" s="94">
        <f t="shared" si="4"/>
        <v>10000</v>
      </c>
      <c r="G38" s="94">
        <f t="shared" si="5"/>
        <v>10000</v>
      </c>
      <c r="H38" s="193">
        <v>10000</v>
      </c>
      <c r="I38" s="193"/>
      <c r="J38" s="62"/>
      <c r="K38" s="94"/>
      <c r="L38" s="61"/>
      <c r="M38" s="62"/>
      <c r="N38" s="94"/>
      <c r="O38" s="61"/>
      <c r="P38" s="62"/>
      <c r="Q38" s="94"/>
      <c r="R38" s="94"/>
      <c r="S38" s="61"/>
      <c r="T38" s="62"/>
      <c r="U38" s="94"/>
      <c r="V38" s="94"/>
      <c r="W38" s="61"/>
      <c r="X38" s="62"/>
      <c r="Y38" s="61"/>
      <c r="Z38" s="62"/>
      <c r="AA38" s="94"/>
      <c r="AB38" s="94"/>
      <c r="AC38" s="61"/>
      <c r="AD38" s="62"/>
      <c r="AE38" s="94"/>
      <c r="AF38" s="61"/>
      <c r="AG38" s="62"/>
      <c r="AH38" s="94"/>
      <c r="AI38" s="61"/>
      <c r="AJ38" s="62"/>
      <c r="AK38" s="94"/>
      <c r="AL38" s="61"/>
      <c r="AM38" s="62"/>
      <c r="AN38" s="94"/>
      <c r="AO38" s="61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</row>
    <row r="39" spans="1:253" ht="19.5" customHeight="1">
      <c r="A39" s="192" t="s">
        <v>216</v>
      </c>
      <c r="B39" s="192" t="s">
        <v>87</v>
      </c>
      <c r="C39" s="192" t="s">
        <v>204</v>
      </c>
      <c r="D39" s="192" t="s">
        <v>218</v>
      </c>
      <c r="E39" s="94">
        <f t="shared" si="3"/>
        <v>67000</v>
      </c>
      <c r="F39" s="94">
        <f t="shared" si="4"/>
        <v>67000</v>
      </c>
      <c r="G39" s="94">
        <f t="shared" si="5"/>
        <v>67000</v>
      </c>
      <c r="H39" s="193">
        <v>67000</v>
      </c>
      <c r="I39" s="193"/>
      <c r="J39" s="62"/>
      <c r="K39" s="94"/>
      <c r="L39" s="61"/>
      <c r="M39" s="62"/>
      <c r="N39" s="94"/>
      <c r="O39" s="61"/>
      <c r="P39" s="62"/>
      <c r="Q39" s="94"/>
      <c r="R39" s="94"/>
      <c r="S39" s="61"/>
      <c r="T39" s="62"/>
      <c r="U39" s="94"/>
      <c r="V39" s="94"/>
      <c r="W39" s="61"/>
      <c r="X39" s="62"/>
      <c r="Y39" s="61"/>
      <c r="Z39" s="62"/>
      <c r="AA39" s="94"/>
      <c r="AB39" s="94"/>
      <c r="AC39" s="61"/>
      <c r="AD39" s="62"/>
      <c r="AE39" s="94"/>
      <c r="AF39" s="61"/>
      <c r="AG39" s="62"/>
      <c r="AH39" s="94"/>
      <c r="AI39" s="61"/>
      <c r="AJ39" s="62"/>
      <c r="AK39" s="94"/>
      <c r="AL39" s="61"/>
      <c r="AM39" s="62"/>
      <c r="AN39" s="94"/>
      <c r="AO39" s="61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</row>
    <row r="40" spans="1:253" ht="19.5" customHeight="1">
      <c r="A40" s="192" t="s">
        <v>216</v>
      </c>
      <c r="B40" s="192" t="s">
        <v>87</v>
      </c>
      <c r="C40" s="192" t="s">
        <v>204</v>
      </c>
      <c r="D40" s="192" t="s">
        <v>218</v>
      </c>
      <c r="E40" s="94">
        <f t="shared" si="3"/>
        <v>12601</v>
      </c>
      <c r="F40" s="94">
        <f t="shared" si="4"/>
        <v>12601</v>
      </c>
      <c r="G40" s="94">
        <f t="shared" si="5"/>
        <v>12601</v>
      </c>
      <c r="H40" s="193">
        <v>12601</v>
      </c>
      <c r="I40" s="193"/>
      <c r="J40" s="62"/>
      <c r="K40" s="94"/>
      <c r="L40" s="61"/>
      <c r="M40" s="62"/>
      <c r="N40" s="94"/>
      <c r="O40" s="61"/>
      <c r="P40" s="62"/>
      <c r="Q40" s="94"/>
      <c r="R40" s="94"/>
      <c r="S40" s="61"/>
      <c r="T40" s="62"/>
      <c r="U40" s="94"/>
      <c r="V40" s="94"/>
      <c r="W40" s="61"/>
      <c r="X40" s="62"/>
      <c r="Y40" s="61"/>
      <c r="Z40" s="62"/>
      <c r="AA40" s="94"/>
      <c r="AB40" s="94"/>
      <c r="AC40" s="61"/>
      <c r="AD40" s="62"/>
      <c r="AE40" s="94"/>
      <c r="AF40" s="61"/>
      <c r="AG40" s="62"/>
      <c r="AH40" s="94"/>
      <c r="AI40" s="61"/>
      <c r="AJ40" s="62"/>
      <c r="AK40" s="94"/>
      <c r="AL40" s="61"/>
      <c r="AM40" s="62"/>
      <c r="AN40" s="94"/>
      <c r="AO40" s="61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</row>
    <row r="41" spans="1:253" ht="19.5" customHeight="1">
      <c r="A41" s="192" t="s">
        <v>216</v>
      </c>
      <c r="B41" s="192" t="s">
        <v>87</v>
      </c>
      <c r="C41" s="192" t="s">
        <v>204</v>
      </c>
      <c r="D41" s="192" t="s">
        <v>218</v>
      </c>
      <c r="E41" s="94">
        <f t="shared" si="3"/>
        <v>11889</v>
      </c>
      <c r="F41" s="94">
        <f t="shared" si="4"/>
        <v>11889</v>
      </c>
      <c r="G41" s="94">
        <f t="shared" si="5"/>
        <v>11889</v>
      </c>
      <c r="H41" s="193">
        <v>11889</v>
      </c>
      <c r="I41" s="193"/>
      <c r="J41" s="62"/>
      <c r="K41" s="94"/>
      <c r="L41" s="61"/>
      <c r="M41" s="62"/>
      <c r="N41" s="94"/>
      <c r="O41" s="61"/>
      <c r="P41" s="62"/>
      <c r="Q41" s="94"/>
      <c r="R41" s="94"/>
      <c r="S41" s="61"/>
      <c r="T41" s="62"/>
      <c r="U41" s="94"/>
      <c r="V41" s="94"/>
      <c r="W41" s="61"/>
      <c r="X41" s="62"/>
      <c r="Y41" s="61"/>
      <c r="Z41" s="62"/>
      <c r="AA41" s="94"/>
      <c r="AB41" s="94"/>
      <c r="AC41" s="61"/>
      <c r="AD41" s="62"/>
      <c r="AE41" s="94"/>
      <c r="AF41" s="61"/>
      <c r="AG41" s="62"/>
      <c r="AH41" s="94"/>
      <c r="AI41" s="61"/>
      <c r="AJ41" s="62"/>
      <c r="AK41" s="94"/>
      <c r="AL41" s="61"/>
      <c r="AM41" s="62"/>
      <c r="AN41" s="94"/>
      <c r="AO41" s="61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1:253" ht="19.5" customHeight="1">
      <c r="A42" s="192" t="s">
        <v>216</v>
      </c>
      <c r="B42" s="192" t="s">
        <v>87</v>
      </c>
      <c r="C42" s="192" t="s">
        <v>204</v>
      </c>
      <c r="D42" s="192" t="s">
        <v>218</v>
      </c>
      <c r="E42" s="94">
        <f t="shared" si="3"/>
        <v>12601</v>
      </c>
      <c r="F42" s="94">
        <f t="shared" si="4"/>
        <v>12601</v>
      </c>
      <c r="G42" s="94">
        <f t="shared" si="5"/>
        <v>12601</v>
      </c>
      <c r="H42" s="193">
        <v>12601</v>
      </c>
      <c r="I42" s="193"/>
      <c r="J42" s="62"/>
      <c r="K42" s="94"/>
      <c r="L42" s="61"/>
      <c r="M42" s="62"/>
      <c r="N42" s="94"/>
      <c r="O42" s="61"/>
      <c r="P42" s="62"/>
      <c r="Q42" s="94"/>
      <c r="R42" s="94"/>
      <c r="S42" s="61"/>
      <c r="T42" s="62"/>
      <c r="U42" s="94"/>
      <c r="V42" s="94"/>
      <c r="W42" s="61"/>
      <c r="X42" s="62"/>
      <c r="Y42" s="61"/>
      <c r="Z42" s="62"/>
      <c r="AA42" s="94"/>
      <c r="AB42" s="94"/>
      <c r="AC42" s="61"/>
      <c r="AD42" s="62"/>
      <c r="AE42" s="94"/>
      <c r="AF42" s="61"/>
      <c r="AG42" s="62"/>
      <c r="AH42" s="94"/>
      <c r="AI42" s="61"/>
      <c r="AJ42" s="62"/>
      <c r="AK42" s="94"/>
      <c r="AL42" s="61"/>
      <c r="AM42" s="62"/>
      <c r="AN42" s="94"/>
      <c r="AO42" s="61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</row>
    <row r="43" spans="1:253" ht="19.5" customHeight="1">
      <c r="A43" s="112"/>
      <c r="B43" s="112"/>
      <c r="C43" s="59"/>
      <c r="D43" s="115" t="s">
        <v>219</v>
      </c>
      <c r="E43" s="94">
        <f t="shared" si="3"/>
        <v>1934652</v>
      </c>
      <c r="F43" s="94">
        <f t="shared" si="4"/>
        <v>1934652</v>
      </c>
      <c r="G43" s="94">
        <f t="shared" si="5"/>
        <v>1934652</v>
      </c>
      <c r="H43" s="94">
        <f>SUM(H44:H47)</f>
        <v>1195428</v>
      </c>
      <c r="I43" s="94">
        <f>SUM(I44:I47)</f>
        <v>739224</v>
      </c>
      <c r="J43" s="62"/>
      <c r="K43" s="94"/>
      <c r="L43" s="61"/>
      <c r="M43" s="62"/>
      <c r="N43" s="94"/>
      <c r="O43" s="61"/>
      <c r="P43" s="62"/>
      <c r="Q43" s="94"/>
      <c r="R43" s="94"/>
      <c r="S43" s="61"/>
      <c r="T43" s="62"/>
      <c r="U43" s="94"/>
      <c r="V43" s="94"/>
      <c r="W43" s="61"/>
      <c r="X43" s="62"/>
      <c r="Y43" s="61"/>
      <c r="Z43" s="62"/>
      <c r="AA43" s="94"/>
      <c r="AB43" s="94"/>
      <c r="AC43" s="61"/>
      <c r="AD43" s="62"/>
      <c r="AE43" s="94"/>
      <c r="AF43" s="61"/>
      <c r="AG43" s="62"/>
      <c r="AH43" s="94"/>
      <c r="AI43" s="61"/>
      <c r="AJ43" s="62"/>
      <c r="AK43" s="94"/>
      <c r="AL43" s="61"/>
      <c r="AM43" s="62"/>
      <c r="AN43" s="94"/>
      <c r="AO43" s="61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</row>
    <row r="44" spans="1:253" ht="19.5" customHeight="1">
      <c r="A44" s="192" t="s">
        <v>220</v>
      </c>
      <c r="B44" s="192" t="s">
        <v>82</v>
      </c>
      <c r="C44" s="192" t="s">
        <v>204</v>
      </c>
      <c r="D44" s="192" t="s">
        <v>221</v>
      </c>
      <c r="E44" s="94">
        <f t="shared" si="3"/>
        <v>1074888</v>
      </c>
      <c r="F44" s="94">
        <f t="shared" si="4"/>
        <v>1074888</v>
      </c>
      <c r="G44" s="94">
        <f t="shared" si="5"/>
        <v>1074888</v>
      </c>
      <c r="H44" s="193">
        <v>1074888</v>
      </c>
      <c r="I44" s="61"/>
      <c r="J44" s="62"/>
      <c r="K44" s="94"/>
      <c r="L44" s="61"/>
      <c r="M44" s="62"/>
      <c r="N44" s="94"/>
      <c r="O44" s="61"/>
      <c r="P44" s="62"/>
      <c r="Q44" s="94"/>
      <c r="R44" s="94"/>
      <c r="S44" s="61"/>
      <c r="T44" s="62"/>
      <c r="U44" s="94"/>
      <c r="V44" s="94"/>
      <c r="W44" s="61"/>
      <c r="X44" s="62"/>
      <c r="Y44" s="61"/>
      <c r="Z44" s="62"/>
      <c r="AA44" s="94"/>
      <c r="AB44" s="94"/>
      <c r="AC44" s="61"/>
      <c r="AD44" s="62"/>
      <c r="AE44" s="94"/>
      <c r="AF44" s="61"/>
      <c r="AG44" s="62"/>
      <c r="AH44" s="94"/>
      <c r="AI44" s="61"/>
      <c r="AJ44" s="62"/>
      <c r="AK44" s="94"/>
      <c r="AL44" s="61"/>
      <c r="AM44" s="62"/>
      <c r="AN44" s="94"/>
      <c r="AO44" s="61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</row>
    <row r="45" spans="1:253" ht="19.5" customHeight="1">
      <c r="A45" s="192" t="s">
        <v>220</v>
      </c>
      <c r="B45" s="192" t="s">
        <v>82</v>
      </c>
      <c r="C45" s="192" t="s">
        <v>204</v>
      </c>
      <c r="D45" s="192" t="s">
        <v>221</v>
      </c>
      <c r="E45" s="94">
        <f t="shared" si="3"/>
        <v>555600</v>
      </c>
      <c r="F45" s="94">
        <f t="shared" si="4"/>
        <v>555600</v>
      </c>
      <c r="G45" s="94">
        <f t="shared" si="5"/>
        <v>555600</v>
      </c>
      <c r="H45" s="193">
        <v>0</v>
      </c>
      <c r="I45" s="193">
        <v>555600</v>
      </c>
      <c r="J45" s="62"/>
      <c r="K45" s="94"/>
      <c r="L45" s="61"/>
      <c r="M45" s="62"/>
      <c r="N45" s="94"/>
      <c r="O45" s="61"/>
      <c r="P45" s="62"/>
      <c r="Q45" s="94"/>
      <c r="R45" s="94"/>
      <c r="S45" s="61"/>
      <c r="T45" s="62"/>
      <c r="U45" s="94"/>
      <c r="V45" s="94"/>
      <c r="W45" s="61"/>
      <c r="X45" s="62"/>
      <c r="Y45" s="61"/>
      <c r="Z45" s="62"/>
      <c r="AA45" s="94"/>
      <c r="AB45" s="94"/>
      <c r="AC45" s="61"/>
      <c r="AD45" s="62"/>
      <c r="AE45" s="94"/>
      <c r="AF45" s="61"/>
      <c r="AG45" s="62"/>
      <c r="AH45" s="94"/>
      <c r="AI45" s="61"/>
      <c r="AJ45" s="62"/>
      <c r="AK45" s="94"/>
      <c r="AL45" s="61"/>
      <c r="AM45" s="62"/>
      <c r="AN45" s="94"/>
      <c r="AO45" s="61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</row>
    <row r="46" spans="1:253" ht="19.5" customHeight="1">
      <c r="A46" s="192" t="s">
        <v>220</v>
      </c>
      <c r="B46" s="192" t="s">
        <v>82</v>
      </c>
      <c r="C46" s="192" t="s">
        <v>204</v>
      </c>
      <c r="D46" s="192" t="s">
        <v>221</v>
      </c>
      <c r="E46" s="94">
        <f t="shared" si="3"/>
        <v>540</v>
      </c>
      <c r="F46" s="94">
        <f t="shared" si="4"/>
        <v>540</v>
      </c>
      <c r="G46" s="94">
        <f t="shared" si="5"/>
        <v>540</v>
      </c>
      <c r="H46" s="193">
        <v>540</v>
      </c>
      <c r="I46" s="193">
        <v>0</v>
      </c>
      <c r="J46" s="62"/>
      <c r="K46" s="94"/>
      <c r="L46" s="61"/>
      <c r="M46" s="62"/>
      <c r="N46" s="94"/>
      <c r="O46" s="61"/>
      <c r="P46" s="62"/>
      <c r="Q46" s="94"/>
      <c r="R46" s="94"/>
      <c r="S46" s="61"/>
      <c r="T46" s="62"/>
      <c r="U46" s="94"/>
      <c r="V46" s="94"/>
      <c r="W46" s="61"/>
      <c r="X46" s="62"/>
      <c r="Y46" s="61"/>
      <c r="Z46" s="62"/>
      <c r="AA46" s="94"/>
      <c r="AB46" s="94"/>
      <c r="AC46" s="61"/>
      <c r="AD46" s="62"/>
      <c r="AE46" s="94"/>
      <c r="AF46" s="61"/>
      <c r="AG46" s="62"/>
      <c r="AH46" s="94"/>
      <c r="AI46" s="61"/>
      <c r="AJ46" s="62"/>
      <c r="AK46" s="94"/>
      <c r="AL46" s="61"/>
      <c r="AM46" s="62"/>
      <c r="AN46" s="94"/>
      <c r="AO46" s="61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</row>
    <row r="47" spans="1:41" ht="12.75" customHeight="1">
      <c r="A47" s="192" t="s">
        <v>220</v>
      </c>
      <c r="B47" s="192" t="s">
        <v>91</v>
      </c>
      <c r="C47" s="192" t="s">
        <v>204</v>
      </c>
      <c r="D47" s="192" t="s">
        <v>222</v>
      </c>
      <c r="E47" s="94">
        <f t="shared" si="3"/>
        <v>303624</v>
      </c>
      <c r="F47" s="94">
        <f t="shared" si="4"/>
        <v>303624</v>
      </c>
      <c r="G47" s="94">
        <f t="shared" si="5"/>
        <v>303624</v>
      </c>
      <c r="H47" s="193">
        <v>120000</v>
      </c>
      <c r="I47" s="193">
        <v>183624</v>
      </c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</row>
  </sheetData>
  <sheetProtection/>
  <mergeCells count="7">
    <mergeCell ref="A3:D3"/>
    <mergeCell ref="C5:C6"/>
    <mergeCell ref="D5:D6"/>
    <mergeCell ref="E4:E6"/>
    <mergeCell ref="F5:F6"/>
    <mergeCell ref="P5:P6"/>
    <mergeCell ref="Z5:Z6"/>
  </mergeCells>
  <printOptions/>
  <pageMargins left="0.24" right="0.08" top="0.35" bottom="0.31" header="0.2" footer="0.24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L50"/>
  <sheetViews>
    <sheetView showGridLines="0" showZeros="0" workbookViewId="0" topLeftCell="A1">
      <pane xSplit="5" ySplit="6" topLeftCell="F7" activePane="bottomRight" state="frozen"/>
      <selection pane="bottomRight" activeCell="A3" sqref="A3:D3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0" customWidth="1"/>
    <col min="6" max="18" width="12" style="0" customWidth="1"/>
    <col min="19" max="44" width="10.83203125" style="0" customWidth="1"/>
    <col min="45" max="55" width="11" style="0" customWidth="1"/>
    <col min="56" max="60" width="7.66015625" style="0" customWidth="1"/>
    <col min="61" max="71" width="10" style="0" customWidth="1"/>
    <col min="72" max="72" width="10" style="139" customWidth="1"/>
    <col min="73" max="77" width="10" style="0" customWidth="1"/>
    <col min="78" max="89" width="9" style="0" customWidth="1"/>
    <col min="90" max="90" width="10.66015625" style="0" customWidth="1"/>
  </cols>
  <sheetData>
    <row r="1" spans="1:89" ht="13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161"/>
      <c r="AF1" s="161"/>
      <c r="CK1" s="177" t="s">
        <v>223</v>
      </c>
    </row>
    <row r="2" spans="1:89" ht="19.5" customHeight="1">
      <c r="A2" s="35" t="s">
        <v>224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</row>
    <row r="3" spans="1:90" ht="15.75" customHeight="1">
      <c r="A3" s="37" t="s">
        <v>5</v>
      </c>
      <c r="B3" s="37"/>
      <c r="C3" s="37"/>
      <c r="D3" s="37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33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38" t="s">
        <v>6</v>
      </c>
      <c r="CL3" s="71"/>
    </row>
    <row r="4" spans="1:90" ht="19.5" customHeight="1">
      <c r="A4" s="42" t="s">
        <v>57</v>
      </c>
      <c r="B4" s="42"/>
      <c r="C4" s="42"/>
      <c r="D4" s="42"/>
      <c r="E4" s="141" t="s">
        <v>58</v>
      </c>
      <c r="F4" s="142" t="s">
        <v>217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57" t="s">
        <v>225</v>
      </c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65" t="s">
        <v>226</v>
      </c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8" t="s">
        <v>227</v>
      </c>
      <c r="BE4" s="169"/>
      <c r="BF4" s="169"/>
      <c r="BG4" s="169"/>
      <c r="BH4" s="165"/>
      <c r="BI4" s="166" t="s">
        <v>228</v>
      </c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72" t="s">
        <v>229</v>
      </c>
      <c r="CA4" s="169"/>
      <c r="CB4" s="169"/>
      <c r="CC4" s="169"/>
      <c r="CD4" s="169"/>
      <c r="CE4" s="165"/>
      <c r="CF4" s="174" t="s">
        <v>230</v>
      </c>
      <c r="CG4" s="175"/>
      <c r="CH4" s="176"/>
      <c r="CI4" s="174" t="s">
        <v>231</v>
      </c>
      <c r="CJ4" s="175"/>
      <c r="CK4" s="176"/>
      <c r="CL4" s="71"/>
    </row>
    <row r="5" spans="1:90" ht="19.5" customHeight="1">
      <c r="A5" s="39" t="s">
        <v>68</v>
      </c>
      <c r="B5" s="39"/>
      <c r="C5" s="144"/>
      <c r="D5" s="85" t="s">
        <v>232</v>
      </c>
      <c r="E5" s="48"/>
      <c r="F5" s="145" t="s">
        <v>73</v>
      </c>
      <c r="G5" s="145" t="s">
        <v>233</v>
      </c>
      <c r="H5" s="145" t="s">
        <v>234</v>
      </c>
      <c r="I5" s="145" t="s">
        <v>235</v>
      </c>
      <c r="J5" s="54" t="s">
        <v>236</v>
      </c>
      <c r="K5" s="145" t="s">
        <v>237</v>
      </c>
      <c r="L5" s="145" t="s">
        <v>238</v>
      </c>
      <c r="M5" s="54" t="s">
        <v>239</v>
      </c>
      <c r="N5" s="54" t="s">
        <v>240</v>
      </c>
      <c r="O5" s="54" t="s">
        <v>241</v>
      </c>
      <c r="P5" s="54" t="s">
        <v>141</v>
      </c>
      <c r="Q5" s="54" t="s">
        <v>242</v>
      </c>
      <c r="R5" s="158" t="s">
        <v>207</v>
      </c>
      <c r="S5" s="145" t="s">
        <v>73</v>
      </c>
      <c r="T5" s="145" t="s">
        <v>243</v>
      </c>
      <c r="U5" s="145" t="s">
        <v>244</v>
      </c>
      <c r="V5" s="145" t="s">
        <v>245</v>
      </c>
      <c r="W5" s="145" t="s">
        <v>246</v>
      </c>
      <c r="X5" s="145" t="s">
        <v>247</v>
      </c>
      <c r="Y5" s="145" t="s">
        <v>248</v>
      </c>
      <c r="Z5" s="145" t="s">
        <v>249</v>
      </c>
      <c r="AA5" s="145" t="s">
        <v>250</v>
      </c>
      <c r="AB5" s="145" t="s">
        <v>251</v>
      </c>
      <c r="AC5" s="162" t="s">
        <v>252</v>
      </c>
      <c r="AD5" s="145" t="s">
        <v>253</v>
      </c>
      <c r="AE5" s="145" t="s">
        <v>254</v>
      </c>
      <c r="AF5" s="145" t="s">
        <v>211</v>
      </c>
      <c r="AG5" s="145" t="s">
        <v>212</v>
      </c>
      <c r="AH5" s="162" t="s">
        <v>213</v>
      </c>
      <c r="AI5" s="145" t="s">
        <v>255</v>
      </c>
      <c r="AJ5" s="145" t="s">
        <v>256</v>
      </c>
      <c r="AK5" s="145" t="s">
        <v>257</v>
      </c>
      <c r="AL5" s="145" t="s">
        <v>258</v>
      </c>
      <c r="AM5" s="145" t="s">
        <v>259</v>
      </c>
      <c r="AN5" s="145" t="s">
        <v>260</v>
      </c>
      <c r="AO5" s="145" t="s">
        <v>261</v>
      </c>
      <c r="AP5" s="162" t="s">
        <v>262</v>
      </c>
      <c r="AQ5" s="145" t="s">
        <v>263</v>
      </c>
      <c r="AR5" s="145" t="s">
        <v>214</v>
      </c>
      <c r="AS5" s="48" t="s">
        <v>73</v>
      </c>
      <c r="AT5" s="48" t="s">
        <v>264</v>
      </c>
      <c r="AU5" s="54" t="s">
        <v>265</v>
      </c>
      <c r="AV5" s="54" t="s">
        <v>266</v>
      </c>
      <c r="AW5" s="48" t="s">
        <v>267</v>
      </c>
      <c r="AX5" s="54" t="s">
        <v>268</v>
      </c>
      <c r="AY5" s="48" t="s">
        <v>269</v>
      </c>
      <c r="AZ5" s="48" t="s">
        <v>270</v>
      </c>
      <c r="BA5" s="48" t="s">
        <v>271</v>
      </c>
      <c r="BB5" s="54" t="s">
        <v>272</v>
      </c>
      <c r="BC5" s="48" t="s">
        <v>273</v>
      </c>
      <c r="BD5" s="48" t="s">
        <v>73</v>
      </c>
      <c r="BE5" s="48" t="s">
        <v>274</v>
      </c>
      <c r="BF5" s="48" t="s">
        <v>275</v>
      </c>
      <c r="BG5" s="54" t="s">
        <v>276</v>
      </c>
      <c r="BH5" s="54" t="s">
        <v>277</v>
      </c>
      <c r="BI5" s="48" t="s">
        <v>73</v>
      </c>
      <c r="BJ5" s="48" t="s">
        <v>278</v>
      </c>
      <c r="BK5" s="48" t="s">
        <v>279</v>
      </c>
      <c r="BL5" s="48" t="s">
        <v>280</v>
      </c>
      <c r="BM5" s="48" t="s">
        <v>281</v>
      </c>
      <c r="BN5" s="48" t="s">
        <v>282</v>
      </c>
      <c r="BO5" s="48" t="s">
        <v>283</v>
      </c>
      <c r="BP5" s="48" t="s">
        <v>284</v>
      </c>
      <c r="BQ5" s="48" t="s">
        <v>285</v>
      </c>
      <c r="BR5" s="48" t="s">
        <v>286</v>
      </c>
      <c r="BS5" s="48" t="s">
        <v>287</v>
      </c>
      <c r="BT5" s="48" t="s">
        <v>288</v>
      </c>
      <c r="BU5" s="163" t="s">
        <v>289</v>
      </c>
      <c r="BV5" s="48" t="s">
        <v>290</v>
      </c>
      <c r="BW5" s="54" t="s">
        <v>291</v>
      </c>
      <c r="BX5" s="54" t="s">
        <v>292</v>
      </c>
      <c r="BY5" s="48" t="s">
        <v>293</v>
      </c>
      <c r="BZ5" s="54" t="s">
        <v>73</v>
      </c>
      <c r="CA5" s="54" t="s">
        <v>294</v>
      </c>
      <c r="CB5" s="54" t="s">
        <v>295</v>
      </c>
      <c r="CC5" s="54" t="s">
        <v>296</v>
      </c>
      <c r="CD5" s="54" t="s">
        <v>297</v>
      </c>
      <c r="CE5" s="54" t="s">
        <v>298</v>
      </c>
      <c r="CF5" s="54" t="s">
        <v>73</v>
      </c>
      <c r="CG5" s="54" t="s">
        <v>230</v>
      </c>
      <c r="CH5" s="54" t="s">
        <v>299</v>
      </c>
      <c r="CI5" s="54" t="s">
        <v>73</v>
      </c>
      <c r="CJ5" s="54" t="s">
        <v>300</v>
      </c>
      <c r="CK5" s="48" t="s">
        <v>231</v>
      </c>
      <c r="CL5" s="71"/>
    </row>
    <row r="6" spans="1:90" ht="16.5" customHeight="1">
      <c r="A6" s="50" t="s">
        <v>78</v>
      </c>
      <c r="B6" s="49" t="s">
        <v>79</v>
      </c>
      <c r="C6" s="51" t="s">
        <v>80</v>
      </c>
      <c r="D6" s="53"/>
      <c r="E6" s="54"/>
      <c r="F6" s="48"/>
      <c r="G6" s="48"/>
      <c r="H6" s="48"/>
      <c r="I6" s="48"/>
      <c r="J6" s="145"/>
      <c r="K6" s="48"/>
      <c r="L6" s="48"/>
      <c r="M6" s="145"/>
      <c r="N6" s="145"/>
      <c r="O6" s="145"/>
      <c r="P6" s="145"/>
      <c r="Q6" s="145"/>
      <c r="R6" s="159"/>
      <c r="S6" s="48"/>
      <c r="T6" s="48"/>
      <c r="U6" s="48"/>
      <c r="V6" s="48"/>
      <c r="W6" s="48"/>
      <c r="X6" s="48"/>
      <c r="Y6" s="48"/>
      <c r="Z6" s="48"/>
      <c r="AA6" s="48"/>
      <c r="AB6" s="48"/>
      <c r="AC6" s="163"/>
      <c r="AD6" s="48"/>
      <c r="AE6" s="48"/>
      <c r="AF6" s="48"/>
      <c r="AG6" s="48"/>
      <c r="AH6" s="163"/>
      <c r="AI6" s="48"/>
      <c r="AJ6" s="48"/>
      <c r="AK6" s="48"/>
      <c r="AL6" s="48"/>
      <c r="AM6" s="48"/>
      <c r="AN6" s="48"/>
      <c r="AO6" s="48"/>
      <c r="AP6" s="163"/>
      <c r="AQ6" s="48"/>
      <c r="AR6" s="48"/>
      <c r="AS6" s="48"/>
      <c r="AT6" s="48"/>
      <c r="AU6" s="145"/>
      <c r="AV6" s="145"/>
      <c r="AW6" s="48"/>
      <c r="AX6" s="145"/>
      <c r="AY6" s="48"/>
      <c r="AZ6" s="48"/>
      <c r="BA6" s="48"/>
      <c r="BB6" s="145"/>
      <c r="BC6" s="48"/>
      <c r="BD6" s="48"/>
      <c r="BE6" s="48"/>
      <c r="BF6" s="48"/>
      <c r="BG6" s="145"/>
      <c r="BH6" s="145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163"/>
      <c r="BV6" s="48"/>
      <c r="BW6" s="145"/>
      <c r="BX6" s="145"/>
      <c r="BY6" s="48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48"/>
      <c r="CL6" s="71"/>
    </row>
    <row r="7" spans="1:90" s="31" customFormat="1" ht="24" customHeight="1">
      <c r="A7" s="115"/>
      <c r="B7" s="115"/>
      <c r="C7" s="115"/>
      <c r="D7" s="115" t="s">
        <v>58</v>
      </c>
      <c r="E7" s="138">
        <f>SUM(E8:E43)</f>
        <v>6862814</v>
      </c>
      <c r="F7" s="138">
        <f>SUM(F8:F43)</f>
        <v>3040814</v>
      </c>
      <c r="G7" s="138">
        <f aca="true" t="shared" si="0" ref="G7:BR7">SUM(G8:G43)</f>
        <v>928476</v>
      </c>
      <c r="H7" s="138">
        <f t="shared" si="0"/>
        <v>561948</v>
      </c>
      <c r="I7" s="138">
        <f t="shared" si="0"/>
        <v>49067</v>
      </c>
      <c r="J7" s="138">
        <f t="shared" si="0"/>
        <v>0</v>
      </c>
      <c r="K7" s="138">
        <f t="shared" si="0"/>
        <v>290376</v>
      </c>
      <c r="L7" s="138">
        <f t="shared" si="0"/>
        <v>365973</v>
      </c>
      <c r="M7" s="138">
        <f t="shared" si="0"/>
        <v>121087</v>
      </c>
      <c r="N7" s="138">
        <f t="shared" si="0"/>
        <v>46119</v>
      </c>
      <c r="O7" s="138">
        <f t="shared" si="0"/>
        <v>0</v>
      </c>
      <c r="P7" s="138">
        <f t="shared" si="0"/>
        <v>219584</v>
      </c>
      <c r="Q7" s="138">
        <f t="shared" si="0"/>
        <v>0</v>
      </c>
      <c r="R7" s="138">
        <f t="shared" si="0"/>
        <v>458184</v>
      </c>
      <c r="S7" s="138">
        <f t="shared" si="0"/>
        <v>1873248</v>
      </c>
      <c r="T7" s="138">
        <f t="shared" si="0"/>
        <v>725663</v>
      </c>
      <c r="U7" s="138">
        <f t="shared" si="0"/>
        <v>0</v>
      </c>
      <c r="V7" s="138">
        <f t="shared" si="0"/>
        <v>0</v>
      </c>
      <c r="W7" s="138">
        <f t="shared" si="0"/>
        <v>0</v>
      </c>
      <c r="X7" s="138">
        <f t="shared" si="0"/>
        <v>8000</v>
      </c>
      <c r="Y7" s="138">
        <f t="shared" si="0"/>
        <v>20000</v>
      </c>
      <c r="Z7" s="138">
        <f t="shared" si="0"/>
        <v>30000</v>
      </c>
      <c r="AA7" s="138">
        <f t="shared" si="0"/>
        <v>0</v>
      </c>
      <c r="AB7" s="138">
        <f t="shared" si="0"/>
        <v>137000</v>
      </c>
      <c r="AC7" s="138">
        <f t="shared" si="0"/>
        <v>0</v>
      </c>
      <c r="AD7" s="138">
        <f t="shared" si="0"/>
        <v>76000</v>
      </c>
      <c r="AE7" s="138">
        <f t="shared" si="0"/>
        <v>0</v>
      </c>
      <c r="AF7" s="138">
        <f t="shared" si="0"/>
        <v>10000</v>
      </c>
      <c r="AG7" s="138">
        <f t="shared" si="0"/>
        <v>45240</v>
      </c>
      <c r="AH7" s="138">
        <f t="shared" si="0"/>
        <v>62000</v>
      </c>
      <c r="AI7" s="138">
        <f t="shared" si="0"/>
        <v>0</v>
      </c>
      <c r="AJ7" s="138">
        <f t="shared" si="0"/>
        <v>0</v>
      </c>
      <c r="AK7" s="138">
        <f t="shared" si="0"/>
        <v>0</v>
      </c>
      <c r="AL7" s="138">
        <f t="shared" si="0"/>
        <v>0</v>
      </c>
      <c r="AM7" s="138">
        <f t="shared" si="0"/>
        <v>0</v>
      </c>
      <c r="AN7" s="138">
        <f t="shared" si="0"/>
        <v>43996</v>
      </c>
      <c r="AO7" s="138">
        <f t="shared" si="0"/>
        <v>42356</v>
      </c>
      <c r="AP7" s="138">
        <f t="shared" si="0"/>
        <v>0</v>
      </c>
      <c r="AQ7" s="138">
        <f t="shared" si="0"/>
        <v>123600</v>
      </c>
      <c r="AR7" s="138">
        <f t="shared" si="0"/>
        <v>549393</v>
      </c>
      <c r="AS7" s="138">
        <f t="shared" si="0"/>
        <v>1948752</v>
      </c>
      <c r="AT7" s="138">
        <f t="shared" si="0"/>
        <v>0</v>
      </c>
      <c r="AU7" s="138">
        <f t="shared" si="0"/>
        <v>0</v>
      </c>
      <c r="AV7" s="138">
        <f t="shared" si="0"/>
        <v>0</v>
      </c>
      <c r="AW7" s="138">
        <f t="shared" si="0"/>
        <v>0</v>
      </c>
      <c r="AX7" s="138">
        <f t="shared" si="0"/>
        <v>1083288</v>
      </c>
      <c r="AY7" s="138">
        <f t="shared" si="0"/>
        <v>555600</v>
      </c>
      <c r="AZ7" s="138">
        <f t="shared" si="0"/>
        <v>0</v>
      </c>
      <c r="BA7" s="138">
        <f t="shared" si="0"/>
        <v>0</v>
      </c>
      <c r="BB7" s="138">
        <f t="shared" si="0"/>
        <v>120300</v>
      </c>
      <c r="BC7" s="138">
        <f t="shared" si="0"/>
        <v>189564</v>
      </c>
      <c r="BD7" s="138">
        <f t="shared" si="0"/>
        <v>0</v>
      </c>
      <c r="BE7" s="138">
        <f t="shared" si="0"/>
        <v>0</v>
      </c>
      <c r="BF7" s="138">
        <f t="shared" si="0"/>
        <v>0</v>
      </c>
      <c r="BG7" s="138">
        <f t="shared" si="0"/>
        <v>0</v>
      </c>
      <c r="BH7" s="138">
        <f t="shared" si="0"/>
        <v>0</v>
      </c>
      <c r="BI7" s="138">
        <f t="shared" si="0"/>
        <v>0</v>
      </c>
      <c r="BJ7" s="138">
        <f t="shared" si="0"/>
        <v>0</v>
      </c>
      <c r="BK7" s="138">
        <f t="shared" si="0"/>
        <v>0</v>
      </c>
      <c r="BL7" s="138">
        <f t="shared" si="0"/>
        <v>0</v>
      </c>
      <c r="BM7" s="138">
        <f t="shared" si="0"/>
        <v>0</v>
      </c>
      <c r="BN7" s="138">
        <f t="shared" si="0"/>
        <v>0</v>
      </c>
      <c r="BO7" s="138">
        <f t="shared" si="0"/>
        <v>0</v>
      </c>
      <c r="BP7" s="138">
        <f t="shared" si="0"/>
        <v>0</v>
      </c>
      <c r="BQ7" s="138">
        <f t="shared" si="0"/>
        <v>0</v>
      </c>
      <c r="BR7" s="138">
        <f t="shared" si="0"/>
        <v>0</v>
      </c>
      <c r="BS7" s="138">
        <f aca="true" t="shared" si="1" ref="BS7:CK7">SUM(BS8:BS43)</f>
        <v>0</v>
      </c>
      <c r="BT7" s="138">
        <f t="shared" si="1"/>
        <v>0</v>
      </c>
      <c r="BU7" s="138">
        <f t="shared" si="1"/>
        <v>0</v>
      </c>
      <c r="BV7" s="138">
        <f t="shared" si="1"/>
        <v>0</v>
      </c>
      <c r="BW7" s="138">
        <f t="shared" si="1"/>
        <v>0</v>
      </c>
      <c r="BX7" s="138">
        <f t="shared" si="1"/>
        <v>0</v>
      </c>
      <c r="BY7" s="138">
        <f t="shared" si="1"/>
        <v>0</v>
      </c>
      <c r="BZ7" s="138">
        <f t="shared" si="1"/>
        <v>0</v>
      </c>
      <c r="CA7" s="138">
        <f t="shared" si="1"/>
        <v>0</v>
      </c>
      <c r="CB7" s="138">
        <f t="shared" si="1"/>
        <v>0</v>
      </c>
      <c r="CC7" s="138">
        <f t="shared" si="1"/>
        <v>0</v>
      </c>
      <c r="CD7" s="138">
        <f t="shared" si="1"/>
        <v>0</v>
      </c>
      <c r="CE7" s="138">
        <f t="shared" si="1"/>
        <v>0</v>
      </c>
      <c r="CF7" s="138">
        <f t="shared" si="1"/>
        <v>0</v>
      </c>
      <c r="CG7" s="138">
        <f t="shared" si="1"/>
        <v>0</v>
      </c>
      <c r="CH7" s="138">
        <f t="shared" si="1"/>
        <v>0</v>
      </c>
      <c r="CI7" s="138">
        <f t="shared" si="1"/>
        <v>0</v>
      </c>
      <c r="CJ7" s="138">
        <f t="shared" si="1"/>
        <v>0</v>
      </c>
      <c r="CK7" s="138">
        <f t="shared" si="1"/>
        <v>0</v>
      </c>
      <c r="CL7" s="178"/>
    </row>
    <row r="8" spans="1:90" s="31" customFormat="1" ht="27" customHeight="1">
      <c r="A8" s="122" t="s">
        <v>81</v>
      </c>
      <c r="B8" s="122" t="s">
        <v>82</v>
      </c>
      <c r="C8" s="122" t="s">
        <v>83</v>
      </c>
      <c r="D8" s="123" t="s">
        <v>84</v>
      </c>
      <c r="E8" s="146">
        <f aca="true" t="shared" si="2" ref="E8:E43">F8+S8+AS8+BD8+BI8++BZ8+CF8+CI8</f>
        <v>30000</v>
      </c>
      <c r="F8" s="146">
        <f aca="true" t="shared" si="3" ref="F8:F43">SUM(G8:R8)</f>
        <v>0</v>
      </c>
      <c r="G8" s="146"/>
      <c r="H8" s="146"/>
      <c r="I8" s="146"/>
      <c r="J8" s="146"/>
      <c r="K8" s="146"/>
      <c r="L8" s="155"/>
      <c r="M8" s="155"/>
      <c r="N8" s="155"/>
      <c r="O8" s="155"/>
      <c r="P8" s="146"/>
      <c r="Q8" s="146"/>
      <c r="R8" s="146"/>
      <c r="S8" s="146">
        <f aca="true" t="shared" si="4" ref="S8:S46">SUM(T8:AR8)</f>
        <v>30000</v>
      </c>
      <c r="T8" s="146">
        <v>30000</v>
      </c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64"/>
      <c r="AL8" s="146"/>
      <c r="AM8" s="146"/>
      <c r="AN8" s="146"/>
      <c r="AO8" s="146"/>
      <c r="AP8" s="146"/>
      <c r="AQ8" s="146"/>
      <c r="AR8" s="146"/>
      <c r="AS8" s="146">
        <f>SUM(AT8:BC8)</f>
        <v>0</v>
      </c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>
        <v>0</v>
      </c>
      <c r="CL8" s="78"/>
    </row>
    <row r="9" spans="1:89" s="31" customFormat="1" ht="27" customHeight="1">
      <c r="A9" s="122" t="s">
        <v>81</v>
      </c>
      <c r="B9" s="122" t="s">
        <v>85</v>
      </c>
      <c r="C9" s="122" t="s">
        <v>82</v>
      </c>
      <c r="D9" s="123" t="s">
        <v>86</v>
      </c>
      <c r="E9" s="146">
        <f t="shared" si="2"/>
        <v>1859545</v>
      </c>
      <c r="F9" s="146">
        <f t="shared" si="3"/>
        <v>1275390</v>
      </c>
      <c r="G9" s="146">
        <v>474264</v>
      </c>
      <c r="H9" s="146">
        <v>425604</v>
      </c>
      <c r="I9" s="146">
        <v>39522</v>
      </c>
      <c r="J9" s="146"/>
      <c r="K9" s="146"/>
      <c r="L9" s="155"/>
      <c r="M9" s="155"/>
      <c r="N9" s="155"/>
      <c r="O9" s="155"/>
      <c r="P9" s="155"/>
      <c r="Q9" s="155"/>
      <c r="R9" s="155">
        <v>336000</v>
      </c>
      <c r="S9" s="146">
        <f t="shared" si="4"/>
        <v>584155</v>
      </c>
      <c r="T9" s="155">
        <v>26000</v>
      </c>
      <c r="U9" s="155"/>
      <c r="V9" s="155"/>
      <c r="W9" s="160"/>
      <c r="X9" s="155">
        <v>8000</v>
      </c>
      <c r="Y9" s="155">
        <v>20000</v>
      </c>
      <c r="Z9" s="155">
        <v>30000</v>
      </c>
      <c r="AA9" s="155"/>
      <c r="AB9" s="160">
        <v>60000</v>
      </c>
      <c r="AC9" s="160"/>
      <c r="AD9" s="160"/>
      <c r="AE9" s="160"/>
      <c r="AF9" s="160">
        <v>10000</v>
      </c>
      <c r="AG9" s="160">
        <v>5000</v>
      </c>
      <c r="AH9" s="160">
        <v>62000</v>
      </c>
      <c r="AI9" s="160"/>
      <c r="AJ9" s="160"/>
      <c r="AK9" s="160"/>
      <c r="AL9" s="155"/>
      <c r="AM9" s="155"/>
      <c r="AN9" s="155">
        <v>31395</v>
      </c>
      <c r="AO9" s="155">
        <v>30467</v>
      </c>
      <c r="AP9" s="155"/>
      <c r="AQ9" s="155">
        <v>123600</v>
      </c>
      <c r="AR9" s="167">
        <v>177693</v>
      </c>
      <c r="AS9" s="146">
        <f>SUM(AT9:BC9)</f>
        <v>0</v>
      </c>
      <c r="AT9" s="155"/>
      <c r="AU9" s="155"/>
      <c r="AV9" s="155"/>
      <c r="AW9" s="155"/>
      <c r="AX9" s="155"/>
      <c r="AY9" s="155"/>
      <c r="AZ9" s="155"/>
      <c r="BA9" s="155"/>
      <c r="BB9" s="155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70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</row>
    <row r="10" spans="1:89" s="31" customFormat="1" ht="27" customHeight="1">
      <c r="A10" s="122" t="s">
        <v>81</v>
      </c>
      <c r="B10" s="122" t="s">
        <v>85</v>
      </c>
      <c r="C10" s="122" t="s">
        <v>87</v>
      </c>
      <c r="D10" s="123" t="s">
        <v>88</v>
      </c>
      <c r="E10" s="146">
        <f t="shared" si="2"/>
        <v>20000</v>
      </c>
      <c r="F10" s="146">
        <f t="shared" si="3"/>
        <v>0</v>
      </c>
      <c r="G10" s="146"/>
      <c r="H10" s="146"/>
      <c r="I10" s="146"/>
      <c r="J10" s="146"/>
      <c r="K10" s="146"/>
      <c r="L10" s="155"/>
      <c r="M10" s="155"/>
      <c r="N10" s="155"/>
      <c r="O10" s="155"/>
      <c r="P10" s="155"/>
      <c r="Q10" s="155"/>
      <c r="R10" s="155"/>
      <c r="S10" s="146">
        <f t="shared" si="4"/>
        <v>20000</v>
      </c>
      <c r="T10" s="155">
        <v>20000</v>
      </c>
      <c r="U10" s="155"/>
      <c r="V10" s="155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55"/>
      <c r="AM10" s="155"/>
      <c r="AN10" s="155"/>
      <c r="AO10" s="155"/>
      <c r="AP10" s="155"/>
      <c r="AQ10" s="155"/>
      <c r="AR10" s="155"/>
      <c r="AS10" s="146">
        <f>SUM(AT10:BC10)</f>
        <v>0</v>
      </c>
      <c r="AT10" s="155"/>
      <c r="AU10" s="155"/>
      <c r="AV10" s="155"/>
      <c r="AW10" s="155"/>
      <c r="AX10" s="155"/>
      <c r="AY10" s="155"/>
      <c r="AZ10" s="155"/>
      <c r="BA10" s="155"/>
      <c r="BB10" s="155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70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</row>
    <row r="11" spans="1:89" s="31" customFormat="1" ht="21" customHeight="1">
      <c r="A11" s="122" t="s">
        <v>81</v>
      </c>
      <c r="B11" s="122" t="s">
        <v>85</v>
      </c>
      <c r="C11" s="122" t="s">
        <v>89</v>
      </c>
      <c r="D11" s="123" t="s">
        <v>90</v>
      </c>
      <c r="E11" s="146">
        <f t="shared" si="2"/>
        <v>24790</v>
      </c>
      <c r="F11" s="146">
        <f t="shared" si="3"/>
        <v>0</v>
      </c>
      <c r="G11" s="146"/>
      <c r="H11" s="146"/>
      <c r="I11" s="146"/>
      <c r="J11" s="146"/>
      <c r="K11" s="146"/>
      <c r="L11" s="155"/>
      <c r="M11" s="155"/>
      <c r="N11" s="155"/>
      <c r="O11" s="155"/>
      <c r="P11" s="155"/>
      <c r="Q11" s="155"/>
      <c r="R11" s="155"/>
      <c r="S11" s="146">
        <f t="shared" si="4"/>
        <v>24490</v>
      </c>
      <c r="T11" s="155"/>
      <c r="U11" s="155"/>
      <c r="V11" s="155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55"/>
      <c r="AM11" s="155"/>
      <c r="AN11" s="155">
        <v>12601</v>
      </c>
      <c r="AO11" s="155">
        <v>11889</v>
      </c>
      <c r="AP11" s="155"/>
      <c r="AQ11" s="155"/>
      <c r="AR11" s="155"/>
      <c r="AS11" s="146">
        <f>SUM(AT11:BC11)</f>
        <v>300</v>
      </c>
      <c r="AT11" s="155"/>
      <c r="AU11" s="155"/>
      <c r="AV11" s="155"/>
      <c r="AW11" s="155"/>
      <c r="AX11" s="155"/>
      <c r="AY11" s="155"/>
      <c r="AZ11" s="155"/>
      <c r="BA11" s="155"/>
      <c r="BB11" s="155">
        <v>300</v>
      </c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70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</row>
    <row r="12" spans="1:89" s="31" customFormat="1" ht="27" customHeight="1">
      <c r="A12" s="122" t="s">
        <v>81</v>
      </c>
      <c r="B12" s="122" t="s">
        <v>85</v>
      </c>
      <c r="C12" s="122" t="s">
        <v>91</v>
      </c>
      <c r="D12" s="123" t="s">
        <v>92</v>
      </c>
      <c r="E12" s="146">
        <f t="shared" si="2"/>
        <v>190000</v>
      </c>
      <c r="F12" s="146">
        <f t="shared" si="3"/>
        <v>0</v>
      </c>
      <c r="G12" s="146"/>
      <c r="H12" s="146"/>
      <c r="I12" s="146"/>
      <c r="J12" s="146"/>
      <c r="K12" s="146"/>
      <c r="L12" s="155"/>
      <c r="M12" s="155"/>
      <c r="N12" s="155"/>
      <c r="O12" s="155"/>
      <c r="P12" s="155"/>
      <c r="Q12" s="155"/>
      <c r="R12" s="155"/>
      <c r="S12" s="146">
        <f t="shared" si="4"/>
        <v>190000</v>
      </c>
      <c r="T12" s="155"/>
      <c r="U12" s="155"/>
      <c r="V12" s="155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55"/>
      <c r="AM12" s="155"/>
      <c r="AN12" s="155"/>
      <c r="AO12" s="155"/>
      <c r="AP12" s="155"/>
      <c r="AQ12" s="155"/>
      <c r="AR12" s="155">
        <v>190000</v>
      </c>
      <c r="AS12" s="146">
        <f aca="true" t="shared" si="5" ref="AS12:AS25">SUM(AT12:BC12)</f>
        <v>0</v>
      </c>
      <c r="AT12" s="155"/>
      <c r="AU12" s="155"/>
      <c r="AV12" s="155"/>
      <c r="AW12" s="155"/>
      <c r="AX12" s="155"/>
      <c r="AY12" s="155"/>
      <c r="AZ12" s="155"/>
      <c r="BA12" s="155"/>
      <c r="BB12" s="155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70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</row>
    <row r="13" spans="1:89" ht="21" customHeight="1">
      <c r="A13" s="122" t="s">
        <v>81</v>
      </c>
      <c r="B13" s="122" t="s">
        <v>93</v>
      </c>
      <c r="C13" s="122" t="s">
        <v>94</v>
      </c>
      <c r="D13" s="123" t="s">
        <v>95</v>
      </c>
      <c r="E13" s="146">
        <f t="shared" si="2"/>
        <v>22000</v>
      </c>
      <c r="F13" s="146">
        <f t="shared" si="3"/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6">
        <f t="shared" si="4"/>
        <v>22000</v>
      </c>
      <c r="T13" s="147">
        <v>22000</v>
      </c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6">
        <f t="shared" si="5"/>
        <v>0</v>
      </c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71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</row>
    <row r="14" spans="1:89" s="31" customFormat="1" ht="27" customHeight="1">
      <c r="A14" s="122" t="s">
        <v>81</v>
      </c>
      <c r="B14" s="122" t="s">
        <v>83</v>
      </c>
      <c r="C14" s="122" t="s">
        <v>82</v>
      </c>
      <c r="D14" s="123" t="s">
        <v>96</v>
      </c>
      <c r="E14" s="146">
        <f t="shared" si="2"/>
        <v>79380</v>
      </c>
      <c r="F14" s="146">
        <f t="shared" si="3"/>
        <v>79380</v>
      </c>
      <c r="G14" s="146">
        <v>44496</v>
      </c>
      <c r="H14" s="146">
        <v>31176</v>
      </c>
      <c r="I14" s="146">
        <v>3708</v>
      </c>
      <c r="J14" s="146"/>
      <c r="K14" s="146"/>
      <c r="L14" s="155"/>
      <c r="M14" s="155"/>
      <c r="N14" s="155"/>
      <c r="O14" s="155"/>
      <c r="P14" s="155"/>
      <c r="Q14" s="155"/>
      <c r="R14" s="155"/>
      <c r="S14" s="146">
        <f t="shared" si="4"/>
        <v>0</v>
      </c>
      <c r="T14" s="155"/>
      <c r="U14" s="155"/>
      <c r="V14" s="155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55"/>
      <c r="AM14" s="155"/>
      <c r="AN14" s="155"/>
      <c r="AO14" s="155"/>
      <c r="AP14" s="155"/>
      <c r="AQ14" s="155"/>
      <c r="AR14" s="155"/>
      <c r="AS14" s="146">
        <f t="shared" si="5"/>
        <v>0</v>
      </c>
      <c r="AT14" s="155"/>
      <c r="AU14" s="155"/>
      <c r="AV14" s="155"/>
      <c r="AW14" s="155"/>
      <c r="AX14" s="155"/>
      <c r="AY14" s="155"/>
      <c r="AZ14" s="155"/>
      <c r="BA14" s="155"/>
      <c r="BB14" s="155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70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</row>
    <row r="15" spans="1:89" s="31" customFormat="1" ht="27" customHeight="1">
      <c r="A15" s="122" t="s">
        <v>81</v>
      </c>
      <c r="B15" s="122" t="s">
        <v>83</v>
      </c>
      <c r="C15" s="122" t="s">
        <v>89</v>
      </c>
      <c r="D15" s="123" t="s">
        <v>97</v>
      </c>
      <c r="E15" s="146">
        <f t="shared" si="2"/>
        <v>127536</v>
      </c>
      <c r="F15" s="146">
        <f t="shared" si="3"/>
        <v>127536</v>
      </c>
      <c r="G15" s="146">
        <v>63552</v>
      </c>
      <c r="H15" s="146">
        <v>6672</v>
      </c>
      <c r="I15" s="146"/>
      <c r="J15" s="146"/>
      <c r="K15" s="146">
        <v>57312</v>
      </c>
      <c r="L15" s="155"/>
      <c r="M15" s="155"/>
      <c r="N15" s="155"/>
      <c r="O15" s="155"/>
      <c r="P15" s="155"/>
      <c r="Q15" s="155"/>
      <c r="R15" s="155"/>
      <c r="S15" s="146">
        <f t="shared" si="4"/>
        <v>0</v>
      </c>
      <c r="T15" s="155"/>
      <c r="U15" s="155"/>
      <c r="V15" s="155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55"/>
      <c r="AM15" s="155"/>
      <c r="AN15" s="155"/>
      <c r="AO15" s="155"/>
      <c r="AP15" s="155"/>
      <c r="AQ15" s="155"/>
      <c r="AR15" s="155"/>
      <c r="AS15" s="146">
        <f t="shared" si="5"/>
        <v>0</v>
      </c>
      <c r="AT15" s="155"/>
      <c r="AU15" s="155"/>
      <c r="AV15" s="155"/>
      <c r="AW15" s="155"/>
      <c r="AX15" s="155"/>
      <c r="AY15" s="155"/>
      <c r="AZ15" s="155"/>
      <c r="BA15" s="155"/>
      <c r="BB15" s="155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70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</row>
    <row r="16" spans="1:89" s="31" customFormat="1" ht="27" customHeight="1">
      <c r="A16" s="122" t="s">
        <v>81</v>
      </c>
      <c r="B16" s="122" t="s">
        <v>83</v>
      </c>
      <c r="C16" s="122" t="s">
        <v>91</v>
      </c>
      <c r="D16" s="123" t="s">
        <v>98</v>
      </c>
      <c r="E16" s="146">
        <f t="shared" si="2"/>
        <v>28000</v>
      </c>
      <c r="F16" s="146">
        <f t="shared" si="3"/>
        <v>0</v>
      </c>
      <c r="G16" s="146"/>
      <c r="H16" s="146"/>
      <c r="I16" s="146"/>
      <c r="J16" s="146"/>
      <c r="K16" s="146"/>
      <c r="L16" s="155"/>
      <c r="M16" s="155"/>
      <c r="N16" s="155"/>
      <c r="O16" s="155"/>
      <c r="P16" s="155"/>
      <c r="Q16" s="155"/>
      <c r="R16" s="155"/>
      <c r="S16" s="146">
        <f t="shared" si="4"/>
        <v>28000</v>
      </c>
      <c r="T16" s="155"/>
      <c r="U16" s="155"/>
      <c r="V16" s="155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>
        <v>28000</v>
      </c>
      <c r="AH16" s="160"/>
      <c r="AI16" s="160"/>
      <c r="AJ16" s="160"/>
      <c r="AK16" s="160"/>
      <c r="AL16" s="155"/>
      <c r="AM16" s="155"/>
      <c r="AN16" s="155"/>
      <c r="AO16" s="155"/>
      <c r="AP16" s="155"/>
      <c r="AQ16" s="155"/>
      <c r="AR16" s="155"/>
      <c r="AS16" s="146">
        <f t="shared" si="5"/>
        <v>0</v>
      </c>
      <c r="AT16" s="155"/>
      <c r="AU16" s="155"/>
      <c r="AV16" s="155"/>
      <c r="AW16" s="155"/>
      <c r="AX16" s="155"/>
      <c r="AY16" s="155"/>
      <c r="AZ16" s="155"/>
      <c r="BA16" s="155"/>
      <c r="BB16" s="155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70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</row>
    <row r="17" spans="1:89" s="31" customFormat="1" ht="27" customHeight="1">
      <c r="A17" s="122" t="s">
        <v>81</v>
      </c>
      <c r="B17" s="122" t="s">
        <v>99</v>
      </c>
      <c r="C17" s="122" t="s">
        <v>82</v>
      </c>
      <c r="D17" s="123" t="s">
        <v>100</v>
      </c>
      <c r="E17" s="146">
        <f t="shared" si="2"/>
        <v>20000</v>
      </c>
      <c r="F17" s="146">
        <f t="shared" si="3"/>
        <v>0</v>
      </c>
      <c r="G17" s="146"/>
      <c r="H17" s="146"/>
      <c r="I17" s="146"/>
      <c r="J17" s="146"/>
      <c r="K17" s="146"/>
      <c r="L17" s="155"/>
      <c r="M17" s="155"/>
      <c r="N17" s="155"/>
      <c r="O17" s="155"/>
      <c r="P17" s="155"/>
      <c r="Q17" s="155"/>
      <c r="R17" s="155"/>
      <c r="S17" s="146">
        <f t="shared" si="4"/>
        <v>20000</v>
      </c>
      <c r="T17" s="155">
        <v>20000</v>
      </c>
      <c r="U17" s="155"/>
      <c r="V17" s="155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55"/>
      <c r="AM17" s="155"/>
      <c r="AN17" s="155"/>
      <c r="AO17" s="155"/>
      <c r="AP17" s="155"/>
      <c r="AQ17" s="155"/>
      <c r="AR17" s="155"/>
      <c r="AS17" s="146">
        <f t="shared" si="5"/>
        <v>0</v>
      </c>
      <c r="AT17" s="155"/>
      <c r="AU17" s="155"/>
      <c r="AV17" s="155"/>
      <c r="AW17" s="155"/>
      <c r="AX17" s="155"/>
      <c r="AY17" s="155"/>
      <c r="AZ17" s="155"/>
      <c r="BA17" s="155"/>
      <c r="BB17" s="155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70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</row>
    <row r="18" spans="1:89" s="31" customFormat="1" ht="27" customHeight="1">
      <c r="A18" s="122" t="s">
        <v>81</v>
      </c>
      <c r="B18" s="122" t="s">
        <v>101</v>
      </c>
      <c r="C18" s="122" t="s">
        <v>91</v>
      </c>
      <c r="D18" s="123" t="s">
        <v>102</v>
      </c>
      <c r="E18" s="146">
        <f t="shared" si="2"/>
        <v>55089</v>
      </c>
      <c r="F18" s="146">
        <f t="shared" si="3"/>
        <v>0</v>
      </c>
      <c r="G18" s="146"/>
      <c r="H18" s="146"/>
      <c r="I18" s="146"/>
      <c r="J18" s="146"/>
      <c r="K18" s="146"/>
      <c r="L18" s="155"/>
      <c r="M18" s="155"/>
      <c r="N18" s="155"/>
      <c r="O18" s="155"/>
      <c r="P18" s="155"/>
      <c r="Q18" s="155"/>
      <c r="R18" s="155"/>
      <c r="S18" s="146">
        <f t="shared" si="4"/>
        <v>55089</v>
      </c>
      <c r="T18" s="155">
        <v>42849</v>
      </c>
      <c r="U18" s="155"/>
      <c r="V18" s="155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>
        <v>12240</v>
      </c>
      <c r="AH18" s="160"/>
      <c r="AI18" s="160"/>
      <c r="AJ18" s="160"/>
      <c r="AK18" s="160"/>
      <c r="AL18" s="155"/>
      <c r="AM18" s="155"/>
      <c r="AN18" s="155"/>
      <c r="AO18" s="155"/>
      <c r="AP18" s="155"/>
      <c r="AQ18" s="155"/>
      <c r="AR18" s="155"/>
      <c r="AS18" s="146">
        <f t="shared" si="5"/>
        <v>0</v>
      </c>
      <c r="AT18" s="155"/>
      <c r="AU18" s="155"/>
      <c r="AV18" s="155"/>
      <c r="AW18" s="155"/>
      <c r="AX18" s="155"/>
      <c r="AY18" s="155"/>
      <c r="AZ18" s="155"/>
      <c r="BA18" s="155"/>
      <c r="BB18" s="155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70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</row>
    <row r="19" spans="1:89" s="31" customFormat="1" ht="27" customHeight="1">
      <c r="A19" s="122" t="s">
        <v>103</v>
      </c>
      <c r="B19" s="122" t="s">
        <v>82</v>
      </c>
      <c r="C19" s="122" t="s">
        <v>104</v>
      </c>
      <c r="D19" s="123" t="s">
        <v>105</v>
      </c>
      <c r="E19" s="146">
        <f t="shared" si="2"/>
        <v>74256</v>
      </c>
      <c r="F19" s="146">
        <f t="shared" si="3"/>
        <v>74256</v>
      </c>
      <c r="G19" s="146">
        <v>42936</v>
      </c>
      <c r="H19" s="146">
        <v>6156</v>
      </c>
      <c r="I19" s="146"/>
      <c r="J19" s="146"/>
      <c r="K19" s="146">
        <v>25164</v>
      </c>
      <c r="L19" s="155"/>
      <c r="M19" s="155"/>
      <c r="N19" s="155"/>
      <c r="O19" s="155"/>
      <c r="P19" s="155"/>
      <c r="Q19" s="155"/>
      <c r="R19" s="155"/>
      <c r="S19" s="146">
        <f t="shared" si="4"/>
        <v>0</v>
      </c>
      <c r="T19" s="155"/>
      <c r="U19" s="155"/>
      <c r="V19" s="155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55"/>
      <c r="AM19" s="155"/>
      <c r="AN19" s="155"/>
      <c r="AO19" s="155"/>
      <c r="AP19" s="155"/>
      <c r="AQ19" s="155"/>
      <c r="AR19" s="155"/>
      <c r="AS19" s="146">
        <f t="shared" si="5"/>
        <v>0</v>
      </c>
      <c r="AT19" s="155"/>
      <c r="AU19" s="155"/>
      <c r="AV19" s="155"/>
      <c r="AW19" s="155"/>
      <c r="AX19" s="155"/>
      <c r="AY19" s="155"/>
      <c r="AZ19" s="155"/>
      <c r="BA19" s="155"/>
      <c r="BB19" s="155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70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</row>
    <row r="20" spans="1:89" s="31" customFormat="1" ht="27" customHeight="1">
      <c r="A20" s="122" t="s">
        <v>106</v>
      </c>
      <c r="B20" s="122" t="s">
        <v>93</v>
      </c>
      <c r="C20" s="122" t="s">
        <v>82</v>
      </c>
      <c r="D20" s="123" t="s">
        <v>107</v>
      </c>
      <c r="E20" s="146">
        <f t="shared" si="2"/>
        <v>120000</v>
      </c>
      <c r="F20" s="146">
        <f t="shared" si="3"/>
        <v>0</v>
      </c>
      <c r="G20" s="146"/>
      <c r="H20" s="146"/>
      <c r="I20" s="146"/>
      <c r="J20" s="146"/>
      <c r="K20" s="146"/>
      <c r="L20" s="155"/>
      <c r="M20" s="155"/>
      <c r="N20" s="155"/>
      <c r="O20" s="155"/>
      <c r="P20" s="155"/>
      <c r="Q20" s="155"/>
      <c r="R20" s="155"/>
      <c r="S20" s="146">
        <f t="shared" si="4"/>
        <v>0</v>
      </c>
      <c r="T20" s="155"/>
      <c r="U20" s="155"/>
      <c r="V20" s="155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55"/>
      <c r="AM20" s="155"/>
      <c r="AN20" s="155"/>
      <c r="AO20" s="155"/>
      <c r="AP20" s="155"/>
      <c r="AQ20" s="155"/>
      <c r="AR20" s="155"/>
      <c r="AS20" s="146">
        <f t="shared" si="5"/>
        <v>120000</v>
      </c>
      <c r="AT20" s="155"/>
      <c r="AU20" s="155"/>
      <c r="AV20" s="155"/>
      <c r="AW20" s="155"/>
      <c r="AX20" s="155"/>
      <c r="AY20" s="155"/>
      <c r="AZ20" s="155"/>
      <c r="BA20" s="155"/>
      <c r="BB20" s="155">
        <v>120000</v>
      </c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70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</row>
    <row r="21" spans="1:89" s="31" customFormat="1" ht="27" customHeight="1">
      <c r="A21" s="122" t="s">
        <v>106</v>
      </c>
      <c r="B21" s="122" t="s">
        <v>93</v>
      </c>
      <c r="C21" s="122" t="s">
        <v>93</v>
      </c>
      <c r="D21" s="123" t="s">
        <v>108</v>
      </c>
      <c r="E21" s="146">
        <f t="shared" si="2"/>
        <v>365973</v>
      </c>
      <c r="F21" s="146">
        <f t="shared" si="3"/>
        <v>365973</v>
      </c>
      <c r="G21" s="146"/>
      <c r="H21" s="146"/>
      <c r="I21" s="146"/>
      <c r="J21" s="146"/>
      <c r="K21" s="146"/>
      <c r="L21" s="155">
        <v>365973</v>
      </c>
      <c r="M21" s="155"/>
      <c r="N21" s="155"/>
      <c r="O21" s="155"/>
      <c r="P21" s="155"/>
      <c r="Q21" s="155"/>
      <c r="R21" s="155"/>
      <c r="S21" s="146">
        <f t="shared" si="4"/>
        <v>0</v>
      </c>
      <c r="T21" s="155"/>
      <c r="U21" s="155"/>
      <c r="V21" s="155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55"/>
      <c r="AM21" s="155"/>
      <c r="AN21" s="155"/>
      <c r="AO21" s="155"/>
      <c r="AP21" s="155"/>
      <c r="AQ21" s="155"/>
      <c r="AR21" s="155"/>
      <c r="AS21" s="146">
        <f t="shared" si="5"/>
        <v>0</v>
      </c>
      <c r="AT21" s="155"/>
      <c r="AU21" s="155"/>
      <c r="AV21" s="155"/>
      <c r="AW21" s="155"/>
      <c r="AX21" s="155"/>
      <c r="AY21" s="155"/>
      <c r="AZ21" s="155"/>
      <c r="BA21" s="155"/>
      <c r="BB21" s="155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70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</row>
    <row r="22" spans="1:89" s="31" customFormat="1" ht="27" customHeight="1">
      <c r="A22" s="122" t="s">
        <v>106</v>
      </c>
      <c r="B22" s="122" t="s">
        <v>94</v>
      </c>
      <c r="C22" s="122" t="s">
        <v>93</v>
      </c>
      <c r="D22" s="123" t="s">
        <v>109</v>
      </c>
      <c r="E22" s="146">
        <f t="shared" si="2"/>
        <v>122184</v>
      </c>
      <c r="F22" s="146">
        <f t="shared" si="3"/>
        <v>122184</v>
      </c>
      <c r="G22" s="146"/>
      <c r="H22" s="146"/>
      <c r="I22" s="146"/>
      <c r="J22" s="146"/>
      <c r="K22" s="146"/>
      <c r="L22" s="155"/>
      <c r="M22" s="155"/>
      <c r="N22" s="155"/>
      <c r="O22" s="155"/>
      <c r="P22" s="155"/>
      <c r="Q22" s="155"/>
      <c r="R22" s="155">
        <v>122184</v>
      </c>
      <c r="S22" s="146">
        <f t="shared" si="4"/>
        <v>0</v>
      </c>
      <c r="T22" s="155"/>
      <c r="U22" s="155"/>
      <c r="V22" s="155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55"/>
      <c r="AM22" s="155"/>
      <c r="AN22" s="155"/>
      <c r="AO22" s="155"/>
      <c r="AP22" s="155"/>
      <c r="AQ22" s="155"/>
      <c r="AR22" s="155"/>
      <c r="AS22" s="146">
        <f t="shared" si="5"/>
        <v>0</v>
      </c>
      <c r="AT22" s="155"/>
      <c r="AU22" s="155"/>
      <c r="AV22" s="155"/>
      <c r="AW22" s="155"/>
      <c r="AX22" s="155"/>
      <c r="AY22" s="155"/>
      <c r="AZ22" s="155"/>
      <c r="BA22" s="155"/>
      <c r="BB22" s="155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70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</row>
    <row r="23" spans="1:89" s="31" customFormat="1" ht="27" customHeight="1">
      <c r="A23" s="122" t="s">
        <v>106</v>
      </c>
      <c r="B23" s="122" t="s">
        <v>110</v>
      </c>
      <c r="C23" s="122" t="s">
        <v>82</v>
      </c>
      <c r="D23" s="123" t="s">
        <v>111</v>
      </c>
      <c r="E23" s="146">
        <f t="shared" si="2"/>
        <v>6912</v>
      </c>
      <c r="F23" s="146">
        <f t="shared" si="3"/>
        <v>0</v>
      </c>
      <c r="G23" s="146"/>
      <c r="H23" s="146"/>
      <c r="I23" s="146"/>
      <c r="J23" s="146"/>
      <c r="K23" s="146"/>
      <c r="L23" s="155"/>
      <c r="M23" s="155"/>
      <c r="N23" s="155"/>
      <c r="O23" s="155"/>
      <c r="P23" s="155"/>
      <c r="Q23" s="155"/>
      <c r="R23" s="155"/>
      <c r="S23" s="146">
        <f t="shared" si="4"/>
        <v>0</v>
      </c>
      <c r="T23" s="155"/>
      <c r="U23" s="155"/>
      <c r="V23" s="155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55"/>
      <c r="AM23" s="155"/>
      <c r="AN23" s="155"/>
      <c r="AO23" s="155"/>
      <c r="AP23" s="155"/>
      <c r="AQ23" s="155"/>
      <c r="AR23" s="155"/>
      <c r="AS23" s="146">
        <f t="shared" si="5"/>
        <v>6912</v>
      </c>
      <c r="AT23" s="155"/>
      <c r="AU23" s="155"/>
      <c r="AV23" s="155"/>
      <c r="AW23" s="155"/>
      <c r="AX23" s="155">
        <v>6912</v>
      </c>
      <c r="AY23" s="155"/>
      <c r="AZ23" s="155"/>
      <c r="BA23" s="155"/>
      <c r="BB23" s="155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70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</row>
    <row r="24" spans="1:89" s="31" customFormat="1" ht="27" customHeight="1">
      <c r="A24" s="122" t="s">
        <v>106</v>
      </c>
      <c r="B24" s="122" t="s">
        <v>112</v>
      </c>
      <c r="C24" s="122" t="s">
        <v>87</v>
      </c>
      <c r="D24" s="123" t="s">
        <v>113</v>
      </c>
      <c r="E24" s="146">
        <f t="shared" si="2"/>
        <v>555600</v>
      </c>
      <c r="F24" s="146">
        <f t="shared" si="3"/>
        <v>0</v>
      </c>
      <c r="G24" s="146"/>
      <c r="H24" s="146"/>
      <c r="I24" s="146"/>
      <c r="J24" s="146"/>
      <c r="K24" s="146"/>
      <c r="L24" s="155"/>
      <c r="M24" s="155"/>
      <c r="N24" s="155"/>
      <c r="O24" s="155"/>
      <c r="P24" s="155"/>
      <c r="Q24" s="155"/>
      <c r="R24" s="155"/>
      <c r="S24" s="146">
        <f t="shared" si="4"/>
        <v>0</v>
      </c>
      <c r="T24" s="155"/>
      <c r="U24" s="155"/>
      <c r="V24" s="155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55"/>
      <c r="AM24" s="155"/>
      <c r="AN24" s="155"/>
      <c r="AO24" s="155"/>
      <c r="AP24" s="155"/>
      <c r="AQ24" s="155"/>
      <c r="AR24" s="155"/>
      <c r="AS24" s="146">
        <f t="shared" si="5"/>
        <v>555600</v>
      </c>
      <c r="AT24" s="155"/>
      <c r="AU24" s="155"/>
      <c r="AV24" s="155"/>
      <c r="AW24" s="155"/>
      <c r="AX24" s="155"/>
      <c r="AY24" s="155">
        <v>555600</v>
      </c>
      <c r="AZ24" s="155"/>
      <c r="BA24" s="155"/>
      <c r="BB24" s="155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70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</row>
    <row r="25" spans="1:89" s="31" customFormat="1" ht="27" customHeight="1">
      <c r="A25" s="122" t="s">
        <v>106</v>
      </c>
      <c r="B25" s="122" t="s">
        <v>91</v>
      </c>
      <c r="C25" s="122" t="s">
        <v>82</v>
      </c>
      <c r="D25" s="123" t="s">
        <v>114</v>
      </c>
      <c r="E25" s="146">
        <f t="shared" si="2"/>
        <v>8400</v>
      </c>
      <c r="F25" s="146">
        <f t="shared" si="3"/>
        <v>0</v>
      </c>
      <c r="G25" s="146"/>
      <c r="H25" s="146"/>
      <c r="I25" s="146"/>
      <c r="J25" s="146"/>
      <c r="K25" s="146"/>
      <c r="L25" s="155"/>
      <c r="M25" s="155"/>
      <c r="N25" s="155"/>
      <c r="O25" s="155"/>
      <c r="P25" s="155"/>
      <c r="Q25" s="155"/>
      <c r="R25" s="155"/>
      <c r="S25" s="146">
        <f t="shared" si="4"/>
        <v>0</v>
      </c>
      <c r="T25" s="155"/>
      <c r="U25" s="155"/>
      <c r="V25" s="155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55"/>
      <c r="AM25" s="155"/>
      <c r="AN25" s="155"/>
      <c r="AO25" s="155"/>
      <c r="AP25" s="155"/>
      <c r="AQ25" s="155"/>
      <c r="AR25" s="155"/>
      <c r="AS25" s="146">
        <f t="shared" si="5"/>
        <v>8400</v>
      </c>
      <c r="AT25" s="155"/>
      <c r="AU25" s="155"/>
      <c r="AV25" s="155"/>
      <c r="AW25" s="155"/>
      <c r="AX25" s="155">
        <v>8400</v>
      </c>
      <c r="AY25" s="155"/>
      <c r="AZ25" s="155"/>
      <c r="BA25" s="155"/>
      <c r="BB25" s="155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70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</row>
    <row r="26" spans="1:89" s="31" customFormat="1" ht="27" customHeight="1">
      <c r="A26" s="122" t="s">
        <v>115</v>
      </c>
      <c r="B26" s="122" t="s">
        <v>94</v>
      </c>
      <c r="C26" s="122" t="s">
        <v>116</v>
      </c>
      <c r="D26" s="123" t="s">
        <v>117</v>
      </c>
      <c r="E26" s="146">
        <f t="shared" si="2"/>
        <v>137153</v>
      </c>
      <c r="F26" s="146">
        <f t="shared" si="3"/>
        <v>137153</v>
      </c>
      <c r="G26" s="146">
        <v>70044</v>
      </c>
      <c r="H26" s="146">
        <v>61272</v>
      </c>
      <c r="I26" s="146">
        <v>5837</v>
      </c>
      <c r="J26" s="146"/>
      <c r="K26" s="146"/>
      <c r="L26" s="155"/>
      <c r="M26" s="155"/>
      <c r="N26" s="155"/>
      <c r="O26" s="155"/>
      <c r="P26" s="155"/>
      <c r="Q26" s="155"/>
      <c r="R26" s="155"/>
      <c r="S26" s="146">
        <f t="shared" si="4"/>
        <v>0</v>
      </c>
      <c r="T26" s="155"/>
      <c r="U26" s="155"/>
      <c r="V26" s="155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55"/>
      <c r="AM26" s="155"/>
      <c r="AN26" s="155"/>
      <c r="AO26" s="155"/>
      <c r="AP26" s="155"/>
      <c r="AQ26" s="155"/>
      <c r="AR26" s="155"/>
      <c r="AS26" s="146">
        <f aca="true" t="shared" si="6" ref="AS26:AS38">SUM(AT26:BC26)</f>
        <v>0</v>
      </c>
      <c r="AT26" s="155"/>
      <c r="AU26" s="155"/>
      <c r="AV26" s="155"/>
      <c r="AW26" s="155"/>
      <c r="AX26" s="155"/>
      <c r="AY26" s="155"/>
      <c r="AZ26" s="155"/>
      <c r="BA26" s="155"/>
      <c r="BB26" s="155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70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</row>
    <row r="27" spans="1:89" s="31" customFormat="1" ht="27" customHeight="1">
      <c r="A27" s="148" t="s">
        <v>115</v>
      </c>
      <c r="B27" s="148" t="s">
        <v>99</v>
      </c>
      <c r="C27" s="148" t="s">
        <v>82</v>
      </c>
      <c r="D27" s="149" t="s">
        <v>118</v>
      </c>
      <c r="E27" s="146">
        <f t="shared" si="2"/>
        <v>75144</v>
      </c>
      <c r="F27" s="146">
        <f t="shared" si="3"/>
        <v>75144</v>
      </c>
      <c r="G27" s="146"/>
      <c r="H27" s="146"/>
      <c r="I27" s="146"/>
      <c r="J27" s="146"/>
      <c r="K27" s="146"/>
      <c r="L27" s="155"/>
      <c r="M27" s="156">
        <v>75144</v>
      </c>
      <c r="N27" s="155"/>
      <c r="O27" s="155"/>
      <c r="P27" s="155"/>
      <c r="Q27" s="155"/>
      <c r="R27" s="155"/>
      <c r="S27" s="146">
        <f t="shared" si="4"/>
        <v>0</v>
      </c>
      <c r="T27" s="155"/>
      <c r="U27" s="155"/>
      <c r="V27" s="155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55"/>
      <c r="AM27" s="155"/>
      <c r="AN27" s="155"/>
      <c r="AO27" s="155"/>
      <c r="AP27" s="155"/>
      <c r="AQ27" s="155"/>
      <c r="AR27" s="155"/>
      <c r="AS27" s="146">
        <f t="shared" si="6"/>
        <v>0</v>
      </c>
      <c r="AT27" s="155"/>
      <c r="AU27" s="155"/>
      <c r="AV27" s="155"/>
      <c r="AW27" s="155"/>
      <c r="AX27" s="155"/>
      <c r="AY27" s="155"/>
      <c r="AZ27" s="155"/>
      <c r="BA27" s="155"/>
      <c r="BB27" s="155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70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</row>
    <row r="28" spans="1:89" s="31" customFormat="1" ht="27" customHeight="1">
      <c r="A28" s="148" t="s">
        <v>115</v>
      </c>
      <c r="B28" s="148" t="s">
        <v>99</v>
      </c>
      <c r="C28" s="148" t="s">
        <v>87</v>
      </c>
      <c r="D28" s="149" t="s">
        <v>119</v>
      </c>
      <c r="E28" s="146">
        <f t="shared" si="2"/>
        <v>45943</v>
      </c>
      <c r="F28" s="146">
        <f t="shared" si="3"/>
        <v>45943</v>
      </c>
      <c r="G28" s="146"/>
      <c r="H28" s="146"/>
      <c r="I28" s="146"/>
      <c r="J28" s="146"/>
      <c r="K28" s="146"/>
      <c r="L28" s="155"/>
      <c r="M28" s="156">
        <v>45943</v>
      </c>
      <c r="N28" s="155"/>
      <c r="O28" s="155"/>
      <c r="P28" s="155"/>
      <c r="Q28" s="155"/>
      <c r="R28" s="155"/>
      <c r="S28" s="146">
        <f t="shared" si="4"/>
        <v>0</v>
      </c>
      <c r="T28" s="155"/>
      <c r="U28" s="155"/>
      <c r="V28" s="155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55"/>
      <c r="AM28" s="155"/>
      <c r="AN28" s="155"/>
      <c r="AO28" s="155"/>
      <c r="AP28" s="155"/>
      <c r="AQ28" s="155"/>
      <c r="AR28" s="155"/>
      <c r="AS28" s="146">
        <f t="shared" si="6"/>
        <v>0</v>
      </c>
      <c r="AT28" s="155"/>
      <c r="AU28" s="155"/>
      <c r="AV28" s="155"/>
      <c r="AW28" s="155"/>
      <c r="AX28" s="155"/>
      <c r="AY28" s="155"/>
      <c r="AZ28" s="155"/>
      <c r="BA28" s="155"/>
      <c r="BB28" s="155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70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</row>
    <row r="29" spans="1:89" s="31" customFormat="1" ht="27" customHeight="1">
      <c r="A29" s="148" t="s">
        <v>115</v>
      </c>
      <c r="B29" s="148" t="s">
        <v>99</v>
      </c>
      <c r="C29" s="148" t="s">
        <v>85</v>
      </c>
      <c r="D29" s="149" t="s">
        <v>120</v>
      </c>
      <c r="E29" s="146">
        <f t="shared" si="2"/>
        <v>46119</v>
      </c>
      <c r="F29" s="146">
        <f t="shared" si="3"/>
        <v>46119</v>
      </c>
      <c r="G29" s="146"/>
      <c r="H29" s="146"/>
      <c r="I29" s="146"/>
      <c r="J29" s="146"/>
      <c r="K29" s="146"/>
      <c r="L29" s="155"/>
      <c r="M29" s="155"/>
      <c r="N29" s="156">
        <v>46119</v>
      </c>
      <c r="O29" s="155"/>
      <c r="P29" s="155"/>
      <c r="Q29" s="155"/>
      <c r="R29" s="155"/>
      <c r="S29" s="146">
        <f t="shared" si="4"/>
        <v>0</v>
      </c>
      <c r="T29" s="155"/>
      <c r="U29" s="155"/>
      <c r="V29" s="155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55"/>
      <c r="AM29" s="155"/>
      <c r="AN29" s="155"/>
      <c r="AO29" s="155"/>
      <c r="AP29" s="155"/>
      <c r="AQ29" s="155"/>
      <c r="AR29" s="155"/>
      <c r="AS29" s="146">
        <f t="shared" si="6"/>
        <v>0</v>
      </c>
      <c r="AT29" s="155"/>
      <c r="AU29" s="155"/>
      <c r="AV29" s="155"/>
      <c r="AW29" s="155"/>
      <c r="AX29" s="155"/>
      <c r="AY29" s="155"/>
      <c r="AZ29" s="155"/>
      <c r="BA29" s="155"/>
      <c r="BB29" s="155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70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</row>
    <row r="30" spans="1:89" s="31" customFormat="1" ht="27" customHeight="1">
      <c r="A30" s="148" t="s">
        <v>121</v>
      </c>
      <c r="B30" s="148" t="s">
        <v>85</v>
      </c>
      <c r="C30" s="148" t="s">
        <v>87</v>
      </c>
      <c r="D30" s="149" t="s">
        <v>122</v>
      </c>
      <c r="E30" s="146">
        <f t="shared" si="2"/>
        <v>100000</v>
      </c>
      <c r="F30" s="146">
        <f t="shared" si="3"/>
        <v>0</v>
      </c>
      <c r="G30" s="146"/>
      <c r="H30" s="146"/>
      <c r="I30" s="146"/>
      <c r="J30" s="146"/>
      <c r="K30" s="146"/>
      <c r="L30" s="155"/>
      <c r="M30" s="155"/>
      <c r="N30" s="155"/>
      <c r="O30" s="155"/>
      <c r="P30" s="155"/>
      <c r="Q30" s="155"/>
      <c r="R30" s="155"/>
      <c r="S30" s="146">
        <f t="shared" si="4"/>
        <v>100000</v>
      </c>
      <c r="T30" s="156">
        <v>100000</v>
      </c>
      <c r="U30" s="155"/>
      <c r="V30" s="155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55"/>
      <c r="AM30" s="155"/>
      <c r="AN30" s="155"/>
      <c r="AO30" s="155"/>
      <c r="AP30" s="155"/>
      <c r="AQ30" s="155"/>
      <c r="AR30" s="155"/>
      <c r="AS30" s="146">
        <f t="shared" si="6"/>
        <v>0</v>
      </c>
      <c r="AT30" s="155"/>
      <c r="AU30" s="155"/>
      <c r="AV30" s="155"/>
      <c r="AW30" s="155"/>
      <c r="AX30" s="155"/>
      <c r="AY30" s="155"/>
      <c r="AZ30" s="155"/>
      <c r="BA30" s="155"/>
      <c r="BB30" s="155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70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</row>
    <row r="31" spans="1:89" s="31" customFormat="1" ht="27" customHeight="1">
      <c r="A31" s="148" t="s">
        <v>121</v>
      </c>
      <c r="B31" s="148" t="s">
        <v>85</v>
      </c>
      <c r="C31" s="148" t="s">
        <v>91</v>
      </c>
      <c r="D31" s="149" t="s">
        <v>123</v>
      </c>
      <c r="E31" s="146">
        <f t="shared" si="2"/>
        <v>74814</v>
      </c>
      <c r="F31" s="146">
        <f t="shared" si="3"/>
        <v>0</v>
      </c>
      <c r="G31" s="146"/>
      <c r="H31" s="146"/>
      <c r="I31" s="146"/>
      <c r="J31" s="146"/>
      <c r="K31" s="146"/>
      <c r="L31" s="155"/>
      <c r="M31" s="155"/>
      <c r="N31" s="155"/>
      <c r="O31" s="155"/>
      <c r="P31" s="155"/>
      <c r="Q31" s="155"/>
      <c r="R31" s="155"/>
      <c r="S31" s="146">
        <f t="shared" si="4"/>
        <v>74814</v>
      </c>
      <c r="T31" s="156">
        <v>74814</v>
      </c>
      <c r="U31" s="155"/>
      <c r="V31" s="155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55"/>
      <c r="AM31" s="155"/>
      <c r="AN31" s="155"/>
      <c r="AO31" s="155"/>
      <c r="AP31" s="155"/>
      <c r="AQ31" s="155"/>
      <c r="AR31" s="155"/>
      <c r="AS31" s="146">
        <f t="shared" si="6"/>
        <v>0</v>
      </c>
      <c r="AT31" s="155"/>
      <c r="AU31" s="155"/>
      <c r="AV31" s="155"/>
      <c r="AW31" s="155"/>
      <c r="AX31" s="155"/>
      <c r="AY31" s="155"/>
      <c r="AZ31" s="155"/>
      <c r="BA31" s="155"/>
      <c r="BB31" s="155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70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</row>
    <row r="32" spans="1:89" s="31" customFormat="1" ht="27" customHeight="1">
      <c r="A32" s="148" t="s">
        <v>124</v>
      </c>
      <c r="B32" s="148" t="s">
        <v>82</v>
      </c>
      <c r="C32" s="148" t="s">
        <v>91</v>
      </c>
      <c r="D32" s="149" t="s">
        <v>125</v>
      </c>
      <c r="E32" s="146">
        <f t="shared" si="2"/>
        <v>80000</v>
      </c>
      <c r="F32" s="146">
        <f t="shared" si="3"/>
        <v>0</v>
      </c>
      <c r="G32" s="146"/>
      <c r="H32" s="146"/>
      <c r="I32" s="146"/>
      <c r="J32" s="146"/>
      <c r="K32" s="146"/>
      <c r="L32" s="155"/>
      <c r="M32" s="155"/>
      <c r="N32" s="155"/>
      <c r="O32" s="155"/>
      <c r="P32" s="155"/>
      <c r="Q32" s="155"/>
      <c r="R32" s="155"/>
      <c r="S32" s="146">
        <f t="shared" si="4"/>
        <v>80000</v>
      </c>
      <c r="T32" s="155">
        <v>30000</v>
      </c>
      <c r="U32" s="155"/>
      <c r="V32" s="155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55"/>
      <c r="AM32" s="155"/>
      <c r="AN32" s="155"/>
      <c r="AO32" s="155"/>
      <c r="AP32" s="155"/>
      <c r="AQ32" s="155"/>
      <c r="AR32" s="155">
        <v>50000</v>
      </c>
      <c r="AS32" s="146">
        <f t="shared" si="6"/>
        <v>0</v>
      </c>
      <c r="AT32" s="155"/>
      <c r="AU32" s="155"/>
      <c r="AV32" s="155"/>
      <c r="AW32" s="155"/>
      <c r="AX32" s="155"/>
      <c r="AY32" s="155"/>
      <c r="AZ32" s="155"/>
      <c r="BA32" s="155"/>
      <c r="BB32" s="155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70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</row>
    <row r="33" spans="1:89" s="31" customFormat="1" ht="27" customHeight="1">
      <c r="A33" s="148" t="s">
        <v>126</v>
      </c>
      <c r="B33" s="148" t="s">
        <v>82</v>
      </c>
      <c r="C33" s="148" t="s">
        <v>127</v>
      </c>
      <c r="D33" s="149" t="s">
        <v>128</v>
      </c>
      <c r="E33" s="146">
        <f t="shared" si="2"/>
        <v>549152</v>
      </c>
      <c r="F33" s="146">
        <f t="shared" si="3"/>
        <v>472152</v>
      </c>
      <c r="G33" s="146">
        <v>233184</v>
      </c>
      <c r="H33" s="146">
        <v>31068</v>
      </c>
      <c r="I33" s="146"/>
      <c r="J33" s="146"/>
      <c r="K33" s="146">
        <v>207900</v>
      </c>
      <c r="L33" s="155"/>
      <c r="M33" s="155"/>
      <c r="N33" s="155"/>
      <c r="O33" s="155"/>
      <c r="P33" s="155"/>
      <c r="Q33" s="155"/>
      <c r="R33" s="155"/>
      <c r="S33" s="146">
        <f t="shared" si="4"/>
        <v>77000</v>
      </c>
      <c r="T33" s="155"/>
      <c r="U33" s="155"/>
      <c r="V33" s="155"/>
      <c r="W33" s="160"/>
      <c r="X33" s="160"/>
      <c r="Y33" s="160"/>
      <c r="Z33" s="160"/>
      <c r="AA33" s="160"/>
      <c r="AB33" s="160">
        <v>77000</v>
      </c>
      <c r="AC33" s="160"/>
      <c r="AD33" s="160"/>
      <c r="AE33" s="160"/>
      <c r="AF33" s="160"/>
      <c r="AG33" s="160"/>
      <c r="AH33" s="160"/>
      <c r="AI33" s="160"/>
      <c r="AJ33" s="160"/>
      <c r="AK33" s="160"/>
      <c r="AL33" s="155"/>
      <c r="AM33" s="155"/>
      <c r="AN33" s="155"/>
      <c r="AO33" s="155"/>
      <c r="AP33" s="155"/>
      <c r="AQ33" s="155"/>
      <c r="AR33" s="155"/>
      <c r="AS33" s="146">
        <f t="shared" si="6"/>
        <v>0</v>
      </c>
      <c r="AT33" s="155"/>
      <c r="AU33" s="155"/>
      <c r="AV33" s="155"/>
      <c r="AW33" s="155"/>
      <c r="AX33" s="155"/>
      <c r="AY33" s="155"/>
      <c r="AZ33" s="155"/>
      <c r="BA33" s="155"/>
      <c r="BB33" s="155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70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</row>
    <row r="34" spans="1:89" s="31" customFormat="1" ht="27" customHeight="1">
      <c r="A34" s="148" t="s">
        <v>126</v>
      </c>
      <c r="B34" s="148" t="s">
        <v>82</v>
      </c>
      <c r="C34" s="148" t="s">
        <v>110</v>
      </c>
      <c r="D34" s="149" t="s">
        <v>129</v>
      </c>
      <c r="E34" s="146">
        <f t="shared" si="2"/>
        <v>3000</v>
      </c>
      <c r="F34" s="146">
        <f t="shared" si="3"/>
        <v>0</v>
      </c>
      <c r="G34" s="146"/>
      <c r="H34" s="146"/>
      <c r="I34" s="146"/>
      <c r="J34" s="146"/>
      <c r="K34" s="146"/>
      <c r="L34" s="155"/>
      <c r="M34" s="155"/>
      <c r="N34" s="155"/>
      <c r="O34" s="155"/>
      <c r="P34" s="155"/>
      <c r="Q34" s="155"/>
      <c r="R34" s="155"/>
      <c r="S34" s="146">
        <f t="shared" si="4"/>
        <v>3000</v>
      </c>
      <c r="T34" s="155"/>
      <c r="U34" s="155"/>
      <c r="V34" s="155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55"/>
      <c r="AM34" s="155"/>
      <c r="AN34" s="155"/>
      <c r="AO34" s="155"/>
      <c r="AP34" s="155"/>
      <c r="AQ34" s="155"/>
      <c r="AR34" s="155">
        <v>3000</v>
      </c>
      <c r="AS34" s="146">
        <f t="shared" si="6"/>
        <v>0</v>
      </c>
      <c r="AT34" s="155"/>
      <c r="AU34" s="155"/>
      <c r="AV34" s="155"/>
      <c r="AW34" s="155"/>
      <c r="AX34" s="155"/>
      <c r="AY34" s="155"/>
      <c r="AZ34" s="155"/>
      <c r="BA34" s="155"/>
      <c r="BB34" s="155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70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</row>
    <row r="35" spans="1:89" s="31" customFormat="1" ht="27" customHeight="1">
      <c r="A35" s="148" t="s">
        <v>126</v>
      </c>
      <c r="B35" s="148" t="s">
        <v>87</v>
      </c>
      <c r="C35" s="148" t="s">
        <v>91</v>
      </c>
      <c r="D35" s="149" t="s">
        <v>130</v>
      </c>
      <c r="E35" s="146">
        <f t="shared" si="2"/>
        <v>1500</v>
      </c>
      <c r="F35" s="146">
        <f t="shared" si="3"/>
        <v>0</v>
      </c>
      <c r="G35" s="146"/>
      <c r="H35" s="146"/>
      <c r="I35" s="146"/>
      <c r="J35" s="146"/>
      <c r="K35" s="146"/>
      <c r="L35" s="155"/>
      <c r="M35" s="155"/>
      <c r="N35" s="155"/>
      <c r="O35" s="155"/>
      <c r="P35" s="155"/>
      <c r="Q35" s="155"/>
      <c r="R35" s="155"/>
      <c r="S35" s="146">
        <f t="shared" si="4"/>
        <v>1500</v>
      </c>
      <c r="T35" s="155"/>
      <c r="U35" s="155"/>
      <c r="V35" s="155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55"/>
      <c r="AM35" s="155"/>
      <c r="AN35" s="155"/>
      <c r="AO35" s="155"/>
      <c r="AP35" s="155"/>
      <c r="AQ35" s="155"/>
      <c r="AR35" s="155">
        <v>1500</v>
      </c>
      <c r="AS35" s="146">
        <f t="shared" si="6"/>
        <v>0</v>
      </c>
      <c r="AT35" s="155"/>
      <c r="AU35" s="155"/>
      <c r="AV35" s="155"/>
      <c r="AW35" s="155"/>
      <c r="AX35" s="155"/>
      <c r="AY35" s="155"/>
      <c r="AZ35" s="155"/>
      <c r="BA35" s="155"/>
      <c r="BB35" s="155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70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</row>
    <row r="36" spans="1:89" s="31" customFormat="1" ht="27" customHeight="1">
      <c r="A36" s="148" t="s">
        <v>126</v>
      </c>
      <c r="B36" s="148" t="s">
        <v>93</v>
      </c>
      <c r="C36" s="148" t="s">
        <v>87</v>
      </c>
      <c r="D36" s="149" t="s">
        <v>131</v>
      </c>
      <c r="E36" s="146">
        <f t="shared" si="2"/>
        <v>160000</v>
      </c>
      <c r="F36" s="146">
        <f t="shared" si="3"/>
        <v>0</v>
      </c>
      <c r="G36" s="146"/>
      <c r="H36" s="146"/>
      <c r="I36" s="146"/>
      <c r="J36" s="146"/>
      <c r="K36" s="146"/>
      <c r="L36" s="155"/>
      <c r="M36" s="155"/>
      <c r="N36" s="155"/>
      <c r="O36" s="155"/>
      <c r="P36" s="155"/>
      <c r="Q36" s="155"/>
      <c r="R36" s="155"/>
      <c r="S36" s="146">
        <f t="shared" si="4"/>
        <v>160000</v>
      </c>
      <c r="T36" s="155">
        <v>160000</v>
      </c>
      <c r="U36" s="155"/>
      <c r="V36" s="155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55"/>
      <c r="AM36" s="155"/>
      <c r="AN36" s="155"/>
      <c r="AO36" s="155"/>
      <c r="AP36" s="155"/>
      <c r="AQ36" s="155"/>
      <c r="AR36" s="155"/>
      <c r="AS36" s="146">
        <f t="shared" si="6"/>
        <v>0</v>
      </c>
      <c r="AT36" s="155"/>
      <c r="AU36" s="155"/>
      <c r="AV36" s="155"/>
      <c r="AW36" s="155"/>
      <c r="AX36" s="155"/>
      <c r="AY36" s="155"/>
      <c r="AZ36" s="155"/>
      <c r="BA36" s="155"/>
      <c r="BB36" s="155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70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</row>
    <row r="37" spans="1:89" s="31" customFormat="1" ht="27" customHeight="1">
      <c r="A37" s="150" t="s">
        <v>126</v>
      </c>
      <c r="B37" s="150" t="s">
        <v>93</v>
      </c>
      <c r="C37" s="150" t="s">
        <v>91</v>
      </c>
      <c r="D37" s="151" t="s">
        <v>132</v>
      </c>
      <c r="E37" s="146">
        <f t="shared" si="2"/>
        <v>189564</v>
      </c>
      <c r="F37" s="146">
        <f t="shared" si="3"/>
        <v>0</v>
      </c>
      <c r="G37" s="146"/>
      <c r="H37" s="146"/>
      <c r="I37" s="146"/>
      <c r="J37" s="146"/>
      <c r="K37" s="146"/>
      <c r="L37" s="155"/>
      <c r="M37" s="155"/>
      <c r="N37" s="155"/>
      <c r="O37" s="155"/>
      <c r="P37" s="155"/>
      <c r="Q37" s="155"/>
      <c r="R37" s="155"/>
      <c r="S37" s="146">
        <f t="shared" si="4"/>
        <v>0</v>
      </c>
      <c r="T37" s="155"/>
      <c r="U37" s="155"/>
      <c r="V37" s="155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55"/>
      <c r="AM37" s="155"/>
      <c r="AN37" s="155"/>
      <c r="AO37" s="155"/>
      <c r="AP37" s="155"/>
      <c r="AQ37" s="155"/>
      <c r="AR37" s="155"/>
      <c r="AS37" s="146">
        <f t="shared" si="6"/>
        <v>189564</v>
      </c>
      <c r="AT37" s="155"/>
      <c r="AU37" s="155"/>
      <c r="AV37" s="155"/>
      <c r="AW37" s="155"/>
      <c r="AX37" s="155"/>
      <c r="AY37" s="155"/>
      <c r="AZ37" s="155"/>
      <c r="BA37" s="155"/>
      <c r="BB37" s="155"/>
      <c r="BC37" s="160">
        <v>189564</v>
      </c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70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</row>
    <row r="38" spans="1:89" s="31" customFormat="1" ht="27" customHeight="1">
      <c r="A38" s="148" t="s">
        <v>126</v>
      </c>
      <c r="B38" s="148" t="s">
        <v>94</v>
      </c>
      <c r="C38" s="148" t="s">
        <v>93</v>
      </c>
      <c r="D38" s="149" t="s">
        <v>133</v>
      </c>
      <c r="E38" s="146">
        <f t="shared" si="2"/>
        <v>1247976</v>
      </c>
      <c r="F38" s="146">
        <f t="shared" si="3"/>
        <v>0</v>
      </c>
      <c r="G38" s="146"/>
      <c r="H38" s="146"/>
      <c r="I38" s="146"/>
      <c r="J38" s="146"/>
      <c r="K38" s="146"/>
      <c r="L38" s="155"/>
      <c r="M38" s="155"/>
      <c r="N38" s="155"/>
      <c r="O38" s="155"/>
      <c r="P38" s="155"/>
      <c r="Q38" s="155"/>
      <c r="R38" s="155"/>
      <c r="S38" s="146">
        <f t="shared" si="4"/>
        <v>180000</v>
      </c>
      <c r="T38" s="155">
        <v>180000</v>
      </c>
      <c r="U38" s="155"/>
      <c r="V38" s="155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55"/>
      <c r="AM38" s="155"/>
      <c r="AN38" s="155"/>
      <c r="AO38" s="155"/>
      <c r="AP38" s="155"/>
      <c r="AQ38" s="155"/>
      <c r="AR38" s="155"/>
      <c r="AS38" s="146">
        <f t="shared" si="6"/>
        <v>1067976</v>
      </c>
      <c r="AT38" s="155"/>
      <c r="AU38" s="155"/>
      <c r="AV38" s="155"/>
      <c r="AW38" s="155"/>
      <c r="AX38" s="155">
        <v>1067976</v>
      </c>
      <c r="AY38" s="155"/>
      <c r="AZ38" s="155"/>
      <c r="BA38" s="155"/>
      <c r="BB38" s="155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70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</row>
    <row r="39" spans="1:89" s="31" customFormat="1" ht="27" customHeight="1">
      <c r="A39" s="148" t="s">
        <v>126</v>
      </c>
      <c r="B39" s="148" t="s">
        <v>94</v>
      </c>
      <c r="C39" s="148" t="s">
        <v>94</v>
      </c>
      <c r="D39" s="149" t="s">
        <v>134</v>
      </c>
      <c r="E39" s="146">
        <f t="shared" si="2"/>
        <v>120000</v>
      </c>
      <c r="F39" s="146">
        <f t="shared" si="3"/>
        <v>0</v>
      </c>
      <c r="G39" s="146"/>
      <c r="H39" s="146"/>
      <c r="I39" s="146"/>
      <c r="J39" s="146"/>
      <c r="K39" s="146"/>
      <c r="L39" s="155"/>
      <c r="M39" s="155"/>
      <c r="N39" s="155"/>
      <c r="O39" s="155"/>
      <c r="P39" s="155"/>
      <c r="Q39" s="155"/>
      <c r="R39" s="155"/>
      <c r="S39" s="146">
        <f t="shared" si="4"/>
        <v>120000</v>
      </c>
      <c r="T39" s="155"/>
      <c r="U39" s="155"/>
      <c r="V39" s="155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55"/>
      <c r="AM39" s="155"/>
      <c r="AN39" s="155"/>
      <c r="AO39" s="155"/>
      <c r="AP39" s="155"/>
      <c r="AQ39" s="155"/>
      <c r="AR39" s="155">
        <v>120000</v>
      </c>
      <c r="AS39" s="146"/>
      <c r="AT39" s="155"/>
      <c r="AU39" s="155"/>
      <c r="AV39" s="155"/>
      <c r="AW39" s="155"/>
      <c r="AX39" s="155"/>
      <c r="AY39" s="155"/>
      <c r="AZ39" s="155"/>
      <c r="BA39" s="155"/>
      <c r="BB39" s="155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70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</row>
    <row r="40" spans="1:89" s="31" customFormat="1" ht="27" customHeight="1">
      <c r="A40" s="148" t="s">
        <v>135</v>
      </c>
      <c r="B40" s="148" t="s">
        <v>82</v>
      </c>
      <c r="C40" s="148" t="s">
        <v>83</v>
      </c>
      <c r="D40" s="149" t="s">
        <v>136</v>
      </c>
      <c r="E40" s="146">
        <f t="shared" si="2"/>
        <v>76000</v>
      </c>
      <c r="F40" s="146">
        <f t="shared" si="3"/>
        <v>0</v>
      </c>
      <c r="G40" s="146"/>
      <c r="H40" s="146"/>
      <c r="I40" s="146"/>
      <c r="J40" s="146"/>
      <c r="K40" s="146"/>
      <c r="L40" s="155"/>
      <c r="M40" s="155"/>
      <c r="N40" s="155"/>
      <c r="O40" s="155"/>
      <c r="P40" s="155"/>
      <c r="Q40" s="155"/>
      <c r="R40" s="155"/>
      <c r="S40" s="146">
        <f t="shared" si="4"/>
        <v>76000</v>
      </c>
      <c r="T40" s="155"/>
      <c r="U40" s="155"/>
      <c r="V40" s="155"/>
      <c r="W40" s="160"/>
      <c r="X40" s="160"/>
      <c r="Y40" s="160"/>
      <c r="Z40" s="160"/>
      <c r="AA40" s="160"/>
      <c r="AB40" s="160"/>
      <c r="AC40" s="160"/>
      <c r="AD40" s="160">
        <v>76000</v>
      </c>
      <c r="AE40" s="160"/>
      <c r="AF40" s="160"/>
      <c r="AG40" s="160"/>
      <c r="AH40" s="160"/>
      <c r="AI40" s="160"/>
      <c r="AJ40" s="160"/>
      <c r="AK40" s="160"/>
      <c r="AL40" s="155"/>
      <c r="AM40" s="155"/>
      <c r="AN40" s="155"/>
      <c r="AO40" s="155"/>
      <c r="AP40" s="155"/>
      <c r="AQ40" s="155"/>
      <c r="AR40" s="155"/>
      <c r="AS40" s="146"/>
      <c r="AT40" s="155"/>
      <c r="AU40" s="155"/>
      <c r="AV40" s="155"/>
      <c r="AW40" s="155"/>
      <c r="AX40" s="155"/>
      <c r="AY40" s="155"/>
      <c r="AZ40" s="155"/>
      <c r="BA40" s="155"/>
      <c r="BB40" s="155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70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</row>
    <row r="41" spans="1:89" s="31" customFormat="1" ht="27" customHeight="1">
      <c r="A41" s="148" t="s">
        <v>135</v>
      </c>
      <c r="B41" s="148" t="s">
        <v>82</v>
      </c>
      <c r="C41" s="148" t="s">
        <v>137</v>
      </c>
      <c r="D41" s="149" t="s">
        <v>138</v>
      </c>
      <c r="E41" s="146">
        <f t="shared" si="2"/>
        <v>20000</v>
      </c>
      <c r="F41" s="146">
        <f t="shared" si="3"/>
        <v>0</v>
      </c>
      <c r="G41" s="146"/>
      <c r="H41" s="146"/>
      <c r="I41" s="146"/>
      <c r="J41" s="146"/>
      <c r="K41" s="146"/>
      <c r="L41" s="155"/>
      <c r="M41" s="155"/>
      <c r="N41" s="155"/>
      <c r="O41" s="155"/>
      <c r="P41" s="155"/>
      <c r="Q41" s="155"/>
      <c r="R41" s="155"/>
      <c r="S41" s="146">
        <f t="shared" si="4"/>
        <v>20000</v>
      </c>
      <c r="T41" s="155">
        <v>20000</v>
      </c>
      <c r="U41" s="155"/>
      <c r="V41" s="155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55"/>
      <c r="AM41" s="155"/>
      <c r="AN41" s="155"/>
      <c r="AO41" s="155"/>
      <c r="AP41" s="155"/>
      <c r="AQ41" s="155"/>
      <c r="AR41" s="155"/>
      <c r="AS41" s="146"/>
      <c r="AT41" s="155"/>
      <c r="AU41" s="155"/>
      <c r="AV41" s="155"/>
      <c r="AW41" s="155"/>
      <c r="AX41" s="155"/>
      <c r="AY41" s="155"/>
      <c r="AZ41" s="155"/>
      <c r="BA41" s="155"/>
      <c r="BB41" s="155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70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</row>
    <row r="42" spans="1:89" s="31" customFormat="1" ht="27" customHeight="1">
      <c r="A42" s="148" t="s">
        <v>135</v>
      </c>
      <c r="B42" s="148" t="s">
        <v>82</v>
      </c>
      <c r="C42" s="148" t="s">
        <v>91</v>
      </c>
      <c r="D42" s="149" t="s">
        <v>139</v>
      </c>
      <c r="E42" s="146">
        <f t="shared" si="2"/>
        <v>7200</v>
      </c>
      <c r="F42" s="146">
        <f t="shared" si="3"/>
        <v>0</v>
      </c>
      <c r="G42" s="146"/>
      <c r="H42" s="146"/>
      <c r="I42" s="146"/>
      <c r="J42" s="146"/>
      <c r="K42" s="146"/>
      <c r="L42" s="155"/>
      <c r="M42" s="155"/>
      <c r="N42" s="155"/>
      <c r="O42" s="155"/>
      <c r="P42" s="155"/>
      <c r="Q42" s="155"/>
      <c r="R42" s="155"/>
      <c r="S42" s="146">
        <f t="shared" si="4"/>
        <v>7200</v>
      </c>
      <c r="T42" s="155"/>
      <c r="U42" s="155"/>
      <c r="V42" s="155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55"/>
      <c r="AM42" s="155"/>
      <c r="AN42" s="155"/>
      <c r="AO42" s="155"/>
      <c r="AP42" s="155"/>
      <c r="AQ42" s="155"/>
      <c r="AR42" s="155">
        <v>7200</v>
      </c>
      <c r="AS42" s="146"/>
      <c r="AT42" s="155"/>
      <c r="AU42" s="155"/>
      <c r="AV42" s="155"/>
      <c r="AW42" s="155"/>
      <c r="AX42" s="155"/>
      <c r="AY42" s="155"/>
      <c r="AZ42" s="155"/>
      <c r="BA42" s="155"/>
      <c r="BB42" s="155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70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</row>
    <row r="43" spans="1:89" s="31" customFormat="1" ht="27" customHeight="1">
      <c r="A43" s="148" t="s">
        <v>140</v>
      </c>
      <c r="B43" s="148" t="s">
        <v>87</v>
      </c>
      <c r="C43" s="148" t="s">
        <v>82</v>
      </c>
      <c r="D43" s="149" t="s">
        <v>141</v>
      </c>
      <c r="E43" s="146">
        <f t="shared" si="2"/>
        <v>219584</v>
      </c>
      <c r="F43" s="146">
        <f t="shared" si="3"/>
        <v>219584</v>
      </c>
      <c r="G43" s="146"/>
      <c r="H43" s="146"/>
      <c r="I43" s="146"/>
      <c r="J43" s="146"/>
      <c r="K43" s="146"/>
      <c r="L43" s="155"/>
      <c r="M43" s="155"/>
      <c r="N43" s="155"/>
      <c r="O43" s="155"/>
      <c r="P43" s="156">
        <v>219584</v>
      </c>
      <c r="Q43" s="155"/>
      <c r="R43" s="155"/>
      <c r="S43" s="146"/>
      <c r="T43" s="155"/>
      <c r="U43" s="155"/>
      <c r="V43" s="155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55"/>
      <c r="AM43" s="155"/>
      <c r="AN43" s="155"/>
      <c r="AO43" s="155"/>
      <c r="AP43" s="155"/>
      <c r="AQ43" s="155"/>
      <c r="AR43" s="155"/>
      <c r="AS43" s="146"/>
      <c r="AT43" s="155"/>
      <c r="AU43" s="155"/>
      <c r="AV43" s="155"/>
      <c r="AW43" s="155"/>
      <c r="AX43" s="155"/>
      <c r="AY43" s="155"/>
      <c r="AZ43" s="155"/>
      <c r="BA43" s="155"/>
      <c r="BB43" s="155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70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</row>
    <row r="44" spans="1:89" s="31" customFormat="1" ht="27" customHeight="1">
      <c r="A44" s="152"/>
      <c r="B44" s="152"/>
      <c r="C44" s="152"/>
      <c r="D44" s="153"/>
      <c r="E44" s="146"/>
      <c r="F44" s="146"/>
      <c r="G44" s="146"/>
      <c r="H44" s="146"/>
      <c r="I44" s="146"/>
      <c r="J44" s="146"/>
      <c r="K44" s="146"/>
      <c r="L44" s="155"/>
      <c r="M44" s="155"/>
      <c r="N44" s="155"/>
      <c r="O44" s="155"/>
      <c r="P44" s="155"/>
      <c r="Q44" s="155"/>
      <c r="R44" s="155"/>
      <c r="S44" s="146"/>
      <c r="T44" s="155"/>
      <c r="U44" s="155"/>
      <c r="V44" s="155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55"/>
      <c r="AM44" s="155"/>
      <c r="AN44" s="155"/>
      <c r="AO44" s="155"/>
      <c r="AP44" s="155"/>
      <c r="AQ44" s="155"/>
      <c r="AR44" s="155"/>
      <c r="AS44" s="146"/>
      <c r="AT44" s="155"/>
      <c r="AU44" s="155"/>
      <c r="AV44" s="155"/>
      <c r="AW44" s="155"/>
      <c r="AX44" s="155"/>
      <c r="AY44" s="155"/>
      <c r="AZ44" s="155"/>
      <c r="BA44" s="155"/>
      <c r="BB44" s="155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70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</row>
    <row r="45" spans="1:89" s="31" customFormat="1" ht="27" customHeight="1">
      <c r="A45" s="152"/>
      <c r="B45" s="152"/>
      <c r="C45" s="152"/>
      <c r="D45" s="153"/>
      <c r="E45" s="146"/>
      <c r="F45" s="146"/>
      <c r="G45" s="146"/>
      <c r="H45" s="146"/>
      <c r="I45" s="146"/>
      <c r="J45" s="146"/>
      <c r="K45" s="146"/>
      <c r="L45" s="155"/>
      <c r="M45" s="155"/>
      <c r="N45" s="155"/>
      <c r="O45" s="155"/>
      <c r="P45" s="155"/>
      <c r="Q45" s="155"/>
      <c r="R45" s="155"/>
      <c r="S45" s="146"/>
      <c r="T45" s="155"/>
      <c r="U45" s="155"/>
      <c r="V45" s="155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55"/>
      <c r="AM45" s="155"/>
      <c r="AN45" s="155"/>
      <c r="AO45" s="155"/>
      <c r="AP45" s="155"/>
      <c r="AQ45" s="155"/>
      <c r="AR45" s="155"/>
      <c r="AS45" s="146"/>
      <c r="AT45" s="155"/>
      <c r="AU45" s="155"/>
      <c r="AV45" s="155"/>
      <c r="AW45" s="155"/>
      <c r="AX45" s="155"/>
      <c r="AY45" s="155"/>
      <c r="AZ45" s="155"/>
      <c r="BA45" s="155"/>
      <c r="BB45" s="155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70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</row>
    <row r="46" spans="1:89" s="31" customFormat="1" ht="27" customHeight="1">
      <c r="A46" s="122"/>
      <c r="B46" s="122"/>
      <c r="C46" s="122"/>
      <c r="D46" s="123"/>
      <c r="E46" s="146"/>
      <c r="F46" s="146"/>
      <c r="G46" s="146"/>
      <c r="H46" s="146"/>
      <c r="I46" s="146"/>
      <c r="J46" s="146"/>
      <c r="K46" s="146"/>
      <c r="L46" s="155"/>
      <c r="M46" s="155"/>
      <c r="N46" s="155"/>
      <c r="O46" s="155"/>
      <c r="P46" s="155"/>
      <c r="Q46" s="155"/>
      <c r="R46" s="155"/>
      <c r="S46" s="146">
        <f t="shared" si="4"/>
        <v>0</v>
      </c>
      <c r="T46" s="155"/>
      <c r="U46" s="155"/>
      <c r="V46" s="155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55"/>
      <c r="AM46" s="155"/>
      <c r="AN46" s="155"/>
      <c r="AO46" s="155"/>
      <c r="AP46" s="155"/>
      <c r="AQ46" s="155"/>
      <c r="AR46" s="155"/>
      <c r="AS46" s="146">
        <f>SUM(AT46:BC46)</f>
        <v>0</v>
      </c>
      <c r="AT46" s="155"/>
      <c r="AU46" s="155"/>
      <c r="AV46" s="155"/>
      <c r="AW46" s="155"/>
      <c r="AX46" s="155"/>
      <c r="AY46" s="155"/>
      <c r="AZ46" s="155"/>
      <c r="BA46" s="155"/>
      <c r="BB46" s="155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70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</row>
    <row r="48" ht="12.75" customHeight="1">
      <c r="F48" s="154"/>
    </row>
    <row r="49" ht="12.75" customHeight="1">
      <c r="F49" s="154"/>
    </row>
    <row r="50" ht="12.75" customHeight="1">
      <c r="F50" s="154"/>
    </row>
  </sheetData>
  <sheetProtection/>
  <mergeCells count="97">
    <mergeCell ref="A2:CK2"/>
    <mergeCell ref="A3:D3"/>
    <mergeCell ref="A4:D4"/>
    <mergeCell ref="F4:R4"/>
    <mergeCell ref="S4:AR4"/>
    <mergeCell ref="AS4:BC4"/>
    <mergeCell ref="BD4:BH4"/>
    <mergeCell ref="BI4:BY4"/>
    <mergeCell ref="BZ4:CE4"/>
    <mergeCell ref="CF4:CH4"/>
    <mergeCell ref="CI4:CK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</mergeCells>
  <printOptions horizontalCentered="1"/>
  <pageMargins left="0.67" right="0.63" top="0.59" bottom="0.59" header="0.59" footer="0.39"/>
  <pageSetup fitToHeight="100" horizontalDpi="600" verticalDpi="600" orientation="landscape" paperSize="8" scale="75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showZeros="0" workbookViewId="0" topLeftCell="A1">
      <selection activeCell="A3" sqref="A3:C3"/>
    </sheetView>
  </sheetViews>
  <sheetFormatPr defaultColWidth="9.16015625" defaultRowHeight="12.75" customHeight="1"/>
  <cols>
    <col min="1" max="2" width="6" style="0" customWidth="1"/>
    <col min="3" max="3" width="31.83203125" style="0" customWidth="1"/>
    <col min="4" max="5" width="6" style="0" customWidth="1"/>
    <col min="6" max="6" width="31.83203125" style="0" customWidth="1"/>
    <col min="7" max="9" width="20.16015625" style="0" customWidth="1"/>
  </cols>
  <sheetData>
    <row r="1" spans="1:9" ht="19.5" customHeight="1">
      <c r="A1" s="79"/>
      <c r="B1" s="79"/>
      <c r="C1" s="80"/>
      <c r="D1" s="80"/>
      <c r="E1" s="80"/>
      <c r="F1" s="80"/>
      <c r="G1" s="79"/>
      <c r="H1" s="79"/>
      <c r="I1" s="81" t="s">
        <v>301</v>
      </c>
    </row>
    <row r="2" spans="1:9" ht="25.5" customHeight="1">
      <c r="A2" s="35" t="s">
        <v>302</v>
      </c>
      <c r="B2" s="35"/>
      <c r="C2" s="35"/>
      <c r="D2" s="35"/>
      <c r="E2" s="35"/>
      <c r="F2" s="35"/>
      <c r="G2" s="35"/>
      <c r="H2" s="35"/>
      <c r="I2" s="35"/>
    </row>
    <row r="3" spans="1:9" ht="19.5" customHeight="1">
      <c r="A3" s="82" t="s">
        <v>5</v>
      </c>
      <c r="B3" s="82"/>
      <c r="C3" s="82"/>
      <c r="D3" s="125"/>
      <c r="E3" s="125"/>
      <c r="F3" s="125"/>
      <c r="G3" s="83"/>
      <c r="H3" s="83"/>
      <c r="I3" s="38" t="s">
        <v>6</v>
      </c>
    </row>
    <row r="4" spans="1:9" ht="19.5" customHeight="1">
      <c r="A4" s="126" t="s">
        <v>303</v>
      </c>
      <c r="B4" s="126"/>
      <c r="C4" s="126"/>
      <c r="D4" s="126"/>
      <c r="E4" s="126"/>
      <c r="F4" s="126"/>
      <c r="G4" s="48" t="s">
        <v>144</v>
      </c>
      <c r="H4" s="48"/>
      <c r="I4" s="48"/>
    </row>
    <row r="5" spans="1:9" ht="19.5" customHeight="1">
      <c r="A5" s="127" t="s">
        <v>304</v>
      </c>
      <c r="B5" s="128"/>
      <c r="C5" s="129"/>
      <c r="D5" s="130" t="s">
        <v>305</v>
      </c>
      <c r="E5" s="131"/>
      <c r="F5" s="132"/>
      <c r="G5" s="48" t="s">
        <v>58</v>
      </c>
      <c r="H5" s="42" t="s">
        <v>306</v>
      </c>
      <c r="I5" s="110" t="s">
        <v>307</v>
      </c>
    </row>
    <row r="6" spans="1:9" ht="33.75" customHeight="1">
      <c r="A6" s="50" t="s">
        <v>78</v>
      </c>
      <c r="B6" s="51" t="s">
        <v>79</v>
      </c>
      <c r="C6" s="50" t="s">
        <v>232</v>
      </c>
      <c r="D6" s="50" t="s">
        <v>78</v>
      </c>
      <c r="E6" s="51" t="s">
        <v>79</v>
      </c>
      <c r="F6" s="50" t="s">
        <v>232</v>
      </c>
      <c r="G6" s="54"/>
      <c r="H6" s="55"/>
      <c r="I6" s="93"/>
    </row>
    <row r="7" spans="1:9" ht="19.5" customHeight="1">
      <c r="A7" s="133" t="s">
        <v>58</v>
      </c>
      <c r="B7" s="134"/>
      <c r="C7" s="134"/>
      <c r="D7" s="134"/>
      <c r="E7" s="134"/>
      <c r="F7" s="134"/>
      <c r="G7" s="114">
        <f>G8+G24+G42</f>
        <v>5005896</v>
      </c>
      <c r="H7" s="117">
        <f>H8+H42</f>
        <v>4236242</v>
      </c>
      <c r="I7" s="61">
        <f>I24</f>
        <v>769654</v>
      </c>
    </row>
    <row r="8" spans="1:9" ht="19.5" customHeight="1">
      <c r="A8" s="59"/>
      <c r="B8" s="59"/>
      <c r="C8" s="115" t="s">
        <v>217</v>
      </c>
      <c r="D8" s="115"/>
      <c r="E8" s="115"/>
      <c r="F8" s="115" t="s">
        <v>308</v>
      </c>
      <c r="G8" s="114">
        <f>SUM(H8:I8)</f>
        <v>3040814</v>
      </c>
      <c r="H8" s="114">
        <f>SUM(H9:H23)</f>
        <v>3040814</v>
      </c>
      <c r="I8" s="138">
        <f>SUM(I9:I15)</f>
        <v>0</v>
      </c>
    </row>
    <row r="9" spans="1:9" ht="19.5" customHeight="1">
      <c r="A9" s="135" t="s">
        <v>309</v>
      </c>
      <c r="B9" s="135" t="s">
        <v>82</v>
      </c>
      <c r="C9" s="135" t="s">
        <v>233</v>
      </c>
      <c r="D9" s="136" t="s">
        <v>203</v>
      </c>
      <c r="E9" s="136" t="s">
        <v>82</v>
      </c>
      <c r="F9" s="136" t="s">
        <v>205</v>
      </c>
      <c r="G9" s="137">
        <v>588804</v>
      </c>
      <c r="H9" s="137">
        <v>588804</v>
      </c>
      <c r="I9" s="61">
        <v>0</v>
      </c>
    </row>
    <row r="10" spans="1:9" ht="19.5" customHeight="1">
      <c r="A10" s="135" t="s">
        <v>309</v>
      </c>
      <c r="B10" s="135" t="s">
        <v>82</v>
      </c>
      <c r="C10" s="135" t="s">
        <v>233</v>
      </c>
      <c r="D10" s="136" t="s">
        <v>216</v>
      </c>
      <c r="E10" s="136" t="s">
        <v>82</v>
      </c>
      <c r="F10" s="136" t="s">
        <v>217</v>
      </c>
      <c r="G10" s="137">
        <v>339672</v>
      </c>
      <c r="H10" s="137">
        <v>339672</v>
      </c>
      <c r="I10" s="61">
        <v>0</v>
      </c>
    </row>
    <row r="11" spans="1:9" ht="19.5" customHeight="1">
      <c r="A11" s="135" t="s">
        <v>309</v>
      </c>
      <c r="B11" s="135" t="s">
        <v>87</v>
      </c>
      <c r="C11" s="135" t="s">
        <v>234</v>
      </c>
      <c r="D11" s="136" t="s">
        <v>216</v>
      </c>
      <c r="E11" s="136" t="s">
        <v>82</v>
      </c>
      <c r="F11" s="136" t="s">
        <v>217</v>
      </c>
      <c r="G11" s="137">
        <v>43896</v>
      </c>
      <c r="H11" s="137">
        <v>43896</v>
      </c>
      <c r="I11" s="61">
        <v>0</v>
      </c>
    </row>
    <row r="12" spans="1:9" ht="19.5" customHeight="1">
      <c r="A12" s="135" t="s">
        <v>309</v>
      </c>
      <c r="B12" s="135" t="s">
        <v>87</v>
      </c>
      <c r="C12" s="135" t="s">
        <v>234</v>
      </c>
      <c r="D12" s="136" t="s">
        <v>203</v>
      </c>
      <c r="E12" s="136" t="s">
        <v>82</v>
      </c>
      <c r="F12" s="136" t="s">
        <v>205</v>
      </c>
      <c r="G12" s="137">
        <v>518052</v>
      </c>
      <c r="H12" s="137">
        <v>518052</v>
      </c>
      <c r="I12" s="61"/>
    </row>
    <row r="13" spans="1:9" ht="19.5" customHeight="1">
      <c r="A13" s="135" t="s">
        <v>309</v>
      </c>
      <c r="B13" s="135" t="s">
        <v>85</v>
      </c>
      <c r="C13" s="135" t="s">
        <v>235</v>
      </c>
      <c r="D13" s="136" t="s">
        <v>203</v>
      </c>
      <c r="E13" s="136" t="s">
        <v>82</v>
      </c>
      <c r="F13" s="136" t="s">
        <v>205</v>
      </c>
      <c r="G13" s="137">
        <v>49067</v>
      </c>
      <c r="H13" s="137">
        <v>49067</v>
      </c>
      <c r="I13" s="61">
        <v>0</v>
      </c>
    </row>
    <row r="14" spans="1:9" ht="19.5" customHeight="1">
      <c r="A14" s="135" t="s">
        <v>309</v>
      </c>
      <c r="B14" s="135" t="s">
        <v>94</v>
      </c>
      <c r="C14" s="135" t="s">
        <v>237</v>
      </c>
      <c r="D14" s="136" t="s">
        <v>216</v>
      </c>
      <c r="E14" s="136" t="s">
        <v>82</v>
      </c>
      <c r="F14" s="136" t="s">
        <v>217</v>
      </c>
      <c r="G14" s="137">
        <v>290376</v>
      </c>
      <c r="H14" s="137">
        <v>290376</v>
      </c>
      <c r="I14" s="61"/>
    </row>
    <row r="15" spans="1:9" ht="19.5" customHeight="1">
      <c r="A15" s="135" t="s">
        <v>309</v>
      </c>
      <c r="B15" s="135" t="s">
        <v>110</v>
      </c>
      <c r="C15" s="135" t="s">
        <v>238</v>
      </c>
      <c r="D15" s="136" t="s">
        <v>203</v>
      </c>
      <c r="E15" s="136" t="s">
        <v>87</v>
      </c>
      <c r="F15" s="136" t="s">
        <v>206</v>
      </c>
      <c r="G15" s="137">
        <v>231185</v>
      </c>
      <c r="H15" s="137">
        <v>231185</v>
      </c>
      <c r="I15" s="61"/>
    </row>
    <row r="16" spans="1:9" ht="19.5" customHeight="1">
      <c r="A16" s="135" t="s">
        <v>309</v>
      </c>
      <c r="B16" s="135" t="s">
        <v>110</v>
      </c>
      <c r="C16" s="135" t="s">
        <v>238</v>
      </c>
      <c r="D16" s="136" t="s">
        <v>216</v>
      </c>
      <c r="E16" s="136" t="s">
        <v>82</v>
      </c>
      <c r="F16" s="136" t="s">
        <v>217</v>
      </c>
      <c r="G16" s="137">
        <v>134788</v>
      </c>
      <c r="H16" s="137">
        <v>134788</v>
      </c>
      <c r="I16" s="61"/>
    </row>
    <row r="17" spans="1:9" ht="19.5" customHeight="1">
      <c r="A17" s="135" t="s">
        <v>309</v>
      </c>
      <c r="B17" s="135" t="s">
        <v>137</v>
      </c>
      <c r="C17" s="135" t="s">
        <v>239</v>
      </c>
      <c r="D17" s="136" t="s">
        <v>216</v>
      </c>
      <c r="E17" s="136" t="s">
        <v>82</v>
      </c>
      <c r="F17" s="136" t="s">
        <v>217</v>
      </c>
      <c r="G17" s="137">
        <v>43824</v>
      </c>
      <c r="H17" s="137">
        <v>43824</v>
      </c>
      <c r="I17" s="61"/>
    </row>
    <row r="18" spans="1:9" ht="19.5" customHeight="1">
      <c r="A18" s="135" t="s">
        <v>309</v>
      </c>
      <c r="B18" s="135" t="s">
        <v>137</v>
      </c>
      <c r="C18" s="135" t="s">
        <v>239</v>
      </c>
      <c r="D18" s="136" t="s">
        <v>203</v>
      </c>
      <c r="E18" s="136" t="s">
        <v>87</v>
      </c>
      <c r="F18" s="136" t="s">
        <v>206</v>
      </c>
      <c r="G18" s="137">
        <v>75144</v>
      </c>
      <c r="H18" s="137">
        <v>75144</v>
      </c>
      <c r="I18" s="61"/>
    </row>
    <row r="19" spans="1:9" ht="19.5" customHeight="1">
      <c r="A19" s="135" t="s">
        <v>309</v>
      </c>
      <c r="B19" s="135" t="s">
        <v>99</v>
      </c>
      <c r="C19" s="135" t="s">
        <v>240</v>
      </c>
      <c r="D19" s="136" t="s">
        <v>203</v>
      </c>
      <c r="E19" s="136" t="s">
        <v>87</v>
      </c>
      <c r="F19" s="136" t="s">
        <v>206</v>
      </c>
      <c r="G19" s="137">
        <v>46119</v>
      </c>
      <c r="H19" s="137">
        <v>46119</v>
      </c>
      <c r="I19" s="61"/>
    </row>
    <row r="20" spans="1:9" ht="19.5" customHeight="1">
      <c r="A20" s="135" t="s">
        <v>309</v>
      </c>
      <c r="B20" s="135" t="s">
        <v>310</v>
      </c>
      <c r="C20" s="135" t="s">
        <v>241</v>
      </c>
      <c r="D20" s="136" t="s">
        <v>216</v>
      </c>
      <c r="E20" s="136" t="s">
        <v>82</v>
      </c>
      <c r="F20" s="136" t="s">
        <v>217</v>
      </c>
      <c r="G20" s="137">
        <v>2119</v>
      </c>
      <c r="H20" s="137">
        <v>2119</v>
      </c>
      <c r="I20" s="61"/>
    </row>
    <row r="21" spans="1:9" ht="19.5" customHeight="1">
      <c r="A21" s="135" t="s">
        <v>309</v>
      </c>
      <c r="B21" s="135" t="s">
        <v>311</v>
      </c>
      <c r="C21" s="135" t="s">
        <v>141</v>
      </c>
      <c r="D21" s="136" t="s">
        <v>203</v>
      </c>
      <c r="E21" s="136" t="s">
        <v>85</v>
      </c>
      <c r="F21" s="136" t="s">
        <v>141</v>
      </c>
      <c r="G21" s="137">
        <v>138711</v>
      </c>
      <c r="H21" s="137">
        <v>138711</v>
      </c>
      <c r="I21" s="61"/>
    </row>
    <row r="22" spans="1:9" ht="19.5" customHeight="1">
      <c r="A22" s="135" t="s">
        <v>309</v>
      </c>
      <c r="B22" s="135" t="s">
        <v>311</v>
      </c>
      <c r="C22" s="135" t="s">
        <v>141</v>
      </c>
      <c r="D22" s="136" t="s">
        <v>216</v>
      </c>
      <c r="E22" s="136" t="s">
        <v>82</v>
      </c>
      <c r="F22" s="136" t="s">
        <v>217</v>
      </c>
      <c r="G22" s="137">
        <v>80873</v>
      </c>
      <c r="H22" s="137">
        <v>80873</v>
      </c>
      <c r="I22" s="61"/>
    </row>
    <row r="23" spans="1:9" ht="19.5" customHeight="1">
      <c r="A23" s="135" t="s">
        <v>309</v>
      </c>
      <c r="B23" s="135" t="s">
        <v>91</v>
      </c>
      <c r="C23" s="135" t="s">
        <v>207</v>
      </c>
      <c r="D23" s="136" t="s">
        <v>203</v>
      </c>
      <c r="E23" s="136" t="s">
        <v>91</v>
      </c>
      <c r="F23" s="136" t="s">
        <v>207</v>
      </c>
      <c r="G23" s="137">
        <v>458184</v>
      </c>
      <c r="H23" s="137">
        <v>458184</v>
      </c>
      <c r="I23" s="61"/>
    </row>
    <row r="24" spans="1:9" ht="19.5" customHeight="1">
      <c r="A24" s="133"/>
      <c r="B24" s="133"/>
      <c r="C24" s="115" t="s">
        <v>225</v>
      </c>
      <c r="D24" s="112"/>
      <c r="E24" s="112"/>
      <c r="F24" s="115" t="s">
        <v>312</v>
      </c>
      <c r="G24" s="114">
        <f>SUM(H24:I24)</f>
        <v>769654</v>
      </c>
      <c r="H24" s="117"/>
      <c r="I24" s="114">
        <f>SUM(I25:I41)</f>
        <v>769654</v>
      </c>
    </row>
    <row r="25" spans="1:9" ht="19.5" customHeight="1">
      <c r="A25" s="135" t="s">
        <v>313</v>
      </c>
      <c r="B25" s="135" t="s">
        <v>82</v>
      </c>
      <c r="C25" s="135" t="s">
        <v>243</v>
      </c>
      <c r="D25" s="136" t="s">
        <v>209</v>
      </c>
      <c r="E25" s="136" t="s">
        <v>82</v>
      </c>
      <c r="F25" s="136" t="s">
        <v>210</v>
      </c>
      <c r="G25" s="137">
        <v>246000</v>
      </c>
      <c r="H25" s="137"/>
      <c r="I25" s="137">
        <v>246000</v>
      </c>
    </row>
    <row r="26" spans="1:9" ht="19.5" customHeight="1">
      <c r="A26" s="135" t="s">
        <v>313</v>
      </c>
      <c r="B26" s="135" t="s">
        <v>82</v>
      </c>
      <c r="C26" s="135" t="s">
        <v>243</v>
      </c>
      <c r="D26" s="136" t="s">
        <v>216</v>
      </c>
      <c r="E26" s="136" t="s">
        <v>87</v>
      </c>
      <c r="F26" s="136" t="s">
        <v>218</v>
      </c>
      <c r="G26" s="137">
        <v>10000</v>
      </c>
      <c r="H26" s="137"/>
      <c r="I26" s="137">
        <v>10000</v>
      </c>
    </row>
    <row r="27" spans="1:9" ht="19.5" customHeight="1">
      <c r="A27" s="135" t="s">
        <v>313</v>
      </c>
      <c r="B27" s="135" t="s">
        <v>93</v>
      </c>
      <c r="C27" s="135" t="s">
        <v>247</v>
      </c>
      <c r="D27" s="136" t="s">
        <v>209</v>
      </c>
      <c r="E27" s="136" t="s">
        <v>82</v>
      </c>
      <c r="F27" s="136" t="s">
        <v>210</v>
      </c>
      <c r="G27" s="137">
        <v>8000</v>
      </c>
      <c r="H27" s="137"/>
      <c r="I27" s="137">
        <v>8000</v>
      </c>
    </row>
    <row r="28" spans="1:9" ht="19.5" customHeight="1">
      <c r="A28" s="135" t="s">
        <v>313</v>
      </c>
      <c r="B28" s="135" t="s">
        <v>83</v>
      </c>
      <c r="C28" s="135" t="s">
        <v>248</v>
      </c>
      <c r="D28" s="136" t="s">
        <v>209</v>
      </c>
      <c r="E28" s="136" t="s">
        <v>82</v>
      </c>
      <c r="F28" s="136" t="s">
        <v>210</v>
      </c>
      <c r="G28" s="137">
        <v>20000</v>
      </c>
      <c r="H28" s="137"/>
      <c r="I28" s="137">
        <v>20000</v>
      </c>
    </row>
    <row r="29" spans="1:9" ht="19.5" customHeight="1">
      <c r="A29" s="135" t="s">
        <v>313</v>
      </c>
      <c r="B29" s="135" t="s">
        <v>94</v>
      </c>
      <c r="C29" s="135" t="s">
        <v>249</v>
      </c>
      <c r="D29" s="136" t="s">
        <v>209</v>
      </c>
      <c r="E29" s="136" t="s">
        <v>82</v>
      </c>
      <c r="F29" s="136" t="s">
        <v>210</v>
      </c>
      <c r="G29" s="137">
        <v>30000</v>
      </c>
      <c r="H29" s="137"/>
      <c r="I29" s="137">
        <v>30000</v>
      </c>
    </row>
    <row r="30" spans="1:9" ht="19.5" customHeight="1">
      <c r="A30" s="135" t="s">
        <v>313</v>
      </c>
      <c r="B30" s="135" t="s">
        <v>99</v>
      </c>
      <c r="C30" s="135" t="s">
        <v>251</v>
      </c>
      <c r="D30" s="136" t="s">
        <v>216</v>
      </c>
      <c r="E30" s="136" t="s">
        <v>87</v>
      </c>
      <c r="F30" s="136" t="s">
        <v>218</v>
      </c>
      <c r="G30" s="137">
        <v>67000</v>
      </c>
      <c r="H30" s="137"/>
      <c r="I30" s="137">
        <v>67000</v>
      </c>
    </row>
    <row r="31" spans="1:9" ht="19.5" customHeight="1">
      <c r="A31" s="135" t="s">
        <v>313</v>
      </c>
      <c r="B31" s="135" t="s">
        <v>99</v>
      </c>
      <c r="C31" s="135" t="s">
        <v>251</v>
      </c>
      <c r="D31" s="136" t="s">
        <v>209</v>
      </c>
      <c r="E31" s="136" t="s">
        <v>82</v>
      </c>
      <c r="F31" s="136" t="s">
        <v>210</v>
      </c>
      <c r="G31" s="137">
        <v>60000</v>
      </c>
      <c r="H31" s="137"/>
      <c r="I31" s="137">
        <v>60000</v>
      </c>
    </row>
    <row r="32" spans="1:9" ht="19.5" customHeight="1">
      <c r="A32" s="135" t="s">
        <v>313</v>
      </c>
      <c r="B32" s="135" t="s">
        <v>314</v>
      </c>
      <c r="C32" s="135" t="s">
        <v>211</v>
      </c>
      <c r="D32" s="136" t="s">
        <v>209</v>
      </c>
      <c r="E32" s="136" t="s">
        <v>87</v>
      </c>
      <c r="F32" s="136" t="s">
        <v>211</v>
      </c>
      <c r="G32" s="137">
        <v>10000</v>
      </c>
      <c r="H32" s="137"/>
      <c r="I32" s="137">
        <v>10000</v>
      </c>
    </row>
    <row r="33" spans="1:9" ht="19.5" customHeight="1">
      <c r="A33" s="135" t="s">
        <v>313</v>
      </c>
      <c r="B33" s="135" t="s">
        <v>116</v>
      </c>
      <c r="C33" s="135" t="s">
        <v>212</v>
      </c>
      <c r="D33" s="136" t="s">
        <v>209</v>
      </c>
      <c r="E33" s="136" t="s">
        <v>85</v>
      </c>
      <c r="F33" s="136" t="s">
        <v>212</v>
      </c>
      <c r="G33" s="137">
        <v>5000</v>
      </c>
      <c r="H33" s="137"/>
      <c r="I33" s="137">
        <v>5000</v>
      </c>
    </row>
    <row r="34" spans="1:9" ht="19.5" customHeight="1">
      <c r="A34" s="135" t="s">
        <v>313</v>
      </c>
      <c r="B34" s="135" t="s">
        <v>315</v>
      </c>
      <c r="C34" s="135" t="s">
        <v>213</v>
      </c>
      <c r="D34" s="136" t="s">
        <v>209</v>
      </c>
      <c r="E34" s="136" t="s">
        <v>83</v>
      </c>
      <c r="F34" s="136" t="s">
        <v>213</v>
      </c>
      <c r="G34" s="137">
        <v>62000</v>
      </c>
      <c r="H34" s="137"/>
      <c r="I34" s="137">
        <v>62000</v>
      </c>
    </row>
    <row r="35" spans="1:9" ht="19.5" customHeight="1">
      <c r="A35" s="135" t="s">
        <v>313</v>
      </c>
      <c r="B35" s="135" t="s">
        <v>316</v>
      </c>
      <c r="C35" s="135" t="s">
        <v>260</v>
      </c>
      <c r="D35" s="136" t="s">
        <v>216</v>
      </c>
      <c r="E35" s="136" t="s">
        <v>87</v>
      </c>
      <c r="F35" s="136" t="s">
        <v>218</v>
      </c>
      <c r="G35" s="137">
        <v>12601</v>
      </c>
      <c r="H35" s="137"/>
      <c r="I35" s="137">
        <v>12601</v>
      </c>
    </row>
    <row r="36" spans="1:9" ht="19.5" customHeight="1">
      <c r="A36" s="135" t="s">
        <v>313</v>
      </c>
      <c r="B36" s="135" t="s">
        <v>316</v>
      </c>
      <c r="C36" s="135" t="s">
        <v>260</v>
      </c>
      <c r="D36" s="136" t="s">
        <v>209</v>
      </c>
      <c r="E36" s="136" t="s">
        <v>82</v>
      </c>
      <c r="F36" s="136" t="s">
        <v>210</v>
      </c>
      <c r="G36" s="137">
        <v>30248</v>
      </c>
      <c r="H36" s="137"/>
      <c r="I36" s="137">
        <v>30248</v>
      </c>
    </row>
    <row r="37" spans="1:9" ht="19.5" customHeight="1">
      <c r="A37" s="135" t="s">
        <v>313</v>
      </c>
      <c r="B37" s="135" t="s">
        <v>317</v>
      </c>
      <c r="C37" s="135" t="s">
        <v>261</v>
      </c>
      <c r="D37" s="136" t="s">
        <v>216</v>
      </c>
      <c r="E37" s="136" t="s">
        <v>87</v>
      </c>
      <c r="F37" s="136" t="s">
        <v>218</v>
      </c>
      <c r="G37" s="137">
        <v>11889</v>
      </c>
      <c r="H37" s="137"/>
      <c r="I37" s="137">
        <v>11889</v>
      </c>
    </row>
    <row r="38" spans="1:9" ht="19.5" customHeight="1">
      <c r="A38" s="135" t="s">
        <v>313</v>
      </c>
      <c r="B38" s="135" t="s">
        <v>317</v>
      </c>
      <c r="C38" s="135" t="s">
        <v>261</v>
      </c>
      <c r="D38" s="136" t="s">
        <v>209</v>
      </c>
      <c r="E38" s="136" t="s">
        <v>82</v>
      </c>
      <c r="F38" s="136" t="s">
        <v>210</v>
      </c>
      <c r="G38" s="137">
        <v>30467</v>
      </c>
      <c r="H38" s="137"/>
      <c r="I38" s="137">
        <v>30467</v>
      </c>
    </row>
    <row r="39" spans="1:9" ht="19.5" customHeight="1">
      <c r="A39" s="135" t="s">
        <v>313</v>
      </c>
      <c r="B39" s="135" t="s">
        <v>318</v>
      </c>
      <c r="C39" s="135" t="s">
        <v>263</v>
      </c>
      <c r="D39" s="136" t="s">
        <v>209</v>
      </c>
      <c r="E39" s="136" t="s">
        <v>82</v>
      </c>
      <c r="F39" s="136" t="s">
        <v>210</v>
      </c>
      <c r="G39" s="137">
        <v>123600</v>
      </c>
      <c r="H39" s="137"/>
      <c r="I39" s="137">
        <v>123600</v>
      </c>
    </row>
    <row r="40" spans="1:9" ht="19.5" customHeight="1">
      <c r="A40" s="135" t="s">
        <v>313</v>
      </c>
      <c r="B40" s="135" t="s">
        <v>91</v>
      </c>
      <c r="C40" s="135" t="s">
        <v>214</v>
      </c>
      <c r="D40" s="136" t="s">
        <v>209</v>
      </c>
      <c r="E40" s="136" t="s">
        <v>91</v>
      </c>
      <c r="F40" s="136" t="s">
        <v>214</v>
      </c>
      <c r="G40" s="137">
        <v>30248</v>
      </c>
      <c r="H40" s="137"/>
      <c r="I40" s="137">
        <v>30248</v>
      </c>
    </row>
    <row r="41" spans="1:9" ht="19.5" customHeight="1">
      <c r="A41" s="135" t="s">
        <v>313</v>
      </c>
      <c r="B41" s="135" t="s">
        <v>91</v>
      </c>
      <c r="C41" s="135" t="s">
        <v>214</v>
      </c>
      <c r="D41" s="136" t="s">
        <v>216</v>
      </c>
      <c r="E41" s="136" t="s">
        <v>87</v>
      </c>
      <c r="F41" s="136" t="s">
        <v>218</v>
      </c>
      <c r="G41" s="137">
        <v>12601</v>
      </c>
      <c r="H41" s="137"/>
      <c r="I41" s="137">
        <v>12601</v>
      </c>
    </row>
    <row r="42" spans="1:9" ht="19.5" customHeight="1">
      <c r="A42" s="133"/>
      <c r="B42" s="133"/>
      <c r="C42" s="115" t="s">
        <v>226</v>
      </c>
      <c r="D42" s="133"/>
      <c r="E42" s="133"/>
      <c r="F42" s="115" t="s">
        <v>226</v>
      </c>
      <c r="G42" s="117">
        <f>SUM(H42:I42)</f>
        <v>1195428</v>
      </c>
      <c r="H42" s="117">
        <f>SUM(H43:H46)</f>
        <v>1195428</v>
      </c>
      <c r="I42" s="61">
        <v>0</v>
      </c>
    </row>
    <row r="43" spans="1:9" ht="19.5" customHeight="1">
      <c r="A43" s="135" t="s">
        <v>319</v>
      </c>
      <c r="B43" s="135" t="s">
        <v>93</v>
      </c>
      <c r="C43" s="135" t="s">
        <v>268</v>
      </c>
      <c r="D43" s="136" t="s">
        <v>220</v>
      </c>
      <c r="E43" s="136" t="s">
        <v>82</v>
      </c>
      <c r="F43" s="136" t="s">
        <v>221</v>
      </c>
      <c r="G43" s="137">
        <v>1074888</v>
      </c>
      <c r="H43" s="137">
        <v>1074888</v>
      </c>
      <c r="I43" s="137"/>
    </row>
    <row r="44" spans="1:9" ht="19.5" customHeight="1">
      <c r="A44" s="135" t="s">
        <v>319</v>
      </c>
      <c r="B44" s="135" t="s">
        <v>83</v>
      </c>
      <c r="C44" s="135" t="s">
        <v>269</v>
      </c>
      <c r="D44" s="136" t="s">
        <v>220</v>
      </c>
      <c r="E44" s="136" t="s">
        <v>82</v>
      </c>
      <c r="F44" s="136" t="s">
        <v>221</v>
      </c>
      <c r="G44" s="137"/>
      <c r="H44" s="137"/>
      <c r="I44" s="137"/>
    </row>
    <row r="45" spans="1:9" ht="19.5" customHeight="1">
      <c r="A45" s="135" t="s">
        <v>319</v>
      </c>
      <c r="B45" s="135" t="s">
        <v>104</v>
      </c>
      <c r="C45" s="135" t="s">
        <v>272</v>
      </c>
      <c r="D45" s="136" t="s">
        <v>220</v>
      </c>
      <c r="E45" s="136" t="s">
        <v>82</v>
      </c>
      <c r="F45" s="136" t="s">
        <v>221</v>
      </c>
      <c r="G45" s="137">
        <v>540</v>
      </c>
      <c r="H45" s="137">
        <v>540</v>
      </c>
      <c r="I45" s="137"/>
    </row>
    <row r="46" spans="1:9" ht="19.5" customHeight="1">
      <c r="A46" s="135" t="s">
        <v>319</v>
      </c>
      <c r="B46" s="135" t="s">
        <v>91</v>
      </c>
      <c r="C46" s="135" t="s">
        <v>273</v>
      </c>
      <c r="D46" s="136" t="s">
        <v>220</v>
      </c>
      <c r="E46" s="136" t="s">
        <v>91</v>
      </c>
      <c r="F46" s="136" t="s">
        <v>222</v>
      </c>
      <c r="G46" s="137">
        <v>120000</v>
      </c>
      <c r="H46" s="137">
        <v>120000</v>
      </c>
      <c r="I46" s="137"/>
    </row>
  </sheetData>
  <sheetProtection/>
  <mergeCells count="9">
    <mergeCell ref="A2:I2"/>
    <mergeCell ref="A3:C3"/>
    <mergeCell ref="G4:I4"/>
    <mergeCell ref="A5:C5"/>
    <mergeCell ref="D5:F5"/>
    <mergeCell ref="A7:F7"/>
    <mergeCell ref="G5:G6"/>
    <mergeCell ref="H5:H6"/>
    <mergeCell ref="I5:I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27"/>
  <sheetViews>
    <sheetView showGridLines="0" showZeros="0" workbookViewId="0" topLeftCell="A13">
      <selection activeCell="A1" sqref="A1:IV16384"/>
    </sheetView>
  </sheetViews>
  <sheetFormatPr defaultColWidth="9.16015625" defaultRowHeight="12.75" customHeight="1"/>
  <cols>
    <col min="1" max="3" width="8.33203125" style="0" customWidth="1"/>
    <col min="4" max="4" width="17" style="0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32"/>
      <c r="B1" s="33"/>
      <c r="C1" s="33"/>
      <c r="D1" s="33"/>
      <c r="E1" s="33"/>
      <c r="F1" s="34" t="s">
        <v>320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</row>
    <row r="2" spans="1:243" ht="19.5" customHeight="1">
      <c r="A2" s="35" t="s">
        <v>321</v>
      </c>
      <c r="B2" s="35"/>
      <c r="C2" s="35"/>
      <c r="D2" s="35"/>
      <c r="E2" s="35"/>
      <c r="F2" s="35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</row>
    <row r="3" spans="1:243" ht="19.5" customHeight="1">
      <c r="A3" s="82" t="s">
        <v>5</v>
      </c>
      <c r="B3" s="36"/>
      <c r="C3" s="36"/>
      <c r="D3" s="36"/>
      <c r="E3" s="36"/>
      <c r="F3" s="38" t="s">
        <v>6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</row>
    <row r="4" spans="1:243" ht="19.5" customHeight="1">
      <c r="A4" s="43" t="s">
        <v>68</v>
      </c>
      <c r="B4" s="44"/>
      <c r="C4" s="45"/>
      <c r="D4" s="46" t="s">
        <v>69</v>
      </c>
      <c r="E4" s="47" t="s">
        <v>322</v>
      </c>
      <c r="F4" s="42" t="s">
        <v>71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</row>
    <row r="5" spans="1:243" ht="19.5" customHeight="1">
      <c r="A5" s="49" t="s">
        <v>78</v>
      </c>
      <c r="B5" s="50" t="s">
        <v>79</v>
      </c>
      <c r="C5" s="51" t="s">
        <v>80</v>
      </c>
      <c r="D5" s="46"/>
      <c r="E5" s="47"/>
      <c r="F5" s="42"/>
      <c r="G5" s="76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</row>
    <row r="6" spans="1:243" ht="19.5" customHeight="1">
      <c r="A6" s="112"/>
      <c r="B6" s="112"/>
      <c r="C6" s="112"/>
      <c r="D6" s="119"/>
      <c r="E6" s="120" t="s">
        <v>58</v>
      </c>
      <c r="F6" s="121">
        <f>SUM(F7:F27)</f>
        <v>1856918</v>
      </c>
      <c r="G6" s="76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</row>
    <row r="7" spans="1:243" ht="19.5" customHeight="1">
      <c r="A7" s="122" t="s">
        <v>81</v>
      </c>
      <c r="B7" s="122" t="s">
        <v>82</v>
      </c>
      <c r="C7" s="122" t="s">
        <v>83</v>
      </c>
      <c r="D7" s="123">
        <v>919120</v>
      </c>
      <c r="E7" s="123" t="s">
        <v>84</v>
      </c>
      <c r="F7" s="124">
        <v>30000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</row>
    <row r="8" spans="1:243" ht="19.5" customHeight="1">
      <c r="A8" s="122" t="s">
        <v>81</v>
      </c>
      <c r="B8" s="122" t="s">
        <v>85</v>
      </c>
      <c r="C8" s="122" t="s">
        <v>82</v>
      </c>
      <c r="D8" s="123">
        <v>919120</v>
      </c>
      <c r="E8" s="123" t="s">
        <v>86</v>
      </c>
      <c r="F8" s="124">
        <v>168600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</row>
    <row r="9" spans="1:243" ht="19.5" customHeight="1">
      <c r="A9" s="122" t="s">
        <v>81</v>
      </c>
      <c r="B9" s="122" t="s">
        <v>85</v>
      </c>
      <c r="C9" s="122" t="s">
        <v>87</v>
      </c>
      <c r="D9" s="123">
        <v>919120</v>
      </c>
      <c r="E9" s="123" t="s">
        <v>88</v>
      </c>
      <c r="F9" s="124">
        <v>20000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</row>
    <row r="10" spans="1:243" ht="19.5" customHeight="1">
      <c r="A10" s="122" t="s">
        <v>81</v>
      </c>
      <c r="B10" s="122" t="s">
        <v>85</v>
      </c>
      <c r="C10" s="122" t="s">
        <v>91</v>
      </c>
      <c r="D10" s="123">
        <v>919120</v>
      </c>
      <c r="E10" s="123" t="s">
        <v>92</v>
      </c>
      <c r="F10" s="124">
        <v>190000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</row>
    <row r="11" spans="1:243" ht="19.5" customHeight="1">
      <c r="A11" s="122" t="s">
        <v>81</v>
      </c>
      <c r="B11" s="122" t="s">
        <v>93</v>
      </c>
      <c r="C11" s="122" t="s">
        <v>94</v>
      </c>
      <c r="D11" s="123">
        <v>919120</v>
      </c>
      <c r="E11" s="123" t="s">
        <v>95</v>
      </c>
      <c r="F11" s="124">
        <v>22000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</row>
    <row r="12" spans="1:243" ht="19.5" customHeight="1">
      <c r="A12" s="122" t="s">
        <v>81</v>
      </c>
      <c r="B12" s="122" t="s">
        <v>83</v>
      </c>
      <c r="C12" s="122" t="s">
        <v>91</v>
      </c>
      <c r="D12" s="123">
        <v>919120</v>
      </c>
      <c r="E12" s="123" t="s">
        <v>98</v>
      </c>
      <c r="F12" s="114">
        <v>28000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</row>
    <row r="13" spans="1:243" ht="19.5" customHeight="1">
      <c r="A13" s="122" t="s">
        <v>81</v>
      </c>
      <c r="B13" s="122" t="s">
        <v>99</v>
      </c>
      <c r="C13" s="122" t="s">
        <v>82</v>
      </c>
      <c r="D13" s="123">
        <v>919120</v>
      </c>
      <c r="E13" s="123" t="s">
        <v>100</v>
      </c>
      <c r="F13" s="124">
        <v>20000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</row>
    <row r="14" spans="1:243" ht="19.5" customHeight="1">
      <c r="A14" s="122" t="s">
        <v>81</v>
      </c>
      <c r="B14" s="122" t="s">
        <v>101</v>
      </c>
      <c r="C14" s="122" t="s">
        <v>91</v>
      </c>
      <c r="D14" s="123">
        <v>919120</v>
      </c>
      <c r="E14" s="123" t="s">
        <v>102</v>
      </c>
      <c r="F14" s="124">
        <v>12240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</row>
    <row r="15" spans="1:243" ht="19.5" customHeight="1">
      <c r="A15" s="122" t="s">
        <v>106</v>
      </c>
      <c r="B15" s="122" t="s">
        <v>112</v>
      </c>
      <c r="C15" s="122" t="s">
        <v>87</v>
      </c>
      <c r="D15" s="123">
        <v>919120</v>
      </c>
      <c r="E15" s="123" t="s">
        <v>113</v>
      </c>
      <c r="F15" s="124">
        <v>555600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</row>
    <row r="16" spans="1:243" ht="19.5" customHeight="1">
      <c r="A16" s="122" t="s">
        <v>106</v>
      </c>
      <c r="B16" s="122" t="s">
        <v>91</v>
      </c>
      <c r="C16" s="122" t="s">
        <v>82</v>
      </c>
      <c r="D16" s="123">
        <v>919120</v>
      </c>
      <c r="E16" s="123" t="s">
        <v>114</v>
      </c>
      <c r="F16" s="124">
        <v>8400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</row>
    <row r="17" spans="1:243" ht="19.5" customHeight="1">
      <c r="A17" s="122" t="s">
        <v>121</v>
      </c>
      <c r="B17" s="122" t="s">
        <v>85</v>
      </c>
      <c r="C17" s="122" t="s">
        <v>87</v>
      </c>
      <c r="D17" s="123">
        <v>919120</v>
      </c>
      <c r="E17" s="123" t="s">
        <v>122</v>
      </c>
      <c r="F17" s="124">
        <v>100000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</row>
    <row r="18" spans="1:243" ht="19.5" customHeight="1">
      <c r="A18" s="122" t="s">
        <v>121</v>
      </c>
      <c r="B18" s="122" t="s">
        <v>85</v>
      </c>
      <c r="C18" s="122" t="s">
        <v>91</v>
      </c>
      <c r="D18" s="123">
        <v>919120</v>
      </c>
      <c r="E18" s="123" t="s">
        <v>123</v>
      </c>
      <c r="F18" s="124">
        <v>74814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</row>
    <row r="19" spans="1:243" ht="19.5" customHeight="1">
      <c r="A19" s="122" t="s">
        <v>124</v>
      </c>
      <c r="B19" s="122" t="s">
        <v>82</v>
      </c>
      <c r="C19" s="122" t="s">
        <v>91</v>
      </c>
      <c r="D19" s="123">
        <v>919120</v>
      </c>
      <c r="E19" s="123" t="s">
        <v>125</v>
      </c>
      <c r="F19" s="124">
        <v>50000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</row>
    <row r="20" spans="1:243" ht="19.5" customHeight="1">
      <c r="A20" s="122" t="s">
        <v>126</v>
      </c>
      <c r="B20" s="122" t="s">
        <v>82</v>
      </c>
      <c r="C20" s="122" t="s">
        <v>110</v>
      </c>
      <c r="D20" s="123">
        <v>919120</v>
      </c>
      <c r="E20" s="123" t="s">
        <v>129</v>
      </c>
      <c r="F20" s="124">
        <v>3000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</row>
    <row r="21" spans="1:243" ht="19.5" customHeight="1">
      <c r="A21" s="122" t="s">
        <v>126</v>
      </c>
      <c r="B21" s="122" t="s">
        <v>87</v>
      </c>
      <c r="C21" s="122" t="s">
        <v>91</v>
      </c>
      <c r="D21" s="123">
        <v>919120</v>
      </c>
      <c r="E21" s="123" t="s">
        <v>130</v>
      </c>
      <c r="F21" s="124">
        <v>1500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</row>
    <row r="22" spans="1:243" ht="19.5" customHeight="1">
      <c r="A22" s="122" t="s">
        <v>126</v>
      </c>
      <c r="B22" s="122" t="s">
        <v>93</v>
      </c>
      <c r="C22" s="122" t="s">
        <v>87</v>
      </c>
      <c r="D22" s="123">
        <v>919120</v>
      </c>
      <c r="E22" s="123" t="s">
        <v>131</v>
      </c>
      <c r="F22" s="124">
        <v>160000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</row>
    <row r="23" spans="1:243" ht="19.5" customHeight="1">
      <c r="A23" s="122" t="s">
        <v>126</v>
      </c>
      <c r="B23" s="122" t="s">
        <v>93</v>
      </c>
      <c r="C23" s="122" t="s">
        <v>91</v>
      </c>
      <c r="D23" s="123">
        <v>919120</v>
      </c>
      <c r="E23" s="123" t="s">
        <v>132</v>
      </c>
      <c r="F23" s="124">
        <v>189564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</row>
    <row r="24" spans="1:243" ht="19.5" customHeight="1">
      <c r="A24" s="122" t="s">
        <v>126</v>
      </c>
      <c r="B24" s="122" t="s">
        <v>94</v>
      </c>
      <c r="C24" s="122" t="s">
        <v>94</v>
      </c>
      <c r="D24" s="123">
        <v>919120</v>
      </c>
      <c r="E24" s="123" t="s">
        <v>134</v>
      </c>
      <c r="F24" s="124">
        <v>120000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</row>
    <row r="25" spans="1:243" ht="19.5" customHeight="1">
      <c r="A25" s="122" t="s">
        <v>135</v>
      </c>
      <c r="B25" s="122" t="s">
        <v>82</v>
      </c>
      <c r="C25" s="122" t="s">
        <v>83</v>
      </c>
      <c r="D25" s="123">
        <v>919120</v>
      </c>
      <c r="E25" s="123" t="s">
        <v>136</v>
      </c>
      <c r="F25" s="124">
        <v>76000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</row>
    <row r="26" spans="1:243" ht="19.5" customHeight="1">
      <c r="A26" s="122" t="s">
        <v>135</v>
      </c>
      <c r="B26" s="122" t="s">
        <v>82</v>
      </c>
      <c r="C26" s="122" t="s">
        <v>137</v>
      </c>
      <c r="D26" s="123">
        <v>919120</v>
      </c>
      <c r="E26" s="123" t="s">
        <v>138</v>
      </c>
      <c r="F26" s="124">
        <v>20000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</row>
    <row r="27" spans="1:243" ht="19.5" customHeight="1">
      <c r="A27" s="122" t="s">
        <v>135</v>
      </c>
      <c r="B27" s="122" t="s">
        <v>82</v>
      </c>
      <c r="C27" s="122" t="s">
        <v>91</v>
      </c>
      <c r="D27" s="123">
        <v>919120</v>
      </c>
      <c r="E27" s="123" t="s">
        <v>139</v>
      </c>
      <c r="F27" s="124">
        <v>7200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</row>
  </sheetData>
  <sheetProtection/>
  <mergeCells count="4">
    <mergeCell ref="A2:F2"/>
    <mergeCell ref="D4:D5"/>
    <mergeCell ref="E4:E5"/>
    <mergeCell ref="F4:F5"/>
  </mergeCells>
  <printOptions horizontalCentered="1"/>
  <pageMargins left="0.83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Administrator</cp:lastModifiedBy>
  <cp:lastPrinted>2019-02-13T03:43:45Z</cp:lastPrinted>
  <dcterms:created xsi:type="dcterms:W3CDTF">2017-02-22T01:19:27Z</dcterms:created>
  <dcterms:modified xsi:type="dcterms:W3CDTF">2019-02-27T12:30:50Z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