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绩效目标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'3-2'!$A$1:$F$7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<sst xmlns="http://schemas.openxmlformats.org/spreadsheetml/2006/main" count="801" uniqueCount="341">
  <si>
    <t xml:space="preserve">     大竹县物流园区管理委员会      </t>
  </si>
  <si>
    <t>2019年部门预算</t>
  </si>
  <si>
    <t>报送日期：  2019 年 2 月 28 日</t>
  </si>
  <si>
    <t>表1</t>
  </si>
  <si>
    <t>部门收支总表</t>
  </si>
  <si>
    <t>大竹县物流园区管理委员会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</si>
  <si>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</si>
  <si>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</si>
  <si>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</si>
  <si>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</si>
  <si>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</si>
  <si>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</si>
  <si>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</si>
  <si>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 xml:space="preserve"> 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</si>
  <si>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</si>
  <si>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</si>
  <si>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</si>
  <si>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</si>
  <si>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</si>
  <si>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</si>
  <si>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</si>
  <si>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</si>
  <si>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</si>
  <si>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</si>
  <si>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</si>
  <si>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</si>
  <si>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</si>
  <si>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</si>
  <si>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</si>
  <si>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</si>
  <si>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</si>
  <si>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</si>
  <si>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</si>
  <si>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</si>
  <si>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</si>
  <si>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</si>
  <si>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</si>
  <si>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</si>
  <si>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</si>
  <si>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</si>
  <si>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</si>
  <si>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</si>
  <si>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</si>
  <si>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</si>
  <si>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</si>
  <si>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</si>
  <si>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</si>
  <si>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</si>
  <si>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</si>
  <si>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</si>
  <si>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</si>
  <si>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</si>
  <si>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</si>
  <si>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</si>
  <si>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</si>
  <si>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</si>
  <si>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</si>
  <si>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</si>
  <si>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</si>
  <si>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</si>
  <si>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</si>
  <si>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</si>
  <si>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</si>
  <si>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</si>
  <si>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</si>
  <si>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</si>
  <si>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</si>
  <si>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</si>
  <si>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</si>
  <si>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</si>
  <si>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</si>
  <si>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</si>
  <si>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</si>
  <si>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</si>
  <si>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</si>
  <si>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</si>
  <si>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</si>
  <si>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</si>
  <si>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</si>
  <si>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</si>
  <si>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</si>
  <si>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</si>
  <si>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</si>
  <si>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</si>
  <si>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604102</t>
  </si>
  <si>
    <t>机关事业单位基本养老保险缴费支出</t>
  </si>
  <si>
    <t>210</t>
  </si>
  <si>
    <t>11</t>
  </si>
  <si>
    <t>02</t>
  </si>
  <si>
    <t>事业单位医疗</t>
  </si>
  <si>
    <t>216</t>
  </si>
  <si>
    <t>50</t>
  </si>
  <si>
    <t>事业运行（商业）</t>
  </si>
  <si>
    <t>99</t>
  </si>
  <si>
    <t>其他商业流通事务支出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</si>
  <si>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</si>
  <si>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</si>
  <si>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</si>
  <si>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</si>
  <si>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</si>
  <si>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</si>
  <si>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</si>
  <si>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</si>
  <si>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</si>
  <si>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</si>
  <si>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</si>
  <si>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</si>
  <si>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</si>
  <si>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</si>
  <si>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</si>
  <si>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</si>
  <si>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</si>
  <si>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</si>
  <si>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</si>
  <si>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</si>
  <si>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</si>
  <si>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国防支出</t>
  </si>
  <si>
    <t xml:space="preserve">  国有资本经营预算拨款收入</t>
  </si>
  <si>
    <t xml:space="preserve">  科学技术支出</t>
  </si>
  <si>
    <t xml:space="preserve">  上年财政拨款资金结转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</si>
  <si>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</si>
  <si>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</si>
  <si>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</si>
  <si>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</si>
  <si>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</si>
  <si>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</si>
  <si>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</si>
  <si>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</si>
  <si>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</si>
  <si>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</si>
  <si>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</si>
  <si>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</si>
  <si>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</si>
  <si>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</si>
  <si>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</si>
  <si>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</si>
  <si>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</si>
  <si>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</si>
  <si>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</si>
  <si>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</si>
  <si>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</si>
  <si>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</si>
  <si>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</si>
  <si>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</si>
  <si>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</si>
  <si>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</si>
  <si>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</si>
  <si>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</si>
  <si>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</si>
  <si>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</si>
  <si>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</si>
  <si>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</si>
  <si>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</si>
  <si>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</si>
  <si>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</si>
  <si>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</si>
  <si>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</si>
  <si>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</si>
  <si>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</si>
  <si>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</si>
  <si>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</si>
  <si>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</si>
  <si>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</si>
  <si>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</si>
  <si>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</si>
  <si>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</si>
  <si>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其他工资福利支出</t>
  </si>
  <si>
    <t>302</t>
  </si>
  <si>
    <t>办公费</t>
  </si>
  <si>
    <t>印刷费</t>
  </si>
  <si>
    <t>03</t>
  </si>
  <si>
    <t>咨询费</t>
  </si>
  <si>
    <t>水费</t>
  </si>
  <si>
    <t>06</t>
  </si>
  <si>
    <t>电费</t>
  </si>
  <si>
    <t>邮电费</t>
  </si>
  <si>
    <t>09</t>
  </si>
  <si>
    <t>物业管理费</t>
  </si>
  <si>
    <t>差旅费</t>
  </si>
  <si>
    <t>维修(护)费</t>
  </si>
  <si>
    <t>16</t>
  </si>
  <si>
    <t>培训费</t>
  </si>
  <si>
    <t>26</t>
  </si>
  <si>
    <t>劳务费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</si>
  <si>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</si>
  <si>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</si>
  <si>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</si>
  <si>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</si>
  <si>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</si>
  <si>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</si>
  <si>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</si>
  <si>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</si>
  <si>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生活补助</t>
  </si>
  <si>
    <t>奖励金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</si>
  <si>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</si>
  <si>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</si>
  <si>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</si>
  <si>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</si>
  <si>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</si>
  <si>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</si>
  <si>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</t>
  </si>
  <si>
    <t>对企业的补助</t>
  </si>
  <si>
    <t xml:space="preserve">对社会保障基金补助 </t>
  </si>
  <si>
    <t>其他支出</t>
  </si>
  <si>
    <t>科目名称</t>
  </si>
  <si>
    <t>奖金</t>
  </si>
  <si>
    <t>伙食补助费</t>
  </si>
  <si>
    <t>公务员医疗补助缴费</t>
  </si>
  <si>
    <t>医疗费</t>
  </si>
  <si>
    <t>手续费</t>
  </si>
  <si>
    <t>因公出国（境）费用</t>
  </si>
  <si>
    <t>维修（护）费</t>
  </si>
  <si>
    <t>租赁费</t>
  </si>
  <si>
    <t>会议费</t>
  </si>
  <si>
    <t>公务接待费</t>
  </si>
  <si>
    <t>专用材料费</t>
  </si>
  <si>
    <t>被装购置费</t>
  </si>
  <si>
    <t>专用燃料费</t>
  </si>
  <si>
    <t>委托业务费</t>
  </si>
  <si>
    <t>公务用车运行维护费</t>
  </si>
  <si>
    <t>离休费</t>
  </si>
  <si>
    <t>退休费</t>
  </si>
  <si>
    <t>退职（役）费</t>
  </si>
  <si>
    <t>抚恤金</t>
  </si>
  <si>
    <t>救济费</t>
  </si>
  <si>
    <t>医疗费补助</t>
  </si>
  <si>
    <t>助学金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</si>
  <si>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</si>
  <si>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</si>
  <si>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</si>
  <si>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</si>
  <si>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</si>
  <si>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</si>
  <si>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</si>
  <si>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</si>
  <si>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</si>
  <si>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</si>
  <si>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</si>
  <si>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</si>
  <si>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</si>
  <si>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</si>
  <si>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</si>
  <si>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</si>
  <si>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</si>
  <si>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</si>
  <si>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</si>
  <si>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</si>
  <si>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</si>
  <si>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</si>
  <si>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</si>
  <si>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</si>
  <si>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</si>
  <si>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</si>
  <si>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</si>
  <si>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</si>
  <si>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表3-1</t>
  </si>
  <si>
    <t>一般公共预算基本支出预算表</t>
  </si>
  <si>
    <t>经济分类科目</t>
  </si>
  <si>
    <t>部门经济分类</t>
  </si>
  <si>
    <t>政府经济分类</t>
  </si>
  <si>
    <t>人员经费</t>
  </si>
  <si>
    <t>公用经费</t>
  </si>
  <si>
    <t>505</t>
  </si>
  <si>
    <t>商品服务支出</t>
  </si>
  <si>
    <t>509</t>
  </si>
  <si>
    <t>社会福利和救助</t>
  </si>
  <si>
    <t>表3-2</t>
  </si>
  <si>
    <t>一般公共预算项目支出预算表</t>
  </si>
  <si>
    <t>单位名称（项目）</t>
  </si>
  <si>
    <t xml:space="preserve">  物流园区工作经费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</si>
  <si>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</si>
  <si>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</si>
  <si>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</si>
  <si>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</si>
  <si>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</si>
  <si>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</si>
  <si>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</si>
  <si>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</si>
  <si>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</si>
  <si>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</si>
  <si>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</si>
  <si>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</si>
  <si>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</si>
  <si>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</si>
  <si>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</si>
  <si>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</si>
  <si>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大竹县物流园区管理委员会整体支出绩效目标申报表</t>
  </si>
  <si>
    <r>
      <t>（</t>
    </r>
    <r>
      <rPr>
        <sz val="11"/>
        <rFont val="Times New Roman"/>
        <family val="1"/>
      </rPr>
      <t xml:space="preserve">  2019</t>
    </r>
    <r>
      <rPr>
        <sz val="11"/>
        <rFont val="宋体"/>
        <family val="0"/>
      </rPr>
      <t>年度）</t>
    </r>
  </si>
  <si>
    <t>部门名称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</si>
  <si>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</si>
  <si>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</si>
  <si>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</si>
  <si>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</si>
  <si>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</si>
  <si>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</si>
  <si>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</si>
  <si>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物流园区建设工作</t>
  </si>
  <si>
    <t>推动物流园区建设，推进园区招商引资工作，引导物流业发展。</t>
  </si>
  <si>
    <t>金额合计</t>
  </si>
  <si>
    <t>年度
总体
目标</t>
  </si>
  <si>
    <t xml:space="preserve">目标1：完成商贸物流园一期工程建设，推进园区招商引资工作，积极引导企业入驻，启动园区二期工程征地工作。                                   目标2：积极降低企业物流成本。编制《大竹县物流运输网络》、《大竹县企业物流调研报告》和《大竹县降低物流成本实施方案》。                                                                                                  目标3：加大第三方物流企业的培育。                                                                                                  目标4：加强区域物流业合作发展。                                                                                                    目标5：加快城乡物流配送体系建设。                                                                      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</si>
  <si>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</si>
  <si>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</si>
  <si>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</si>
  <si>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</si>
  <si>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</si>
  <si>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</si>
  <si>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</si>
  <si>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初步完成城乡配送体系建设</t>
  </si>
  <si>
    <t>新建乡镇配送站点26个，村级配送终端190个。</t>
  </si>
  <si>
    <t xml:space="preserve"> 加大第三方物流企业培育</t>
  </si>
  <si>
    <t>培育上千万物流企业1家</t>
  </si>
  <si>
    <t xml:space="preserve"> 完成商贸物流园一期工程建设</t>
  </si>
  <si>
    <t>新建商业市场190000平方米，物流仓储16000平方米</t>
  </si>
  <si>
    <t>质量指标</t>
  </si>
  <si>
    <t>标准化仓储</t>
  </si>
  <si>
    <t>仓储标准化相关内容</t>
  </si>
  <si>
    <t>时效指标</t>
  </si>
  <si>
    <t xml:space="preserve"> 重点工程按期完成率</t>
  </si>
  <si>
    <t>≥90%</t>
  </si>
  <si>
    <t>成本指标</t>
  </si>
  <si>
    <t>效益指标</t>
  </si>
  <si>
    <t>经济效益
指标</t>
  </si>
  <si>
    <t xml:space="preserve"> 带动县域经济发展，促进就业</t>
  </si>
  <si>
    <t>项目建设过程中可吸引大量的企业和吸纳大量资金进入大竹，带动当地的服务业、建筑业、工业等行业的发展，并为本地居民提供约1.2万个直接就业岗位，2万间接就业岗位</t>
  </si>
  <si>
    <t>社会效益
指标</t>
  </si>
  <si>
    <t xml:space="preserve"> 完善城乡物流配送体系，打通打通工业品下乡和农产品进城的“最后一公里”，促进农村产业发展，提高农民消费水平</t>
  </si>
  <si>
    <t>建立县级物流中心和配送中心，在乡镇建设物流配送站，形成县、乡、村三级物流运络。完善城乡一体化物流配送体系建设。打通工业品下乡和农产品进城的“最后一公里”。</t>
  </si>
  <si>
    <t>生态效益
指标</t>
  </si>
  <si>
    <t xml:space="preserve"> 有效服务城市建设规划</t>
  </si>
  <si>
    <t>项目建成后，大批专业批发市场将从旧城区引导至本项目内，从而为旧城区节约大量土地资源，促进旧城区的改造建设，改善居民生活环境。</t>
  </si>
  <si>
    <t>可持续影响
指标</t>
  </si>
  <si>
    <t xml:space="preserve"> 加强区域物流业合作发展</t>
  </si>
  <si>
    <t>加强同重庆万州、重庆梁平区、重庆垫江县物流合作</t>
  </si>
  <si>
    <t xml:space="preserve"> 有降低企业物流成本，促进县域经济发展</t>
  </si>
  <si>
    <t>通过编制降低物流成本方案、搭建公共物流信息平台、壮大三方物流企业以及加强区域物流合作发展有效降低物流成本</t>
  </si>
  <si>
    <t>满意度
指标</t>
  </si>
  <si>
    <t>满意度指标</t>
  </si>
  <si>
    <t>公众满意度</t>
  </si>
  <si>
    <t>物流企业满意度</t>
  </si>
  <si>
    <t>≥80%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</si>
</sst>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0_ "/>
    <numFmt numFmtId="180" formatCode="&quot;\&quot;#,##0.00_);\(&quot;\&quot;#,##0.00\)"/>
    <numFmt numFmtId="181" formatCode="0.00_);[Red]\(0.00\)"/>
    <numFmt numFmtId="182" formatCode="#,##0.0000"/>
  </numFmts>
  <fonts count="41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9" fillId="4" borderId="1" applyNumberFormat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8" fillId="7" borderId="0" applyNumberFormat="0" applyBorder="0" applyAlignment="0" applyProtection="0"/>
    <xf numFmtId="0" fontId="25" fillId="3" borderId="0" applyNumberFormat="0" applyBorder="0" applyAlignment="0" applyProtection="0"/>
    <xf numFmtId="0" fontId="21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3" fillId="0" borderId="4" applyNumberFormat="0" applyFill="0" applyAlignment="0" applyProtection="0"/>
    <xf numFmtId="0" fontId="21" fillId="8" borderId="0" applyNumberFormat="0" applyBorder="0" applyAlignment="0" applyProtection="0"/>
    <xf numFmtId="0" fontId="27" fillId="0" borderId="5" applyNumberFormat="0" applyFill="0" applyAlignment="0" applyProtection="0"/>
    <xf numFmtId="0" fontId="21" fillId="9" borderId="0" applyNumberFormat="0" applyBorder="0" applyAlignment="0" applyProtection="0"/>
    <xf numFmtId="0" fontId="32" fillId="10" borderId="6" applyNumberFormat="0" applyAlignment="0" applyProtection="0"/>
    <xf numFmtId="0" fontId="36" fillId="10" borderId="1" applyNumberFormat="0" applyAlignment="0" applyProtection="0"/>
    <xf numFmtId="0" fontId="38" fillId="11" borderId="7" applyNumberFormat="0" applyAlignment="0" applyProtection="0"/>
    <xf numFmtId="0" fontId="25" fillId="3" borderId="0" applyNumberFormat="0" applyBorder="0" applyAlignment="0" applyProtection="0"/>
    <xf numFmtId="0" fontId="21" fillId="12" borderId="0" applyNumberFormat="0" applyBorder="0" applyAlignment="0" applyProtection="0"/>
    <xf numFmtId="0" fontId="34" fillId="0" borderId="8" applyNumberFormat="0" applyFill="0" applyAlignment="0" applyProtection="0"/>
    <xf numFmtId="0" fontId="22" fillId="0" borderId="9" applyNumberFormat="0" applyFill="0" applyAlignment="0" applyProtection="0"/>
    <xf numFmtId="0" fontId="30" fillId="13" borderId="0" applyNumberFormat="0" applyBorder="0" applyAlignment="0" applyProtection="0"/>
    <xf numFmtId="0" fontId="33" fillId="4" borderId="0" applyNumberFormat="0" applyBorder="0" applyAlignment="0" applyProtection="0"/>
    <xf numFmtId="0" fontId="25" fillId="5" borderId="0" applyNumberFormat="0" applyBorder="0" applyAlignment="0" applyProtection="0"/>
    <xf numFmtId="0" fontId="21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1" fillId="8" borderId="0" applyNumberFormat="0" applyBorder="0" applyAlignment="0" applyProtection="0"/>
    <xf numFmtId="0" fontId="25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17" borderId="0" applyNumberFormat="0" applyBorder="0" applyAlignment="0" applyProtection="0"/>
    <xf numFmtId="0" fontId="25" fillId="4" borderId="0" applyNumberFormat="0" applyBorder="0" applyAlignment="0" applyProtection="0"/>
    <xf numFmtId="0" fontId="21" fillId="2" borderId="0" applyNumberFormat="0" applyBorder="0" applyAlignment="0" applyProtection="0"/>
    <xf numFmtId="1" fontId="0" fillId="0" borderId="0">
      <alignment/>
      <protection/>
    </xf>
  </cellStyleXfs>
  <cellXfs count="229">
    <xf numFmtId="1" fontId="0" fillId="0" borderId="0" xfId="0" applyNumberFormat="1" applyFill="1" applyAlignment="1">
      <alignment/>
    </xf>
    <xf numFmtId="0" fontId="2" fillId="0" borderId="0" xfId="63" applyNumberFormat="1" applyFont="1" applyFill="1" applyAlignment="1">
      <alignment horizontal="center" vertical="center" wrapText="1"/>
      <protection/>
    </xf>
    <xf numFmtId="0" fontId="3" fillId="0" borderId="0" xfId="63" applyNumberFormat="1" applyFont="1" applyFill="1" applyAlignment="1">
      <alignment horizontal="center" vertical="center" wrapText="1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0" fontId="5" fillId="0" borderId="10" xfId="63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8" fillId="10" borderId="0" xfId="0" applyNumberFormat="1" applyFont="1" applyFill="1" applyAlignment="1" applyProtection="1">
      <alignment vertical="center" wrapText="1"/>
      <protection/>
    </xf>
    <xf numFmtId="0" fontId="9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10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1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8" fontId="1" fillId="0" borderId="10" xfId="0" applyNumberFormat="1" applyFont="1" applyFill="1" applyBorder="1" applyAlignment="1" applyProtection="1">
      <alignment horizontal="right" vertical="center" wrapText="1"/>
      <protection/>
    </xf>
    <xf numFmtId="178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Alignment="1">
      <alignment horizontal="center"/>
    </xf>
    <xf numFmtId="178" fontId="0" fillId="0" borderId="10" xfId="0" applyNumberFormat="1" applyFill="1" applyBorder="1" applyAlignment="1">
      <alignment horizontal="right" vertical="center" wrapText="1"/>
    </xf>
    <xf numFmtId="0" fontId="1" fillId="1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ill="1" applyBorder="1" applyAlignment="1">
      <alignment horizontal="right" vertical="center"/>
    </xf>
    <xf numFmtId="0" fontId="14" fillId="10" borderId="0" xfId="0" applyNumberFormat="1" applyFont="1" applyFill="1" applyAlignment="1">
      <alignment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 horizontal="right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right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right" vertical="center"/>
    </xf>
    <xf numFmtId="0" fontId="0" fillId="10" borderId="15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Alignment="1" applyProtection="1">
      <alignment horizontal="right" vertical="center"/>
      <protection/>
    </xf>
    <xf numFmtId="0" fontId="0" fillId="1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0" xfId="0" applyNumberFormat="1" applyFont="1" applyFill="1" applyBorder="1" applyAlignment="1" applyProtection="1">
      <alignment horizontal="center" vertical="center"/>
      <protection/>
    </xf>
    <xf numFmtId="0" fontId="1" fillId="10" borderId="23" xfId="0" applyNumberFormat="1" applyFont="1" applyFill="1" applyBorder="1" applyAlignment="1" applyProtection="1">
      <alignment horizontal="centerContinuous" vertical="center"/>
      <protection/>
    </xf>
    <xf numFmtId="0" fontId="1" fillId="1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0" fontId="0" fillId="10" borderId="0" xfId="0" applyNumberFormat="1" applyFont="1" applyFill="1" applyAlignment="1">
      <alignment/>
    </xf>
    <xf numFmtId="0" fontId="1" fillId="10" borderId="15" xfId="0" applyNumberFormat="1" applyFont="1" applyFill="1" applyBorder="1" applyAlignment="1" applyProtection="1">
      <alignment horizontal="centerContinuous" vertical="center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10" borderId="17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0" borderId="0" xfId="0" applyNumberFormat="1" applyFont="1" applyFill="1" applyBorder="1" applyAlignment="1">
      <alignment horizontal="right" vertical="center" wrapText="1"/>
    </xf>
    <xf numFmtId="0" fontId="14" fillId="10" borderId="0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horizontal="right"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horizontal="right"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right" vertical="center" wrapText="1"/>
      <protection/>
    </xf>
    <xf numFmtId="176" fontId="5" fillId="0" borderId="15" xfId="0" applyNumberFormat="1" applyFont="1" applyFill="1" applyBorder="1" applyAlignment="1" applyProtection="1">
      <alignment horizontal="right"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5" fillId="10" borderId="0" xfId="0" applyNumberFormat="1" applyFont="1" applyFill="1" applyAlignment="1">
      <alignment/>
    </xf>
    <xf numFmtId="0" fontId="5" fillId="10" borderId="0" xfId="0" applyNumberFormat="1" applyFont="1" applyFill="1" applyAlignment="1">
      <alignment/>
    </xf>
    <xf numFmtId="0" fontId="5" fillId="1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10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Continuous" vertical="center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center" vertical="center"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/>
    </xf>
    <xf numFmtId="182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3" sqref="A3"/>
    </sheetView>
  </sheetViews>
  <sheetFormatPr defaultColWidth="8.66015625" defaultRowHeight="11.25"/>
  <cols>
    <col min="1" max="1" width="153.66015625" style="0" customWidth="1"/>
  </cols>
  <sheetData>
    <row r="1" ht="14.25">
      <c r="A1" s="223"/>
    </row>
    <row r="2" ht="34.5" customHeight="1"/>
    <row r="3" ht="63.75" customHeight="1">
      <c r="A3" s="224" t="s">
        <v>0</v>
      </c>
    </row>
    <row r="4" ht="107.25" customHeight="1">
      <c r="A4" s="225" t="s">
        <v>1</v>
      </c>
    </row>
    <row r="5" ht="409.5" customHeight="1" hidden="1">
      <c r="A5" s="226">
        <v>3.637978807091713E-12</v>
      </c>
    </row>
    <row r="6" ht="22.5">
      <c r="A6" s="227"/>
    </row>
    <row r="7" ht="30.75" customHeight="1">
      <c r="A7" s="227"/>
    </row>
    <row r="8" ht="78" customHeight="1"/>
    <row r="9" ht="63" customHeight="1">
      <c r="A9" s="228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A8" sqref="A8:B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58"/>
      <c r="B1" s="58"/>
      <c r="C1" s="58"/>
      <c r="D1" s="58"/>
      <c r="E1" s="59"/>
      <c r="F1" s="58"/>
      <c r="G1" s="58"/>
      <c r="H1" s="60" t="s">
        <v>270</v>
      </c>
      <c r="I1" s="77"/>
    </row>
    <row r="2" spans="1:9" ht="25.5" customHeight="1">
      <c r="A2" s="14" t="s">
        <v>271</v>
      </c>
      <c r="B2" s="14"/>
      <c r="C2" s="14"/>
      <c r="D2" s="14"/>
      <c r="E2" s="14"/>
      <c r="F2" s="14"/>
      <c r="G2" s="14"/>
      <c r="H2" s="14"/>
      <c r="I2" s="77"/>
    </row>
    <row r="3" spans="1:9" ht="19.5" customHeight="1">
      <c r="A3" s="61" t="s">
        <v>5</v>
      </c>
      <c r="B3" s="62"/>
      <c r="C3" s="62"/>
      <c r="D3" s="62"/>
      <c r="E3" s="62"/>
      <c r="F3" s="62"/>
      <c r="G3" s="62"/>
      <c r="H3" s="17" t="s">
        <v>6</v>
      </c>
      <c r="I3" s="77"/>
    </row>
    <row r="4" spans="1:9" ht="19.5" customHeight="1">
      <c r="A4" s="26" t="s">
        <v>272</v>
      </c>
      <c r="B4" s="26" t="s">
        <v>273</v>
      </c>
      <c r="C4" s="21" t="s">
        <v>274</v>
      </c>
      <c r="D4" s="21"/>
      <c r="E4" s="21"/>
      <c r="F4" s="21"/>
      <c r="G4" s="21"/>
      <c r="H4" s="21"/>
      <c r="I4" s="77"/>
    </row>
    <row r="5" spans="1:9" ht="19.5" customHeight="1">
      <c r="A5" s="26"/>
      <c r="B5" s="26"/>
      <c r="C5" s="63" t="s">
        <v>59</v>
      </c>
      <c r="D5" s="64" t="s">
        <v>210</v>
      </c>
      <c r="E5" s="65" t="s">
        <v>275</v>
      </c>
      <c r="F5" s="66"/>
      <c r="G5" s="66"/>
      <c r="H5" s="67" t="s">
        <v>214</v>
      </c>
      <c r="I5" s="77"/>
    </row>
    <row r="6" spans="1:9" ht="33.75" customHeight="1">
      <c r="A6" s="32"/>
      <c r="B6" s="32"/>
      <c r="C6" s="68"/>
      <c r="D6" s="33"/>
      <c r="E6" s="69" t="s">
        <v>74</v>
      </c>
      <c r="F6" s="70" t="s">
        <v>276</v>
      </c>
      <c r="G6" s="71" t="s">
        <v>277</v>
      </c>
      <c r="H6" s="72"/>
      <c r="I6" s="77"/>
    </row>
    <row r="7" spans="1:9" ht="19.5" customHeight="1">
      <c r="A7" s="38"/>
      <c r="B7" s="94" t="s">
        <v>59</v>
      </c>
      <c r="C7" s="93">
        <f aca="true" t="shared" si="0" ref="C7:H7">SUM(C8)</f>
        <v>30000</v>
      </c>
      <c r="D7" s="93">
        <f t="shared" si="0"/>
        <v>0</v>
      </c>
      <c r="E7" s="93">
        <f t="shared" si="0"/>
        <v>0</v>
      </c>
      <c r="F7" s="93">
        <f t="shared" si="0"/>
        <v>0</v>
      </c>
      <c r="G7" s="93">
        <f t="shared" si="0"/>
        <v>0</v>
      </c>
      <c r="H7" s="93">
        <f t="shared" si="0"/>
        <v>30000</v>
      </c>
      <c r="I7" s="85"/>
    </row>
    <row r="8" spans="1:9" ht="19.5" customHeight="1">
      <c r="A8" s="38" t="s">
        <v>84</v>
      </c>
      <c r="B8" s="39" t="s">
        <v>5</v>
      </c>
      <c r="C8" s="95">
        <f>D8+E8+H8</f>
        <v>30000</v>
      </c>
      <c r="D8" s="96">
        <v>0</v>
      </c>
      <c r="E8" s="96">
        <f>SUM(F8:G8)</f>
        <v>0</v>
      </c>
      <c r="F8" s="96">
        <v>0</v>
      </c>
      <c r="G8" s="93"/>
      <c r="H8" s="97">
        <v>30000</v>
      </c>
      <c r="I8" s="7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11"/>
      <c r="B1" s="12"/>
      <c r="C1" s="12"/>
      <c r="D1" s="12"/>
      <c r="E1" s="12"/>
      <c r="F1" s="12"/>
      <c r="G1" s="12"/>
      <c r="H1" s="13" t="s">
        <v>278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</row>
    <row r="2" spans="1:245" ht="19.5" customHeight="1">
      <c r="A2" s="14" t="s">
        <v>279</v>
      </c>
      <c r="B2" s="14"/>
      <c r="C2" s="14"/>
      <c r="D2" s="14"/>
      <c r="E2" s="14"/>
      <c r="F2" s="14"/>
      <c r="G2" s="14"/>
      <c r="H2" s="14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15" t="s">
        <v>5</v>
      </c>
      <c r="B3" s="15"/>
      <c r="C3" s="15"/>
      <c r="D3" s="15"/>
      <c r="E3" s="15"/>
      <c r="F3" s="16"/>
      <c r="G3" s="16"/>
      <c r="H3" s="17" t="s">
        <v>6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18" t="s">
        <v>58</v>
      </c>
      <c r="B4" s="18"/>
      <c r="C4" s="18"/>
      <c r="D4" s="19"/>
      <c r="E4" s="20"/>
      <c r="F4" s="21" t="s">
        <v>280</v>
      </c>
      <c r="G4" s="21"/>
      <c r="H4" s="21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22" t="s">
        <v>69</v>
      </c>
      <c r="B5" s="23"/>
      <c r="C5" s="24"/>
      <c r="D5" s="25" t="s">
        <v>70</v>
      </c>
      <c r="E5" s="27" t="s">
        <v>104</v>
      </c>
      <c r="F5" s="27" t="s">
        <v>59</v>
      </c>
      <c r="G5" s="27" t="s">
        <v>100</v>
      </c>
      <c r="H5" s="21" t="s">
        <v>101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28" t="s">
        <v>79</v>
      </c>
      <c r="B6" s="29" t="s">
        <v>80</v>
      </c>
      <c r="C6" s="30" t="s">
        <v>81</v>
      </c>
      <c r="D6" s="31"/>
      <c r="E6" s="27"/>
      <c r="F6" s="27"/>
      <c r="G6" s="27"/>
      <c r="H6" s="21"/>
      <c r="I6" s="55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35"/>
      <c r="B7" s="30"/>
      <c r="C7" s="30"/>
      <c r="D7" s="31"/>
      <c r="E7" s="64"/>
      <c r="F7" s="21">
        <f>SUM(G7:H7)</f>
        <v>0</v>
      </c>
      <c r="G7" s="27"/>
      <c r="H7" s="86">
        <f>SUM(H8:H10)</f>
        <v>0</v>
      </c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19.5" customHeight="1">
      <c r="A8" s="87"/>
      <c r="B8" s="88"/>
      <c r="C8" s="88"/>
      <c r="D8" s="89"/>
      <c r="E8" s="27"/>
      <c r="F8" s="90"/>
      <c r="G8" s="27"/>
      <c r="H8" s="90"/>
      <c r="I8" s="55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</row>
    <row r="9" spans="1:245" ht="19.5" customHeight="1">
      <c r="A9" s="87"/>
      <c r="B9" s="88"/>
      <c r="C9" s="88"/>
      <c r="D9" s="89"/>
      <c r="E9" s="27"/>
      <c r="F9" s="90"/>
      <c r="G9" s="27"/>
      <c r="H9" s="90"/>
      <c r="I9" s="55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19.5" customHeight="1">
      <c r="A10" s="87"/>
      <c r="B10" s="88"/>
      <c r="C10" s="88"/>
      <c r="D10" s="91"/>
      <c r="E10" s="92"/>
      <c r="F10" s="93"/>
      <c r="G10" s="93"/>
      <c r="H10" s="93"/>
      <c r="I10" s="55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19.5" customHeight="1">
      <c r="A11" s="47"/>
      <c r="B11" s="47"/>
      <c r="C11" s="47"/>
      <c r="D11" s="46"/>
      <c r="E11" s="46"/>
      <c r="F11" s="46"/>
      <c r="G11" s="46"/>
      <c r="H11" s="46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</row>
    <row r="12" spans="1:245" ht="19.5" customHeight="1">
      <c r="A12" s="47"/>
      <c r="B12" s="47"/>
      <c r="C12" s="47"/>
      <c r="D12" s="47"/>
      <c r="E12" s="47"/>
      <c r="F12" s="47"/>
      <c r="G12" s="47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</row>
    <row r="13" spans="1:245" ht="19.5" customHeight="1">
      <c r="A13" s="47"/>
      <c r="B13" s="47"/>
      <c r="C13" s="47"/>
      <c r="D13" s="46"/>
      <c r="E13" s="46"/>
      <c r="F13" s="46"/>
      <c r="G13" s="46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</row>
    <row r="14" spans="1:245" ht="19.5" customHeight="1">
      <c r="A14" s="47"/>
      <c r="B14" s="47"/>
      <c r="C14" s="47"/>
      <c r="D14" s="46"/>
      <c r="E14" s="46"/>
      <c r="F14" s="46"/>
      <c r="G14" s="46"/>
      <c r="H14" s="4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</row>
    <row r="15" spans="1:245" ht="19.5" customHeight="1">
      <c r="A15" s="47"/>
      <c r="B15" s="47"/>
      <c r="C15" s="47"/>
      <c r="D15" s="47"/>
      <c r="E15" s="47"/>
      <c r="F15" s="47"/>
      <c r="G15" s="47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</row>
    <row r="16" spans="1:245" ht="19.5" customHeight="1">
      <c r="A16" s="47"/>
      <c r="B16" s="47"/>
      <c r="C16" s="47"/>
      <c r="D16" s="47"/>
      <c r="E16" s="48"/>
      <c r="F16" s="48"/>
      <c r="G16" s="48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</row>
    <row r="17" spans="1:245" ht="19.5" customHeight="1">
      <c r="A17" s="47"/>
      <c r="B17" s="47"/>
      <c r="C17" s="47"/>
      <c r="D17" s="47"/>
      <c r="E17" s="48"/>
      <c r="F17" s="48"/>
      <c r="G17" s="48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</row>
    <row r="18" spans="1:245" ht="19.5" customHeight="1">
      <c r="A18" s="47"/>
      <c r="B18" s="47"/>
      <c r="C18" s="47"/>
      <c r="D18" s="47"/>
      <c r="E18" s="47"/>
      <c r="F18" s="47"/>
      <c r="G18" s="47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</row>
    <row r="19" spans="1:245" ht="19.5" customHeight="1">
      <c r="A19" s="47"/>
      <c r="B19" s="47"/>
      <c r="C19" s="47"/>
      <c r="D19" s="47"/>
      <c r="E19" s="49"/>
      <c r="F19" s="49"/>
      <c r="G19" s="49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</row>
    <row r="20" spans="1:245" ht="19.5" customHeight="1">
      <c r="A20" s="50"/>
      <c r="B20" s="50"/>
      <c r="C20" s="50"/>
      <c r="D20" s="50"/>
      <c r="E20" s="51"/>
      <c r="F20" s="51"/>
      <c r="G20" s="51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</row>
    <row r="21" spans="1:245" ht="19.5" customHeight="1">
      <c r="A21" s="52"/>
      <c r="B21" s="52"/>
      <c r="C21" s="52"/>
      <c r="D21" s="52"/>
      <c r="E21" s="52"/>
      <c r="F21" s="52"/>
      <c r="G21" s="52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19.5" customHeight="1">
      <c r="A22" s="50"/>
      <c r="B22" s="50"/>
      <c r="C22" s="50"/>
      <c r="D22" s="50"/>
      <c r="E22" s="50"/>
      <c r="F22" s="50"/>
      <c r="G22" s="50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19.5" customHeight="1">
      <c r="A23" s="54"/>
      <c r="B23" s="54"/>
      <c r="C23" s="54"/>
      <c r="D23" s="54"/>
      <c r="E23" s="54"/>
      <c r="F23" s="50"/>
      <c r="G23" s="50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19.5" customHeight="1">
      <c r="A24" s="54"/>
      <c r="B24" s="54"/>
      <c r="C24" s="54"/>
      <c r="D24" s="54"/>
      <c r="E24" s="54"/>
      <c r="F24" s="50"/>
      <c r="G24" s="50"/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4"/>
      <c r="E25" s="54"/>
      <c r="F25" s="50"/>
      <c r="G25" s="50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54"/>
      <c r="D26" s="54"/>
      <c r="E26" s="54"/>
      <c r="F26" s="50"/>
      <c r="G26" s="50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4"/>
      <c r="E27" s="54"/>
      <c r="F27" s="50"/>
      <c r="G27" s="50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4"/>
      <c r="E28" s="54"/>
      <c r="F28" s="50"/>
      <c r="G28" s="50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4"/>
      <c r="E29" s="54"/>
      <c r="F29" s="50"/>
      <c r="G29" s="50"/>
      <c r="H29" s="5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4"/>
      <c r="E30" s="54"/>
      <c r="F30" s="50"/>
      <c r="G30" s="50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4"/>
      <c r="E31" s="54"/>
      <c r="F31" s="50"/>
      <c r="G31" s="50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54"/>
      <c r="F32" s="50"/>
      <c r="G32" s="50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58"/>
      <c r="B1" s="58"/>
      <c r="C1" s="58"/>
      <c r="D1" s="58"/>
      <c r="E1" s="59"/>
      <c r="F1" s="58"/>
      <c r="G1" s="58"/>
      <c r="H1" s="60" t="s">
        <v>281</v>
      </c>
      <c r="I1" s="77"/>
    </row>
    <row r="2" spans="1:9" ht="25.5" customHeight="1">
      <c r="A2" s="14" t="s">
        <v>282</v>
      </c>
      <c r="B2" s="14"/>
      <c r="C2" s="14"/>
      <c r="D2" s="14"/>
      <c r="E2" s="14"/>
      <c r="F2" s="14"/>
      <c r="G2" s="14"/>
      <c r="H2" s="14"/>
      <c r="I2" s="77"/>
    </row>
    <row r="3" spans="1:9" ht="19.5" customHeight="1">
      <c r="A3" s="61" t="s">
        <v>5</v>
      </c>
      <c r="B3" s="62"/>
      <c r="C3" s="62"/>
      <c r="D3" s="62"/>
      <c r="E3" s="62"/>
      <c r="F3" s="62"/>
      <c r="G3" s="62"/>
      <c r="H3" s="17" t="s">
        <v>6</v>
      </c>
      <c r="I3" s="77"/>
    </row>
    <row r="4" spans="1:9" ht="19.5" customHeight="1">
      <c r="A4" s="26" t="s">
        <v>272</v>
      </c>
      <c r="B4" s="26" t="s">
        <v>273</v>
      </c>
      <c r="C4" s="21" t="s">
        <v>274</v>
      </c>
      <c r="D4" s="21"/>
      <c r="E4" s="21"/>
      <c r="F4" s="21"/>
      <c r="G4" s="21"/>
      <c r="H4" s="21"/>
      <c r="I4" s="77"/>
    </row>
    <row r="5" spans="1:9" ht="19.5" customHeight="1">
      <c r="A5" s="26"/>
      <c r="B5" s="26"/>
      <c r="C5" s="63" t="s">
        <v>59</v>
      </c>
      <c r="D5" s="64" t="s">
        <v>210</v>
      </c>
      <c r="E5" s="65" t="s">
        <v>275</v>
      </c>
      <c r="F5" s="66"/>
      <c r="G5" s="66"/>
      <c r="H5" s="67" t="s">
        <v>214</v>
      </c>
      <c r="I5" s="77"/>
    </row>
    <row r="6" spans="1:9" ht="33.75" customHeight="1">
      <c r="A6" s="32"/>
      <c r="B6" s="32"/>
      <c r="C6" s="68"/>
      <c r="D6" s="33"/>
      <c r="E6" s="69" t="s">
        <v>74</v>
      </c>
      <c r="F6" s="70" t="s">
        <v>276</v>
      </c>
      <c r="G6" s="71" t="s">
        <v>277</v>
      </c>
      <c r="H6" s="72"/>
      <c r="I6" s="77"/>
    </row>
    <row r="7" spans="1:9" ht="19.5" customHeight="1">
      <c r="A7" s="38"/>
      <c r="B7" s="39" t="s">
        <v>59</v>
      </c>
      <c r="C7" s="41"/>
      <c r="D7" s="73"/>
      <c r="E7" s="73"/>
      <c r="F7" s="73"/>
      <c r="G7" s="40"/>
      <c r="H7" s="74"/>
      <c r="I7" s="85"/>
    </row>
    <row r="8" spans="1:9" ht="19.5" customHeight="1">
      <c r="A8" s="38" t="s">
        <v>84</v>
      </c>
      <c r="B8" s="39" t="s">
        <v>5</v>
      </c>
      <c r="C8" s="41"/>
      <c r="D8" s="73"/>
      <c r="E8" s="73"/>
      <c r="F8" s="73"/>
      <c r="G8" s="40"/>
      <c r="H8" s="74"/>
      <c r="I8" s="85"/>
    </row>
    <row r="9" spans="1:9" ht="19.5" customHeight="1">
      <c r="A9" s="75"/>
      <c r="B9" s="75"/>
      <c r="C9" s="75"/>
      <c r="D9" s="75"/>
      <c r="E9" s="76"/>
      <c r="F9" s="75"/>
      <c r="G9" s="75"/>
      <c r="H9" s="77"/>
      <c r="I9" s="77"/>
    </row>
    <row r="10" spans="1:9" ht="19.5" customHeight="1">
      <c r="A10" s="78"/>
      <c r="B10" s="78"/>
      <c r="C10" s="78"/>
      <c r="D10" s="78"/>
      <c r="E10" s="79"/>
      <c r="F10" s="80"/>
      <c r="G10" s="80"/>
      <c r="H10" s="77"/>
      <c r="I10" s="82"/>
    </row>
    <row r="11" spans="1:9" ht="19.5" customHeight="1">
      <c r="A11" s="78"/>
      <c r="B11" s="78"/>
      <c r="C11" s="78"/>
      <c r="D11" s="78"/>
      <c r="E11" s="81"/>
      <c r="F11" s="78"/>
      <c r="G11" s="78"/>
      <c r="H11" s="82"/>
      <c r="I11" s="82"/>
    </row>
    <row r="12" spans="1:9" ht="19.5" customHeight="1">
      <c r="A12" s="78"/>
      <c r="B12" s="78"/>
      <c r="C12" s="78"/>
      <c r="D12" s="78"/>
      <c r="E12" s="81"/>
      <c r="F12" s="78"/>
      <c r="G12" s="78"/>
      <c r="H12" s="82"/>
      <c r="I12" s="82"/>
    </row>
    <row r="13" spans="1:9" ht="19.5" customHeight="1">
      <c r="A13" s="78"/>
      <c r="B13" s="78"/>
      <c r="C13" s="78"/>
      <c r="D13" s="78"/>
      <c r="E13" s="79"/>
      <c r="F13" s="78"/>
      <c r="G13" s="78"/>
      <c r="H13" s="82"/>
      <c r="I13" s="82"/>
    </row>
    <row r="14" spans="1:9" ht="19.5" customHeight="1">
      <c r="A14" s="78"/>
      <c r="B14" s="78"/>
      <c r="C14" s="78"/>
      <c r="D14" s="78"/>
      <c r="E14" s="79"/>
      <c r="F14" s="78"/>
      <c r="G14" s="78"/>
      <c r="H14" s="82"/>
      <c r="I14" s="82"/>
    </row>
    <row r="15" spans="1:9" ht="19.5" customHeight="1">
      <c r="A15" s="78"/>
      <c r="B15" s="78"/>
      <c r="C15" s="78"/>
      <c r="D15" s="78"/>
      <c r="E15" s="81"/>
      <c r="F15" s="78"/>
      <c r="G15" s="78"/>
      <c r="H15" s="82"/>
      <c r="I15" s="82"/>
    </row>
    <row r="16" spans="1:9" ht="19.5" customHeight="1">
      <c r="A16" s="78"/>
      <c r="B16" s="78"/>
      <c r="C16" s="78"/>
      <c r="D16" s="78"/>
      <c r="E16" s="81"/>
      <c r="F16" s="78"/>
      <c r="G16" s="78"/>
      <c r="H16" s="82"/>
      <c r="I16" s="82"/>
    </row>
    <row r="17" spans="1:9" ht="19.5" customHeight="1">
      <c r="A17" s="78"/>
      <c r="B17" s="78"/>
      <c r="C17" s="78"/>
      <c r="D17" s="78"/>
      <c r="E17" s="79"/>
      <c r="F17" s="78"/>
      <c r="G17" s="78"/>
      <c r="H17" s="82"/>
      <c r="I17" s="82"/>
    </row>
    <row r="18" spans="1:9" ht="19.5" customHeight="1">
      <c r="A18" s="78"/>
      <c r="B18" s="78"/>
      <c r="C18" s="78"/>
      <c r="D18" s="78"/>
      <c r="E18" s="79"/>
      <c r="F18" s="78"/>
      <c r="G18" s="78"/>
      <c r="H18" s="82"/>
      <c r="I18" s="82"/>
    </row>
    <row r="19" spans="1:9" ht="19.5" customHeight="1">
      <c r="A19" s="78"/>
      <c r="B19" s="78"/>
      <c r="C19" s="78"/>
      <c r="D19" s="78"/>
      <c r="E19" s="83"/>
      <c r="F19" s="78"/>
      <c r="G19" s="78"/>
      <c r="H19" s="82"/>
      <c r="I19" s="82"/>
    </row>
    <row r="20" spans="1:9" ht="19.5" customHeight="1">
      <c r="A20" s="78"/>
      <c r="B20" s="78"/>
      <c r="C20" s="78"/>
      <c r="D20" s="78"/>
      <c r="E20" s="81"/>
      <c r="F20" s="78"/>
      <c r="G20" s="78"/>
      <c r="H20" s="82"/>
      <c r="I20" s="82"/>
    </row>
    <row r="21" spans="1:9" ht="19.5" customHeight="1">
      <c r="A21" s="81"/>
      <c r="B21" s="81"/>
      <c r="C21" s="81"/>
      <c r="D21" s="81"/>
      <c r="E21" s="81"/>
      <c r="F21" s="78"/>
      <c r="G21" s="78"/>
      <c r="H21" s="82"/>
      <c r="I21" s="82"/>
    </row>
    <row r="22" spans="1:9" ht="19.5" customHeight="1">
      <c r="A22" s="82"/>
      <c r="B22" s="82"/>
      <c r="C22" s="82"/>
      <c r="D22" s="82"/>
      <c r="E22" s="84"/>
      <c r="F22" s="82"/>
      <c r="G22" s="82"/>
      <c r="H22" s="82"/>
      <c r="I22" s="82"/>
    </row>
    <row r="23" spans="1:9" ht="19.5" customHeight="1">
      <c r="A23" s="82"/>
      <c r="B23" s="82"/>
      <c r="C23" s="82"/>
      <c r="D23" s="82"/>
      <c r="E23" s="84"/>
      <c r="F23" s="82"/>
      <c r="G23" s="82"/>
      <c r="H23" s="82"/>
      <c r="I23" s="82"/>
    </row>
    <row r="24" spans="1:9" ht="19.5" customHeight="1">
      <c r="A24" s="82"/>
      <c r="B24" s="82"/>
      <c r="C24" s="82"/>
      <c r="D24" s="82"/>
      <c r="E24" s="84"/>
      <c r="F24" s="82"/>
      <c r="G24" s="82"/>
      <c r="H24" s="82"/>
      <c r="I24" s="82"/>
    </row>
    <row r="25" spans="1:9" ht="19.5" customHeight="1">
      <c r="A25" s="82"/>
      <c r="B25" s="82"/>
      <c r="C25" s="82"/>
      <c r="D25" s="82"/>
      <c r="E25" s="84"/>
      <c r="F25" s="82"/>
      <c r="G25" s="82"/>
      <c r="H25" s="82"/>
      <c r="I25" s="82"/>
    </row>
    <row r="26" spans="1:9" ht="19.5" customHeight="1">
      <c r="A26" s="82"/>
      <c r="B26" s="82"/>
      <c r="C26" s="82"/>
      <c r="D26" s="82"/>
      <c r="E26" s="84"/>
      <c r="F26" s="82"/>
      <c r="G26" s="82"/>
      <c r="H26" s="82"/>
      <c r="I26" s="82"/>
    </row>
    <row r="27" spans="1:9" ht="19.5" customHeight="1">
      <c r="A27" s="82"/>
      <c r="B27" s="82"/>
      <c r="C27" s="82"/>
      <c r="D27" s="82"/>
      <c r="E27" s="84"/>
      <c r="F27" s="82"/>
      <c r="G27" s="82"/>
      <c r="H27" s="82"/>
      <c r="I27" s="82"/>
    </row>
    <row r="28" spans="1:9" ht="19.5" customHeight="1">
      <c r="A28" s="82"/>
      <c r="B28" s="82"/>
      <c r="C28" s="82"/>
      <c r="D28" s="82"/>
      <c r="E28" s="84"/>
      <c r="F28" s="82"/>
      <c r="G28" s="82"/>
      <c r="H28" s="82"/>
      <c r="I28" s="82"/>
    </row>
    <row r="29" spans="1:9" ht="19.5" customHeight="1">
      <c r="A29" s="82"/>
      <c r="B29" s="82"/>
      <c r="C29" s="82"/>
      <c r="D29" s="82"/>
      <c r="E29" s="84"/>
      <c r="F29" s="82"/>
      <c r="G29" s="82"/>
      <c r="H29" s="82"/>
      <c r="I29" s="82"/>
    </row>
    <row r="30" spans="1:9" ht="19.5" customHeight="1">
      <c r="A30" s="82"/>
      <c r="B30" s="82"/>
      <c r="C30" s="82"/>
      <c r="D30" s="82"/>
      <c r="E30" s="84"/>
      <c r="F30" s="82"/>
      <c r="G30" s="82"/>
      <c r="H30" s="82"/>
      <c r="I30" s="82"/>
    </row>
    <row r="31" spans="1:9" ht="19.5" customHeight="1">
      <c r="A31" s="82"/>
      <c r="B31" s="82"/>
      <c r="C31" s="82"/>
      <c r="D31" s="82"/>
      <c r="E31" s="84"/>
      <c r="F31" s="82"/>
      <c r="G31" s="82"/>
      <c r="H31" s="82"/>
      <c r="I31" s="8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1"/>
      <c r="B1" s="12"/>
      <c r="C1" s="12"/>
      <c r="D1" s="12"/>
      <c r="E1" s="12"/>
      <c r="F1" s="12"/>
      <c r="G1" s="12"/>
      <c r="H1" s="13" t="s">
        <v>283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</row>
    <row r="2" spans="1:245" ht="19.5" customHeight="1">
      <c r="A2" s="14" t="s">
        <v>284</v>
      </c>
      <c r="B2" s="14"/>
      <c r="C2" s="14"/>
      <c r="D2" s="14"/>
      <c r="E2" s="14"/>
      <c r="F2" s="14"/>
      <c r="G2" s="14"/>
      <c r="H2" s="14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15" t="s">
        <v>5</v>
      </c>
      <c r="B3" s="15"/>
      <c r="C3" s="15"/>
      <c r="D3" s="15"/>
      <c r="E3" s="15"/>
      <c r="F3" s="16"/>
      <c r="G3" s="16"/>
      <c r="H3" s="17" t="s">
        <v>6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18" t="s">
        <v>58</v>
      </c>
      <c r="B4" s="18"/>
      <c r="C4" s="18"/>
      <c r="D4" s="19"/>
      <c r="E4" s="20"/>
      <c r="F4" s="21" t="s">
        <v>285</v>
      </c>
      <c r="G4" s="21"/>
      <c r="H4" s="21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22" t="s">
        <v>69</v>
      </c>
      <c r="B5" s="23"/>
      <c r="C5" s="24"/>
      <c r="D5" s="25" t="s">
        <v>70</v>
      </c>
      <c r="E5" s="26" t="s">
        <v>104</v>
      </c>
      <c r="F5" s="27" t="s">
        <v>59</v>
      </c>
      <c r="G5" s="27" t="s">
        <v>100</v>
      </c>
      <c r="H5" s="21" t="s">
        <v>101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28" t="s">
        <v>79</v>
      </c>
      <c r="B6" s="29" t="s">
        <v>80</v>
      </c>
      <c r="C6" s="30" t="s">
        <v>81</v>
      </c>
      <c r="D6" s="31"/>
      <c r="E6" s="32"/>
      <c r="F6" s="33"/>
      <c r="G6" s="33"/>
      <c r="H6" s="34"/>
      <c r="I6" s="55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35"/>
      <c r="B7" s="30"/>
      <c r="C7" s="30"/>
      <c r="D7" s="31"/>
      <c r="E7" s="36" t="s">
        <v>59</v>
      </c>
      <c r="F7" s="33"/>
      <c r="G7" s="37"/>
      <c r="H7" s="34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s="10" customFormat="1" ht="19.5" customHeight="1">
      <c r="A8" s="38"/>
      <c r="B8" s="38"/>
      <c r="C8" s="38"/>
      <c r="D8" s="38" t="s">
        <v>84</v>
      </c>
      <c r="E8" s="39" t="s">
        <v>5</v>
      </c>
      <c r="F8" s="40"/>
      <c r="G8" s="41"/>
      <c r="H8" s="40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19.5" customHeight="1">
      <c r="A9" s="42"/>
      <c r="B9" s="42"/>
      <c r="C9" s="42"/>
      <c r="D9" s="43"/>
      <c r="E9" s="44"/>
      <c r="F9" s="44"/>
      <c r="G9" s="4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19.5" customHeight="1">
      <c r="A10" s="45"/>
      <c r="B10" s="45"/>
      <c r="C10" s="45"/>
      <c r="D10" s="46"/>
      <c r="E10" s="46"/>
      <c r="F10" s="46"/>
      <c r="G10" s="46"/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</row>
    <row r="11" spans="1:245" ht="19.5" customHeight="1">
      <c r="A11" s="45"/>
      <c r="B11" s="45"/>
      <c r="C11" s="45"/>
      <c r="D11" s="45"/>
      <c r="E11" s="45"/>
      <c r="F11" s="45"/>
      <c r="G11" s="45"/>
      <c r="H11" s="46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</row>
    <row r="12" spans="1:245" ht="19.5" customHeight="1">
      <c r="A12" s="45"/>
      <c r="B12" s="45"/>
      <c r="C12" s="45"/>
      <c r="D12" s="46"/>
      <c r="E12" s="46"/>
      <c r="F12" s="46"/>
      <c r="G12" s="46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</row>
    <row r="13" spans="1:245" ht="19.5" customHeight="1">
      <c r="A13" s="45"/>
      <c r="B13" s="45"/>
      <c r="C13" s="45"/>
      <c r="D13" s="46"/>
      <c r="E13" s="46"/>
      <c r="F13" s="46"/>
      <c r="G13" s="46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</row>
    <row r="14" spans="1:245" ht="19.5" customHeight="1">
      <c r="A14" s="45"/>
      <c r="B14" s="45"/>
      <c r="C14" s="45"/>
      <c r="D14" s="45"/>
      <c r="E14" s="45"/>
      <c r="F14" s="45"/>
      <c r="G14" s="45"/>
      <c r="H14" s="4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</row>
    <row r="15" spans="1:245" ht="19.5" customHeight="1">
      <c r="A15" s="45"/>
      <c r="B15" s="45"/>
      <c r="C15" s="45"/>
      <c r="D15" s="46"/>
      <c r="E15" s="46"/>
      <c r="F15" s="46"/>
      <c r="G15" s="46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</row>
    <row r="16" spans="1:245" ht="19.5" customHeight="1">
      <c r="A16" s="47"/>
      <c r="B16" s="45"/>
      <c r="C16" s="45"/>
      <c r="D16" s="46"/>
      <c r="E16" s="46"/>
      <c r="F16" s="46"/>
      <c r="G16" s="46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</row>
    <row r="17" spans="1:245" ht="19.5" customHeight="1">
      <c r="A17" s="47"/>
      <c r="B17" s="47"/>
      <c r="C17" s="45"/>
      <c r="D17" s="45"/>
      <c r="E17" s="47"/>
      <c r="F17" s="47"/>
      <c r="G17" s="47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</row>
    <row r="18" spans="1:245" ht="19.5" customHeight="1">
      <c r="A18" s="47"/>
      <c r="B18" s="47"/>
      <c r="C18" s="45"/>
      <c r="D18" s="46"/>
      <c r="E18" s="46"/>
      <c r="F18" s="46"/>
      <c r="G18" s="46"/>
      <c r="H18" s="46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</row>
    <row r="19" spans="1:245" ht="19.5" customHeight="1">
      <c r="A19" s="45"/>
      <c r="B19" s="47"/>
      <c r="C19" s="45"/>
      <c r="D19" s="46"/>
      <c r="E19" s="46"/>
      <c r="F19" s="46"/>
      <c r="G19" s="46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</row>
    <row r="20" spans="1:245" ht="19.5" customHeight="1">
      <c r="A20" s="45"/>
      <c r="B20" s="47"/>
      <c r="C20" s="47"/>
      <c r="D20" s="47"/>
      <c r="E20" s="47"/>
      <c r="F20" s="47"/>
      <c r="G20" s="47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</row>
    <row r="21" spans="1:245" ht="19.5" customHeight="1">
      <c r="A21" s="47"/>
      <c r="B21" s="47"/>
      <c r="C21" s="47"/>
      <c r="D21" s="46"/>
      <c r="E21" s="46"/>
      <c r="F21" s="46"/>
      <c r="G21" s="46"/>
      <c r="H21" s="46"/>
      <c r="I21" s="47"/>
      <c r="J21" s="45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  <row r="22" spans="1:245" ht="19.5" customHeight="1">
      <c r="A22" s="47"/>
      <c r="B22" s="47"/>
      <c r="C22" s="47"/>
      <c r="D22" s="46"/>
      <c r="E22" s="46"/>
      <c r="F22" s="46"/>
      <c r="G22" s="46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</row>
    <row r="23" spans="1:245" ht="19.5" customHeight="1">
      <c r="A23" s="47"/>
      <c r="B23" s="47"/>
      <c r="C23" s="47"/>
      <c r="D23" s="47"/>
      <c r="E23" s="47"/>
      <c r="F23" s="47"/>
      <c r="G23" s="47"/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</row>
    <row r="24" spans="1:245" ht="19.5" customHeight="1">
      <c r="A24" s="47"/>
      <c r="B24" s="47"/>
      <c r="C24" s="47"/>
      <c r="D24" s="46"/>
      <c r="E24" s="46"/>
      <c r="F24" s="46"/>
      <c r="G24" s="46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</row>
    <row r="25" spans="1:245" ht="19.5" customHeight="1">
      <c r="A25" s="47"/>
      <c r="B25" s="47"/>
      <c r="C25" s="47"/>
      <c r="D25" s="46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</row>
    <row r="26" spans="1:245" ht="19.5" customHeight="1">
      <c r="A26" s="47"/>
      <c r="B26" s="47"/>
      <c r="C26" s="47"/>
      <c r="D26" s="47"/>
      <c r="E26" s="47"/>
      <c r="F26" s="47"/>
      <c r="G26" s="47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</row>
    <row r="27" spans="1:245" ht="19.5" customHeight="1">
      <c r="A27" s="47"/>
      <c r="B27" s="47"/>
      <c r="C27" s="47"/>
      <c r="D27" s="46"/>
      <c r="E27" s="46"/>
      <c r="F27" s="46"/>
      <c r="G27" s="46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</row>
    <row r="28" spans="1:245" ht="19.5" customHeight="1">
      <c r="A28" s="47"/>
      <c r="B28" s="47"/>
      <c r="C28" s="47"/>
      <c r="D28" s="46"/>
      <c r="E28" s="46"/>
      <c r="F28" s="46"/>
      <c r="G28" s="46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</row>
    <row r="29" spans="1:245" ht="19.5" customHeight="1">
      <c r="A29" s="47"/>
      <c r="B29" s="47"/>
      <c r="C29" s="47"/>
      <c r="D29" s="47"/>
      <c r="E29" s="47"/>
      <c r="F29" s="47"/>
      <c r="G29" s="47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</row>
    <row r="30" spans="1:245" ht="19.5" customHeight="1">
      <c r="A30" s="47"/>
      <c r="B30" s="47"/>
      <c r="C30" s="47"/>
      <c r="D30" s="46"/>
      <c r="E30" s="46"/>
      <c r="F30" s="46"/>
      <c r="G30" s="46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</row>
    <row r="31" spans="1:245" ht="19.5" customHeight="1">
      <c r="A31" s="47"/>
      <c r="B31" s="47"/>
      <c r="C31" s="47"/>
      <c r="D31" s="46"/>
      <c r="E31" s="46"/>
      <c r="F31" s="46"/>
      <c r="G31" s="46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</row>
    <row r="32" spans="1:245" ht="19.5" customHeight="1">
      <c r="A32" s="47"/>
      <c r="B32" s="47"/>
      <c r="C32" s="47"/>
      <c r="D32" s="47"/>
      <c r="E32" s="47"/>
      <c r="F32" s="47"/>
      <c r="G32" s="47"/>
      <c r="H32" s="46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245" ht="19.5" customHeight="1">
      <c r="A33" s="47"/>
      <c r="B33" s="47"/>
      <c r="C33" s="47"/>
      <c r="D33" s="47"/>
      <c r="E33" s="48"/>
      <c r="F33" s="48"/>
      <c r="G33" s="48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</row>
    <row r="34" spans="1:245" ht="19.5" customHeight="1">
      <c r="A34" s="47"/>
      <c r="B34" s="47"/>
      <c r="C34" s="47"/>
      <c r="D34" s="47"/>
      <c r="E34" s="48"/>
      <c r="F34" s="48"/>
      <c r="G34" s="48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</row>
    <row r="35" spans="1:245" ht="19.5" customHeight="1">
      <c r="A35" s="47"/>
      <c r="B35" s="47"/>
      <c r="C35" s="47"/>
      <c r="D35" s="47"/>
      <c r="E35" s="47"/>
      <c r="F35" s="47"/>
      <c r="G35" s="47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</row>
    <row r="36" spans="1:245" ht="19.5" customHeight="1">
      <c r="A36" s="47"/>
      <c r="B36" s="47"/>
      <c r="C36" s="47"/>
      <c r="D36" s="47"/>
      <c r="E36" s="49"/>
      <c r="F36" s="49"/>
      <c r="G36" s="49"/>
      <c r="H36" s="4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O16" sqref="O16"/>
    </sheetView>
  </sheetViews>
  <sheetFormatPr defaultColWidth="9.33203125" defaultRowHeight="11.25"/>
  <cols>
    <col min="1" max="5" width="9.5" style="0" customWidth="1"/>
    <col min="6" max="6" width="23.83203125" style="0" customWidth="1"/>
    <col min="7" max="8" width="45.16015625" style="0" customWidth="1"/>
  </cols>
  <sheetData>
    <row r="1" ht="11.25">
      <c r="A1" t="s">
        <v>255</v>
      </c>
    </row>
    <row r="2" spans="1:8" ht="20.25">
      <c r="A2" s="1" t="s">
        <v>286</v>
      </c>
      <c r="B2" s="1"/>
      <c r="C2" s="1"/>
      <c r="D2" s="1"/>
      <c r="E2" s="1"/>
      <c r="F2" s="1"/>
      <c r="G2" s="1"/>
      <c r="H2" s="1"/>
    </row>
    <row r="3" spans="1:8" ht="13.5">
      <c r="A3" s="2" t="s">
        <v>287</v>
      </c>
      <c r="B3" s="2"/>
      <c r="C3" s="2"/>
      <c r="D3" s="2"/>
      <c r="E3" s="2"/>
      <c r="F3" s="2"/>
      <c r="G3" s="2"/>
      <c r="H3" s="2"/>
    </row>
    <row r="4" spans="1:8" ht="14.25">
      <c r="A4" s="3"/>
      <c r="B4" s="3"/>
      <c r="C4" s="3"/>
      <c r="D4" s="3"/>
      <c r="E4" s="4"/>
      <c r="F4" s="4"/>
      <c r="G4" s="4"/>
      <c r="H4" s="4"/>
    </row>
    <row r="5" spans="1:8" ht="12.75" customHeight="1">
      <c r="A5" s="5" t="s">
        <v>288</v>
      </c>
      <c r="B5" s="5"/>
      <c r="C5" s="5"/>
      <c r="D5" s="5" t="s">
        <v>5</v>
      </c>
      <c r="E5" s="5"/>
      <c r="F5" s="5"/>
      <c r="G5" s="5"/>
      <c r="H5" s="5"/>
    </row>
    <row r="6" spans="1:8" ht="12.75" customHeight="1">
      <c r="A6" s="5" t="s">
        <v>289</v>
      </c>
      <c r="B6" s="5" t="s">
        <v>290</v>
      </c>
      <c r="C6" s="5"/>
      <c r="D6" s="5" t="s">
        <v>291</v>
      </c>
      <c r="E6" s="5"/>
      <c r="F6" s="5" t="s">
        <v>292</v>
      </c>
      <c r="G6" s="5"/>
      <c r="H6" s="5"/>
    </row>
    <row r="7" spans="1:8" ht="12.75" customHeight="1">
      <c r="A7" s="5"/>
      <c r="B7" s="5"/>
      <c r="C7" s="5"/>
      <c r="D7" s="5"/>
      <c r="E7" s="5"/>
      <c r="F7" s="5" t="s">
        <v>293</v>
      </c>
      <c r="G7" s="5" t="s">
        <v>294</v>
      </c>
      <c r="H7" s="5" t="s">
        <v>295</v>
      </c>
    </row>
    <row r="8" spans="1:8" ht="48.75" customHeight="1">
      <c r="A8" s="5"/>
      <c r="B8" s="5" t="s">
        <v>296</v>
      </c>
      <c r="C8" s="5"/>
      <c r="D8" s="6" t="s">
        <v>297</v>
      </c>
      <c r="E8" s="6"/>
      <c r="F8" s="7">
        <v>400000</v>
      </c>
      <c r="G8" s="7">
        <v>400000</v>
      </c>
      <c r="H8" s="7"/>
    </row>
    <row r="9" spans="1:8" ht="14.25" customHeight="1">
      <c r="A9" s="5"/>
      <c r="B9" s="5" t="s">
        <v>298</v>
      </c>
      <c r="C9" s="5"/>
      <c r="D9" s="5"/>
      <c r="E9" s="5"/>
      <c r="F9" s="7">
        <v>400000</v>
      </c>
      <c r="G9" s="7">
        <v>400000</v>
      </c>
      <c r="H9" s="7"/>
    </row>
    <row r="10" spans="1:8" ht="60" customHeight="1">
      <c r="A10" s="5" t="s">
        <v>299</v>
      </c>
      <c r="B10" s="8" t="s">
        <v>300</v>
      </c>
      <c r="C10" s="8"/>
      <c r="D10" s="8"/>
      <c r="E10" s="8"/>
      <c r="F10" s="8"/>
      <c r="G10" s="8"/>
      <c r="H10" s="8"/>
    </row>
    <row r="11" spans="1:8" ht="12" customHeight="1">
      <c r="A11" s="5" t="s">
        <v>301</v>
      </c>
      <c r="B11" s="5" t="s">
        <v>302</v>
      </c>
      <c r="C11" s="5" t="s">
        <v>303</v>
      </c>
      <c r="D11" s="5"/>
      <c r="E11" s="5" t="s">
        <v>304</v>
      </c>
      <c r="F11" s="9"/>
      <c r="G11" s="5" t="s">
        <v>305</v>
      </c>
      <c r="H11" s="5"/>
    </row>
    <row r="12" spans="1:8" ht="12" customHeight="1">
      <c r="A12" s="5"/>
      <c r="B12" s="5" t="s">
        <v>306</v>
      </c>
      <c r="C12" s="5" t="s">
        <v>307</v>
      </c>
      <c r="D12" s="5"/>
      <c r="E12" s="6" t="s">
        <v>308</v>
      </c>
      <c r="F12" s="9"/>
      <c r="G12" s="6" t="s">
        <v>309</v>
      </c>
      <c r="H12" s="6"/>
    </row>
    <row r="13" spans="1:8" ht="12" customHeight="1">
      <c r="A13" s="5"/>
      <c r="B13" s="5"/>
      <c r="C13" s="5"/>
      <c r="D13" s="5"/>
      <c r="E13" s="6" t="s">
        <v>310</v>
      </c>
      <c r="F13" s="9"/>
      <c r="G13" s="6" t="s">
        <v>311</v>
      </c>
      <c r="H13" s="6"/>
    </row>
    <row r="14" spans="1:8" ht="12" customHeight="1">
      <c r="A14" s="5"/>
      <c r="B14" s="5"/>
      <c r="C14" s="5"/>
      <c r="D14" s="5"/>
      <c r="E14" s="6" t="s">
        <v>312</v>
      </c>
      <c r="F14" s="9"/>
      <c r="G14" s="6" t="s">
        <v>313</v>
      </c>
      <c r="H14" s="6"/>
    </row>
    <row r="15" spans="1:8" ht="12" customHeight="1">
      <c r="A15" s="5"/>
      <c r="B15" s="5"/>
      <c r="C15" s="5" t="s">
        <v>314</v>
      </c>
      <c r="D15" s="5"/>
      <c r="E15" s="6" t="s">
        <v>315</v>
      </c>
      <c r="F15" s="9"/>
      <c r="G15" s="6" t="s">
        <v>316</v>
      </c>
      <c r="H15" s="6"/>
    </row>
    <row r="16" spans="1:8" ht="12" customHeight="1">
      <c r="A16" s="5"/>
      <c r="B16" s="5"/>
      <c r="C16" s="5" t="s">
        <v>317</v>
      </c>
      <c r="D16" s="5"/>
      <c r="E16" s="6" t="s">
        <v>318</v>
      </c>
      <c r="F16" s="9"/>
      <c r="G16" s="6" t="s">
        <v>319</v>
      </c>
      <c r="H16" s="6"/>
    </row>
    <row r="17" spans="1:8" ht="12" customHeight="1">
      <c r="A17" s="5"/>
      <c r="B17" s="5"/>
      <c r="C17" s="5" t="s">
        <v>320</v>
      </c>
      <c r="D17" s="5"/>
      <c r="E17" s="6" t="s">
        <v>13</v>
      </c>
      <c r="F17" s="9"/>
      <c r="G17" s="6"/>
      <c r="H17" s="6"/>
    </row>
    <row r="18" spans="1:8" ht="56.25" customHeight="1">
      <c r="A18" s="5"/>
      <c r="B18" s="5" t="s">
        <v>321</v>
      </c>
      <c r="C18" s="5" t="s">
        <v>322</v>
      </c>
      <c r="D18" s="5"/>
      <c r="E18" s="6" t="s">
        <v>323</v>
      </c>
      <c r="F18" s="9"/>
      <c r="G18" s="6" t="s">
        <v>324</v>
      </c>
      <c r="H18" s="6"/>
    </row>
    <row r="19" spans="1:8" ht="49.5" customHeight="1">
      <c r="A19" s="5"/>
      <c r="B19" s="5"/>
      <c r="C19" s="5" t="s">
        <v>325</v>
      </c>
      <c r="D19" s="5"/>
      <c r="E19" s="6" t="s">
        <v>326</v>
      </c>
      <c r="F19" s="9"/>
      <c r="G19" s="6" t="s">
        <v>327</v>
      </c>
      <c r="H19" s="6"/>
    </row>
    <row r="20" spans="1:8" ht="28.5" customHeight="1">
      <c r="A20" s="5"/>
      <c r="B20" s="5"/>
      <c r="C20" s="5" t="s">
        <v>328</v>
      </c>
      <c r="D20" s="5"/>
      <c r="E20" s="6" t="s">
        <v>329</v>
      </c>
      <c r="F20" s="9"/>
      <c r="G20" s="6" t="s">
        <v>330</v>
      </c>
      <c r="H20" s="6"/>
    </row>
    <row r="21" spans="1:8" ht="12.75" customHeight="1">
      <c r="A21" s="5"/>
      <c r="B21" s="5"/>
      <c r="C21" s="5" t="s">
        <v>331</v>
      </c>
      <c r="D21" s="5"/>
      <c r="E21" s="6" t="s">
        <v>332</v>
      </c>
      <c r="F21" s="9"/>
      <c r="G21" s="6" t="s">
        <v>333</v>
      </c>
      <c r="H21" s="6"/>
    </row>
    <row r="22" spans="1:8" ht="24.75" customHeight="1">
      <c r="A22" s="5"/>
      <c r="B22" s="5"/>
      <c r="C22" s="5"/>
      <c r="D22" s="5"/>
      <c r="E22" s="6" t="s">
        <v>334</v>
      </c>
      <c r="F22" s="9"/>
      <c r="G22" s="6" t="s">
        <v>335</v>
      </c>
      <c r="H22" s="6"/>
    </row>
    <row r="23" spans="1:8" ht="12">
      <c r="A23" s="5"/>
      <c r="B23" s="5" t="s">
        <v>336</v>
      </c>
      <c r="C23" s="5" t="s">
        <v>337</v>
      </c>
      <c r="D23" s="5"/>
      <c r="E23" s="6" t="s">
        <v>338</v>
      </c>
      <c r="F23" s="9"/>
      <c r="G23" s="6" t="s">
        <v>319</v>
      </c>
      <c r="H23" s="6"/>
    </row>
    <row r="24" spans="1:8" ht="12">
      <c r="A24" s="5"/>
      <c r="B24" s="5"/>
      <c r="C24" s="5"/>
      <c r="D24" s="5"/>
      <c r="E24" s="6" t="s">
        <v>339</v>
      </c>
      <c r="F24" s="9"/>
      <c r="G24" s="6" t="s">
        <v>340</v>
      </c>
      <c r="H24" s="6"/>
    </row>
  </sheetData>
  <sheetProtection/>
  <mergeCells count="53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A6:A9"/>
    <mergeCell ref="A11:A24"/>
    <mergeCell ref="B12:B17"/>
    <mergeCell ref="B18:B22"/>
    <mergeCell ref="B23:B24"/>
    <mergeCell ref="C23:D24"/>
    <mergeCell ref="B6:C7"/>
    <mergeCell ref="D6:E7"/>
    <mergeCell ref="C12:D14"/>
    <mergeCell ref="C21:D22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A15" sqref="A15"/>
    </sheetView>
  </sheetViews>
  <sheetFormatPr defaultColWidth="8.66015625" defaultRowHeight="20.25" customHeight="1"/>
  <cols>
    <col min="1" max="1" width="60" style="0" customWidth="1"/>
    <col min="2" max="2" width="42.66015625" style="0" customWidth="1"/>
    <col min="3" max="3" width="52.66015625" style="0" customWidth="1"/>
    <col min="4" max="4" width="38.5" style="129" customWidth="1"/>
  </cols>
  <sheetData>
    <row r="1" spans="1:28" ht="20.25" customHeight="1">
      <c r="A1" s="178"/>
      <c r="B1" s="178"/>
      <c r="C1" s="178"/>
      <c r="D1" s="219" t="s">
        <v>3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ht="20.25" customHeight="1">
      <c r="A2" s="14" t="s">
        <v>4</v>
      </c>
      <c r="B2" s="14"/>
      <c r="C2" s="14"/>
      <c r="D2" s="14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ht="20.25" customHeight="1">
      <c r="A3" s="61" t="s">
        <v>5</v>
      </c>
      <c r="B3" s="61"/>
      <c r="C3" s="58"/>
      <c r="D3" s="17" t="s">
        <v>6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ht="20.25" customHeight="1">
      <c r="A4" s="179" t="s">
        <v>7</v>
      </c>
      <c r="B4" s="179"/>
      <c r="C4" s="180" t="s">
        <v>8</v>
      </c>
      <c r="D4" s="180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1:28" ht="24.75" customHeight="1">
      <c r="A5" s="180" t="s">
        <v>9</v>
      </c>
      <c r="B5" s="180" t="s">
        <v>10</v>
      </c>
      <c r="C5" s="180" t="s">
        <v>9</v>
      </c>
      <c r="D5" s="180" t="s">
        <v>10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1:28" ht="20.25" customHeight="1">
      <c r="A6" s="192" t="s">
        <v>11</v>
      </c>
      <c r="B6" s="220">
        <v>1360688</v>
      </c>
      <c r="C6" s="192" t="s">
        <v>12</v>
      </c>
      <c r="D6" s="220" t="s">
        <v>13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</row>
    <row r="7" spans="1:28" ht="20.25" customHeight="1">
      <c r="A7" s="192" t="s">
        <v>14</v>
      </c>
      <c r="B7" s="220"/>
      <c r="C7" s="192" t="s">
        <v>15</v>
      </c>
      <c r="D7" s="220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</row>
    <row r="8" spans="1:28" ht="20.25" customHeight="1">
      <c r="A8" s="192" t="s">
        <v>16</v>
      </c>
      <c r="B8" s="220">
        <v>0</v>
      </c>
      <c r="C8" s="192" t="s">
        <v>17</v>
      </c>
      <c r="D8" s="220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</row>
    <row r="9" spans="1:28" ht="20.25" customHeight="1">
      <c r="A9" s="192" t="s">
        <v>18</v>
      </c>
      <c r="B9" s="220">
        <v>0</v>
      </c>
      <c r="C9" s="192" t="s">
        <v>19</v>
      </c>
      <c r="D9" s="220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</row>
    <row r="10" spans="1:28" ht="20.25" customHeight="1">
      <c r="A10" s="192" t="s">
        <v>20</v>
      </c>
      <c r="B10" s="220">
        <v>0</v>
      </c>
      <c r="C10" s="192" t="s">
        <v>21</v>
      </c>
      <c r="D10" s="220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</row>
    <row r="11" spans="1:28" ht="20.25" customHeight="1">
      <c r="A11" s="192" t="s">
        <v>22</v>
      </c>
      <c r="B11" s="220">
        <v>0</v>
      </c>
      <c r="C11" s="192" t="s">
        <v>23</v>
      </c>
      <c r="D11" s="220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</row>
    <row r="12" spans="1:28" ht="20.25" customHeight="1">
      <c r="A12" s="192"/>
      <c r="B12" s="220"/>
      <c r="C12" s="192" t="s">
        <v>24</v>
      </c>
      <c r="D12" s="220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</row>
    <row r="13" spans="1:28" ht="20.25" customHeight="1">
      <c r="A13" s="190"/>
      <c r="B13" s="220"/>
      <c r="C13" s="192" t="s">
        <v>25</v>
      </c>
      <c r="D13" s="220">
        <v>106025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</row>
    <row r="14" spans="1:28" ht="20.25" customHeight="1">
      <c r="A14" s="190"/>
      <c r="B14" s="220"/>
      <c r="C14" s="192" t="s">
        <v>26</v>
      </c>
      <c r="D14" s="220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</row>
    <row r="15" spans="1:28" ht="20.25" customHeight="1">
      <c r="A15" s="190"/>
      <c r="B15" s="220"/>
      <c r="C15" s="192" t="s">
        <v>27</v>
      </c>
      <c r="D15" s="220">
        <v>36106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</row>
    <row r="16" spans="1:28" ht="20.25" customHeight="1">
      <c r="A16" s="190"/>
      <c r="B16" s="220"/>
      <c r="C16" s="192" t="s">
        <v>28</v>
      </c>
      <c r="D16" s="220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</row>
    <row r="17" spans="1:28" ht="20.25" customHeight="1">
      <c r="A17" s="190"/>
      <c r="B17" s="220"/>
      <c r="C17" s="192" t="s">
        <v>29</v>
      </c>
      <c r="D17" s="221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</row>
    <row r="18" spans="1:28" ht="20.25" customHeight="1">
      <c r="A18" s="190"/>
      <c r="B18" s="220"/>
      <c r="C18" s="192" t="s">
        <v>30</v>
      </c>
      <c r="D18" s="220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</row>
    <row r="19" spans="1:28" ht="20.25" customHeight="1">
      <c r="A19" s="190"/>
      <c r="B19" s="220"/>
      <c r="C19" s="192" t="s">
        <v>31</v>
      </c>
      <c r="D19" s="220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</row>
    <row r="20" spans="1:28" ht="20.25" customHeight="1">
      <c r="A20" s="190"/>
      <c r="B20" s="220"/>
      <c r="C20" s="192" t="s">
        <v>32</v>
      </c>
      <c r="D20" s="220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</row>
    <row r="21" spans="1:28" ht="20.25" customHeight="1">
      <c r="A21" s="190"/>
      <c r="B21" s="220"/>
      <c r="C21" s="192" t="s">
        <v>33</v>
      </c>
      <c r="D21" s="220">
        <v>1154942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</row>
    <row r="22" spans="1:28" ht="20.25" customHeight="1">
      <c r="A22" s="190"/>
      <c r="B22" s="220"/>
      <c r="C22" s="192" t="s">
        <v>34</v>
      </c>
      <c r="D22" s="220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</row>
    <row r="23" spans="1:28" ht="20.25" customHeight="1">
      <c r="A23" s="190"/>
      <c r="B23" s="220"/>
      <c r="C23" s="192" t="s">
        <v>35</v>
      </c>
      <c r="D23" s="220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</row>
    <row r="24" spans="1:28" ht="20.25" customHeight="1">
      <c r="A24" s="190"/>
      <c r="B24" s="220"/>
      <c r="C24" s="192" t="s">
        <v>36</v>
      </c>
      <c r="D24" s="220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</row>
    <row r="25" spans="1:28" ht="20.25" customHeight="1">
      <c r="A25" s="190"/>
      <c r="B25" s="220"/>
      <c r="C25" s="192" t="s">
        <v>37</v>
      </c>
      <c r="D25" s="220">
        <v>63615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</row>
    <row r="26" spans="1:28" ht="20.25" customHeight="1">
      <c r="A26" s="192"/>
      <c r="B26" s="220"/>
      <c r="C26" s="192" t="s">
        <v>38</v>
      </c>
      <c r="D26" s="220">
        <v>0</v>
      </c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</row>
    <row r="27" spans="1:28" ht="20.25" customHeight="1">
      <c r="A27" s="192"/>
      <c r="B27" s="220"/>
      <c r="C27" s="192" t="s">
        <v>39</v>
      </c>
      <c r="D27" s="220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</row>
    <row r="28" spans="1:28" ht="20.25" customHeight="1">
      <c r="A28" s="192"/>
      <c r="B28" s="220"/>
      <c r="C28" s="192" t="s">
        <v>40</v>
      </c>
      <c r="D28" s="220">
        <v>0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</row>
    <row r="29" spans="1:28" ht="20.25" customHeight="1">
      <c r="A29" s="192"/>
      <c r="B29" s="220"/>
      <c r="C29" s="192" t="s">
        <v>41</v>
      </c>
      <c r="D29" s="220">
        <v>0</v>
      </c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</row>
    <row r="30" spans="1:28" ht="20.25" customHeight="1">
      <c r="A30" s="192"/>
      <c r="B30" s="220"/>
      <c r="C30" s="192" t="s">
        <v>42</v>
      </c>
      <c r="D30" s="220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</row>
    <row r="31" spans="1:28" ht="20.25" customHeight="1">
      <c r="A31" s="192"/>
      <c r="B31" s="220"/>
      <c r="C31" s="192" t="s">
        <v>43</v>
      </c>
      <c r="D31" s="220">
        <v>0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</row>
    <row r="32" spans="1:28" ht="20.25" customHeight="1">
      <c r="A32" s="192"/>
      <c r="B32" s="220"/>
      <c r="C32" s="192" t="s">
        <v>44</v>
      </c>
      <c r="D32" s="220">
        <v>0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</row>
    <row r="33" spans="1:28" ht="20.25" customHeight="1">
      <c r="A33" s="192"/>
      <c r="B33" s="220"/>
      <c r="C33" s="192" t="s">
        <v>45</v>
      </c>
      <c r="D33" s="220">
        <v>0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</row>
    <row r="34" spans="1:28" ht="20.25" customHeight="1">
      <c r="A34" s="192"/>
      <c r="B34" s="220"/>
      <c r="C34" s="192" t="s">
        <v>46</v>
      </c>
      <c r="D34" s="220">
        <v>0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</row>
    <row r="35" spans="1:28" ht="20.25" customHeight="1">
      <c r="A35" s="192"/>
      <c r="B35" s="220"/>
      <c r="C35" s="192"/>
      <c r="D35" s="222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</row>
    <row r="36" spans="1:28" ht="20.25" customHeight="1">
      <c r="A36" s="180" t="s">
        <v>47</v>
      </c>
      <c r="B36" s="222">
        <f>SUM(B6:B35)</f>
        <v>1360688</v>
      </c>
      <c r="C36" s="180" t="s">
        <v>48</v>
      </c>
      <c r="D36" s="222">
        <f>SUM(D6:D34)</f>
        <v>1360688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</row>
    <row r="37" spans="1:28" ht="20.25" customHeight="1">
      <c r="A37" s="192" t="s">
        <v>49</v>
      </c>
      <c r="B37" s="220">
        <v>0</v>
      </c>
      <c r="C37" s="192" t="s">
        <v>50</v>
      </c>
      <c r="D37" s="220">
        <v>0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</row>
    <row r="38" spans="1:28" ht="20.25" customHeight="1">
      <c r="A38" s="192" t="s">
        <v>51</v>
      </c>
      <c r="B38" s="220"/>
      <c r="C38" s="192" t="s">
        <v>52</v>
      </c>
      <c r="D38" s="220">
        <v>0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</row>
    <row r="39" spans="1:28" ht="20.25" customHeight="1">
      <c r="A39" s="192"/>
      <c r="B39" s="220"/>
      <c r="C39" s="192" t="s">
        <v>53</v>
      </c>
      <c r="D39" s="220">
        <v>0</v>
      </c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</row>
    <row r="40" spans="1:28" ht="20.25" customHeight="1">
      <c r="A40" s="192"/>
      <c r="B40" s="222"/>
      <c r="C40" s="192"/>
      <c r="D40" s="222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</row>
    <row r="41" spans="1:28" ht="20.25" customHeight="1">
      <c r="A41" s="180" t="s">
        <v>54</v>
      </c>
      <c r="B41" s="222">
        <f>SUM(B36:B38)</f>
        <v>1360688</v>
      </c>
      <c r="C41" s="180" t="s">
        <v>55</v>
      </c>
      <c r="D41" s="222">
        <f>SUM(D36,D37,D39)</f>
        <v>1360688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</row>
    <row r="42" spans="1:28" ht="20.25" customHeight="1">
      <c r="A42" s="203"/>
      <c r="B42" s="204"/>
      <c r="C42" s="205"/>
      <c r="D42" s="205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</row>
  </sheetData>
  <sheetProtection/>
  <mergeCells count="2">
    <mergeCell ref="A2:D2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A8" sqref="A8:E12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5"/>
      <c r="T1" s="150" t="s">
        <v>56</v>
      </c>
    </row>
    <row r="2" spans="1:20" ht="19.5" customHeight="1">
      <c r="A2" s="14" t="s">
        <v>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9.5" customHeight="1">
      <c r="A3" s="61" t="s">
        <v>5</v>
      </c>
      <c r="B3" s="15"/>
      <c r="C3" s="15"/>
      <c r="D3" s="15"/>
      <c r="E3" s="15"/>
      <c r="F3" s="62"/>
      <c r="G3" s="62"/>
      <c r="H3" s="62"/>
      <c r="I3" s="62"/>
      <c r="J3" s="119"/>
      <c r="K3" s="119"/>
      <c r="L3" s="119"/>
      <c r="M3" s="119"/>
      <c r="N3" s="119"/>
      <c r="O3" s="119"/>
      <c r="P3" s="119"/>
      <c r="Q3" s="119"/>
      <c r="R3" s="119"/>
      <c r="S3" s="50"/>
      <c r="T3" s="17" t="s">
        <v>6</v>
      </c>
    </row>
    <row r="4" spans="1:20" ht="19.5" customHeight="1">
      <c r="A4" s="22" t="s">
        <v>58</v>
      </c>
      <c r="B4" s="22"/>
      <c r="C4" s="22"/>
      <c r="D4" s="22"/>
      <c r="E4" s="22"/>
      <c r="F4" s="27" t="s">
        <v>59</v>
      </c>
      <c r="G4" s="21" t="s">
        <v>60</v>
      </c>
      <c r="H4" s="27" t="s">
        <v>61</v>
      </c>
      <c r="I4" s="27" t="s">
        <v>62</v>
      </c>
      <c r="J4" s="27" t="s">
        <v>63</v>
      </c>
      <c r="K4" s="27" t="s">
        <v>64</v>
      </c>
      <c r="L4" s="27"/>
      <c r="M4" s="131" t="s">
        <v>65</v>
      </c>
      <c r="N4" s="217" t="s">
        <v>66</v>
      </c>
      <c r="O4" s="217"/>
      <c r="P4" s="217"/>
      <c r="Q4" s="217"/>
      <c r="R4" s="217"/>
      <c r="S4" s="27" t="s">
        <v>67</v>
      </c>
      <c r="T4" s="27" t="s">
        <v>68</v>
      </c>
    </row>
    <row r="5" spans="1:20" ht="19.5" customHeight="1">
      <c r="A5" s="22" t="s">
        <v>69</v>
      </c>
      <c r="B5" s="22"/>
      <c r="C5" s="22"/>
      <c r="D5" s="27" t="s">
        <v>70</v>
      </c>
      <c r="E5" s="27" t="s">
        <v>71</v>
      </c>
      <c r="F5" s="27"/>
      <c r="G5" s="21"/>
      <c r="H5" s="27"/>
      <c r="I5" s="27"/>
      <c r="J5" s="27"/>
      <c r="K5" s="218" t="s">
        <v>72</v>
      </c>
      <c r="L5" s="27" t="s">
        <v>73</v>
      </c>
      <c r="M5" s="131"/>
      <c r="N5" s="27" t="s">
        <v>74</v>
      </c>
      <c r="O5" s="27" t="s">
        <v>75</v>
      </c>
      <c r="P5" s="27" t="s">
        <v>76</v>
      </c>
      <c r="Q5" s="27" t="s">
        <v>77</v>
      </c>
      <c r="R5" s="27" t="s">
        <v>78</v>
      </c>
      <c r="S5" s="27"/>
      <c r="T5" s="27"/>
    </row>
    <row r="6" spans="1:20" ht="30.75" customHeight="1">
      <c r="A6" s="216" t="s">
        <v>79</v>
      </c>
      <c r="B6" s="87" t="s">
        <v>80</v>
      </c>
      <c r="C6" s="216" t="s">
        <v>81</v>
      </c>
      <c r="D6" s="27"/>
      <c r="E6" s="27"/>
      <c r="F6" s="27"/>
      <c r="G6" s="21"/>
      <c r="H6" s="27"/>
      <c r="I6" s="27"/>
      <c r="J6" s="27"/>
      <c r="K6" s="218"/>
      <c r="L6" s="27"/>
      <c r="M6" s="131"/>
      <c r="N6" s="27"/>
      <c r="O6" s="27"/>
      <c r="P6" s="27"/>
      <c r="Q6" s="27"/>
      <c r="R6" s="27"/>
      <c r="S6" s="27"/>
      <c r="T6" s="27"/>
    </row>
    <row r="7" spans="1:20" ht="24" customHeight="1">
      <c r="A7" s="94"/>
      <c r="B7" s="94"/>
      <c r="C7" s="94"/>
      <c r="D7" s="94"/>
      <c r="E7" s="91" t="s">
        <v>59</v>
      </c>
      <c r="F7" s="40">
        <f aca="true" t="shared" si="0" ref="F7:T7">SUM(F8:F12)</f>
        <v>1360688</v>
      </c>
      <c r="G7" s="40">
        <f t="shared" si="0"/>
        <v>0</v>
      </c>
      <c r="H7" s="40">
        <f t="shared" si="0"/>
        <v>1360688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si="0"/>
        <v>0</v>
      </c>
      <c r="R7" s="40">
        <f t="shared" si="0"/>
        <v>0</v>
      </c>
      <c r="S7" s="40">
        <f t="shared" si="0"/>
        <v>0</v>
      </c>
      <c r="T7" s="40">
        <f t="shared" si="0"/>
        <v>0</v>
      </c>
    </row>
    <row r="8" spans="1:20" ht="24" customHeight="1">
      <c r="A8" s="91" t="s">
        <v>82</v>
      </c>
      <c r="B8" s="91" t="s">
        <v>83</v>
      </c>
      <c r="C8" s="91" t="s">
        <v>83</v>
      </c>
      <c r="D8" s="94" t="s">
        <v>84</v>
      </c>
      <c r="E8" s="94" t="s">
        <v>85</v>
      </c>
      <c r="F8" s="40">
        <f>G8+H8+I8+J8+K8+M8+N8+S8+T8</f>
        <v>106025</v>
      </c>
      <c r="G8" s="40"/>
      <c r="H8" s="40">
        <v>106025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4" customHeight="1">
      <c r="A9" s="91" t="s">
        <v>86</v>
      </c>
      <c r="B9" s="91" t="s">
        <v>87</v>
      </c>
      <c r="C9" s="91" t="s">
        <v>88</v>
      </c>
      <c r="D9" s="94" t="s">
        <v>84</v>
      </c>
      <c r="E9" s="128" t="s">
        <v>89</v>
      </c>
      <c r="F9" s="40">
        <f>G9+H9+I9+J9+K9+M9+N9+S9+T9</f>
        <v>36106</v>
      </c>
      <c r="G9" s="40"/>
      <c r="H9" s="40">
        <v>36106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24" customHeight="1">
      <c r="A10" s="91" t="s">
        <v>90</v>
      </c>
      <c r="B10" s="91" t="s">
        <v>88</v>
      </c>
      <c r="C10" s="91" t="s">
        <v>91</v>
      </c>
      <c r="D10" s="94" t="s">
        <v>84</v>
      </c>
      <c r="E10" s="128" t="s">
        <v>92</v>
      </c>
      <c r="F10" s="40">
        <f>G10+H10+I10+J10+K10+M10+N10+S10+T10</f>
        <v>744527</v>
      </c>
      <c r="G10" s="40"/>
      <c r="H10" s="40">
        <v>744527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24" customHeight="1">
      <c r="A11" s="91" t="s">
        <v>90</v>
      </c>
      <c r="B11" s="91" t="s">
        <v>88</v>
      </c>
      <c r="C11" s="91" t="s">
        <v>93</v>
      </c>
      <c r="D11" s="94" t="s">
        <v>84</v>
      </c>
      <c r="E11" s="94" t="s">
        <v>94</v>
      </c>
      <c r="F11" s="40">
        <f>G11+H11+I11+J11+K11+M11+N11+S11+T11</f>
        <v>410415</v>
      </c>
      <c r="G11" s="40"/>
      <c r="H11" s="40">
        <v>410415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24" customHeight="1">
      <c r="A12" s="91" t="s">
        <v>95</v>
      </c>
      <c r="B12" s="91" t="s">
        <v>88</v>
      </c>
      <c r="C12" s="91" t="s">
        <v>96</v>
      </c>
      <c r="D12" s="94" t="s">
        <v>84</v>
      </c>
      <c r="E12" s="128" t="s">
        <v>97</v>
      </c>
      <c r="F12" s="40">
        <f>G12+H12+I12+J12+K12+M12+N12+S12+T12</f>
        <v>63615</v>
      </c>
      <c r="G12" s="40"/>
      <c r="H12" s="40">
        <v>63615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7.66015625" style="0" customWidth="1"/>
  </cols>
  <sheetData>
    <row r="1" spans="1:10" ht="19.5" customHeight="1">
      <c r="A1" s="58"/>
      <c r="B1" s="207"/>
      <c r="C1" s="207"/>
      <c r="D1" s="207"/>
      <c r="E1" s="207"/>
      <c r="F1" s="207"/>
      <c r="G1" s="207"/>
      <c r="H1" s="207"/>
      <c r="I1" s="207"/>
      <c r="J1" s="215" t="s">
        <v>98</v>
      </c>
    </row>
    <row r="2" spans="1:10" ht="19.5" customHeight="1">
      <c r="A2" s="14" t="s">
        <v>99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9.5" customHeight="1">
      <c r="A3" s="61" t="s">
        <v>5</v>
      </c>
      <c r="B3" s="61"/>
      <c r="C3" s="61"/>
      <c r="D3" s="61"/>
      <c r="E3" s="61"/>
      <c r="F3" s="208"/>
      <c r="G3" s="208"/>
      <c r="H3" s="208"/>
      <c r="I3" s="208"/>
      <c r="J3" s="17" t="s">
        <v>6</v>
      </c>
    </row>
    <row r="4" spans="1:10" ht="19.5" customHeight="1">
      <c r="A4" s="179" t="s">
        <v>58</v>
      </c>
      <c r="B4" s="179"/>
      <c r="C4" s="179"/>
      <c r="D4" s="179"/>
      <c r="E4" s="179"/>
      <c r="F4" s="209" t="s">
        <v>59</v>
      </c>
      <c r="G4" s="209" t="s">
        <v>100</v>
      </c>
      <c r="H4" s="210" t="s">
        <v>101</v>
      </c>
      <c r="I4" s="210" t="s">
        <v>102</v>
      </c>
      <c r="J4" s="210" t="s">
        <v>103</v>
      </c>
    </row>
    <row r="5" spans="1:10" ht="19.5" customHeight="1">
      <c r="A5" s="179" t="s">
        <v>69</v>
      </c>
      <c r="B5" s="179"/>
      <c r="C5" s="179"/>
      <c r="D5" s="210" t="s">
        <v>70</v>
      </c>
      <c r="E5" s="210" t="s">
        <v>104</v>
      </c>
      <c r="F5" s="209"/>
      <c r="G5" s="209"/>
      <c r="H5" s="210"/>
      <c r="I5" s="210"/>
      <c r="J5" s="210"/>
    </row>
    <row r="6" spans="1:10" ht="20.25" customHeight="1">
      <c r="A6" s="211" t="s">
        <v>79</v>
      </c>
      <c r="B6" s="211" t="s">
        <v>80</v>
      </c>
      <c r="C6" s="212" t="s">
        <v>81</v>
      </c>
      <c r="D6" s="210"/>
      <c r="E6" s="210"/>
      <c r="F6" s="209"/>
      <c r="G6" s="209"/>
      <c r="H6" s="210"/>
      <c r="I6" s="210"/>
      <c r="J6" s="210"/>
    </row>
    <row r="7" spans="1:10" ht="25.5" customHeight="1">
      <c r="A7" s="213"/>
      <c r="B7" s="213"/>
      <c r="C7" s="213"/>
      <c r="D7" s="213"/>
      <c r="E7" s="213" t="s">
        <v>59</v>
      </c>
      <c r="F7" s="214">
        <f>SUM(F8:F12)</f>
        <v>1360688</v>
      </c>
      <c r="G7" s="214">
        <f>SUM(G8:G12)</f>
        <v>960688</v>
      </c>
      <c r="H7" s="214">
        <f>SUM(H8:H12)</f>
        <v>400000</v>
      </c>
      <c r="I7" s="214">
        <f>SUM(I8:I12)</f>
        <v>0</v>
      </c>
      <c r="J7" s="214">
        <f>SUM(J8:J12)</f>
        <v>0</v>
      </c>
    </row>
    <row r="8" spans="1:10" ht="25.5" customHeight="1">
      <c r="A8" s="91" t="s">
        <v>82</v>
      </c>
      <c r="B8" s="91" t="s">
        <v>83</v>
      </c>
      <c r="C8" s="91" t="s">
        <v>83</v>
      </c>
      <c r="D8" s="92" t="s">
        <v>84</v>
      </c>
      <c r="E8" s="94" t="s">
        <v>85</v>
      </c>
      <c r="F8" s="125">
        <f>G8+H8+I8+J8+K8+M8+N8+S8+T8</f>
        <v>106025</v>
      </c>
      <c r="G8" s="125">
        <v>106025</v>
      </c>
      <c r="H8" s="193"/>
      <c r="I8" s="187"/>
      <c r="J8" s="187"/>
    </row>
    <row r="9" spans="1:10" ht="25.5" customHeight="1">
      <c r="A9" s="91" t="s">
        <v>86</v>
      </c>
      <c r="B9" s="91" t="s">
        <v>87</v>
      </c>
      <c r="C9" s="91" t="s">
        <v>88</v>
      </c>
      <c r="D9" s="92" t="s">
        <v>84</v>
      </c>
      <c r="E9" s="128" t="s">
        <v>89</v>
      </c>
      <c r="F9" s="125">
        <f>SUM(G9:J9)</f>
        <v>36106</v>
      </c>
      <c r="G9" s="125">
        <v>36106</v>
      </c>
      <c r="H9" s="214"/>
      <c r="I9" s="187"/>
      <c r="J9" s="187"/>
    </row>
    <row r="10" spans="1:10" ht="25.5" customHeight="1">
      <c r="A10" s="91" t="s">
        <v>90</v>
      </c>
      <c r="B10" s="91" t="s">
        <v>88</v>
      </c>
      <c r="C10" s="91" t="s">
        <v>91</v>
      </c>
      <c r="D10" s="92" t="s">
        <v>84</v>
      </c>
      <c r="E10" s="128" t="s">
        <v>92</v>
      </c>
      <c r="F10" s="125">
        <f>SUM(G10:J10)</f>
        <v>744527</v>
      </c>
      <c r="G10" s="125">
        <v>744527</v>
      </c>
      <c r="H10" s="214"/>
      <c r="I10" s="187"/>
      <c r="J10" s="187"/>
    </row>
    <row r="11" spans="1:10" ht="25.5" customHeight="1">
      <c r="A11" s="91" t="s">
        <v>90</v>
      </c>
      <c r="B11" s="91" t="s">
        <v>88</v>
      </c>
      <c r="C11" s="91" t="s">
        <v>93</v>
      </c>
      <c r="D11" s="92" t="s">
        <v>84</v>
      </c>
      <c r="E11" s="94" t="s">
        <v>94</v>
      </c>
      <c r="F11" s="125">
        <f>SUM(G11:J11)</f>
        <v>410415</v>
      </c>
      <c r="G11" s="125">
        <v>10415</v>
      </c>
      <c r="H11" s="214">
        <v>400000</v>
      </c>
      <c r="I11" s="187"/>
      <c r="J11" s="187"/>
    </row>
    <row r="12" spans="1:10" ht="25.5" customHeight="1">
      <c r="A12" s="91" t="s">
        <v>95</v>
      </c>
      <c r="B12" s="91" t="s">
        <v>88</v>
      </c>
      <c r="C12" s="91" t="s">
        <v>96</v>
      </c>
      <c r="D12" s="92" t="s">
        <v>84</v>
      </c>
      <c r="E12" s="128" t="s">
        <v>97</v>
      </c>
      <c r="F12" s="125">
        <f>SUM(G12:J12)</f>
        <v>63615</v>
      </c>
      <c r="G12" s="125">
        <v>63615</v>
      </c>
      <c r="H12" s="193"/>
      <c r="I12" s="187"/>
      <c r="J12" s="187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B37" sqref="B37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78"/>
      <c r="B1" s="178"/>
      <c r="C1" s="178"/>
      <c r="D1" s="178"/>
      <c r="E1" s="178"/>
      <c r="F1" s="178"/>
      <c r="G1" s="178"/>
      <c r="H1" s="60" t="s">
        <v>105</v>
      </c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</row>
    <row r="2" spans="1:34" ht="20.25" customHeight="1">
      <c r="A2" s="14" t="s">
        <v>106</v>
      </c>
      <c r="B2" s="14"/>
      <c r="C2" s="14"/>
      <c r="D2" s="14"/>
      <c r="E2" s="14"/>
      <c r="F2" s="14"/>
      <c r="G2" s="14"/>
      <c r="H2" s="14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</row>
    <row r="3" spans="1:34" ht="20.25" customHeight="1">
      <c r="A3" s="61" t="s">
        <v>5</v>
      </c>
      <c r="B3" s="61"/>
      <c r="C3" s="58"/>
      <c r="D3" s="58"/>
      <c r="E3" s="58"/>
      <c r="F3" s="58"/>
      <c r="G3" s="58"/>
      <c r="H3" s="17" t="s">
        <v>6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</row>
    <row r="4" spans="1:34" ht="20.25" customHeight="1">
      <c r="A4" s="179" t="s">
        <v>7</v>
      </c>
      <c r="B4" s="179"/>
      <c r="C4" s="179" t="s">
        <v>8</v>
      </c>
      <c r="D4" s="179"/>
      <c r="E4" s="179"/>
      <c r="F4" s="179"/>
      <c r="G4" s="179"/>
      <c r="H4" s="179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</row>
    <row r="5" spans="1:34" ht="20.25" customHeight="1">
      <c r="A5" s="180" t="s">
        <v>9</v>
      </c>
      <c r="B5" s="181" t="s">
        <v>10</v>
      </c>
      <c r="C5" s="180" t="s">
        <v>9</v>
      </c>
      <c r="D5" s="180" t="s">
        <v>59</v>
      </c>
      <c r="E5" s="181" t="s">
        <v>107</v>
      </c>
      <c r="F5" s="182" t="s">
        <v>108</v>
      </c>
      <c r="G5" s="180" t="s">
        <v>109</v>
      </c>
      <c r="H5" s="182" t="s">
        <v>110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</row>
    <row r="6" spans="1:34" ht="20.25" customHeight="1">
      <c r="A6" s="183" t="s">
        <v>111</v>
      </c>
      <c r="B6" s="184">
        <f>B7</f>
        <v>1360688</v>
      </c>
      <c r="C6" s="185" t="s">
        <v>112</v>
      </c>
      <c r="D6" s="186">
        <f>SUM(E6:H6)</f>
        <v>1360688</v>
      </c>
      <c r="E6" s="186">
        <f>SUM(E7:E32)</f>
        <v>1360688</v>
      </c>
      <c r="F6" s="186">
        <f>SUM(F7:F32)</f>
        <v>0</v>
      </c>
      <c r="G6" s="184">
        <f>SUM(G7:G32)</f>
        <v>0</v>
      </c>
      <c r="H6" s="184">
        <f>SUM(H7:H32)</f>
        <v>0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</row>
    <row r="7" spans="1:34" ht="20.25" customHeight="1">
      <c r="A7" s="183" t="s">
        <v>113</v>
      </c>
      <c r="B7" s="187">
        <v>1360688</v>
      </c>
      <c r="C7" s="185" t="s">
        <v>114</v>
      </c>
      <c r="D7" s="186">
        <f>SUM(E7:H7)</f>
        <v>0</v>
      </c>
      <c r="E7" s="188"/>
      <c r="F7" s="188">
        <v>0</v>
      </c>
      <c r="G7" s="189">
        <v>0</v>
      </c>
      <c r="H7" s="184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1:34" ht="20.25" customHeight="1">
      <c r="A8" s="183" t="s">
        <v>115</v>
      </c>
      <c r="B8" s="184"/>
      <c r="C8" s="185" t="s">
        <v>116</v>
      </c>
      <c r="D8" s="186">
        <f>SUM(E8:H8)</f>
        <v>0</v>
      </c>
      <c r="E8" s="188"/>
      <c r="F8" s="188">
        <v>0</v>
      </c>
      <c r="G8" s="189">
        <v>0</v>
      </c>
      <c r="H8" s="184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1:34" ht="20.25" customHeight="1">
      <c r="A9" s="183" t="s">
        <v>117</v>
      </c>
      <c r="B9" s="184">
        <v>0</v>
      </c>
      <c r="C9" s="185" t="s">
        <v>118</v>
      </c>
      <c r="D9" s="186">
        <f aca="true" t="shared" si="0" ref="D9:D32">SUM(E9:H9)</f>
        <v>0</v>
      </c>
      <c r="E9" s="188"/>
      <c r="F9" s="188">
        <v>0</v>
      </c>
      <c r="G9" s="189">
        <v>0</v>
      </c>
      <c r="H9" s="184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</row>
    <row r="10" spans="1:34" ht="20.25" customHeight="1">
      <c r="A10" s="183" t="s">
        <v>119</v>
      </c>
      <c r="B10" s="187">
        <v>0</v>
      </c>
      <c r="C10" s="185" t="s">
        <v>120</v>
      </c>
      <c r="D10" s="186">
        <f t="shared" si="0"/>
        <v>0</v>
      </c>
      <c r="E10" s="188"/>
      <c r="F10" s="188">
        <v>0</v>
      </c>
      <c r="G10" s="189">
        <v>0</v>
      </c>
      <c r="H10" s="184">
        <v>0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:34" ht="20.25" customHeight="1">
      <c r="A11" s="190"/>
      <c r="B11" s="191"/>
      <c r="C11" s="185" t="s">
        <v>121</v>
      </c>
      <c r="D11" s="186">
        <v>106025</v>
      </c>
      <c r="E11" s="188">
        <v>106025</v>
      </c>
      <c r="F11" s="188">
        <v>0</v>
      </c>
      <c r="G11" s="189">
        <v>0</v>
      </c>
      <c r="H11" s="184">
        <v>0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</row>
    <row r="12" spans="1:34" ht="20.25" customHeight="1">
      <c r="A12" s="190"/>
      <c r="B12" s="187"/>
      <c r="C12" s="192" t="s">
        <v>122</v>
      </c>
      <c r="D12" s="186">
        <f t="shared" si="0"/>
        <v>0</v>
      </c>
      <c r="E12" s="188"/>
      <c r="F12" s="188">
        <v>0</v>
      </c>
      <c r="G12" s="189">
        <v>0</v>
      </c>
      <c r="H12" s="184">
        <v>0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</row>
    <row r="13" spans="1:34" ht="20.25" customHeight="1">
      <c r="A13" s="190"/>
      <c r="B13" s="187"/>
      <c r="C13" s="192" t="s">
        <v>123</v>
      </c>
      <c r="D13" s="186">
        <v>36106</v>
      </c>
      <c r="E13" s="188">
        <v>36106</v>
      </c>
      <c r="F13" s="188">
        <v>0</v>
      </c>
      <c r="G13" s="189">
        <v>0</v>
      </c>
      <c r="H13" s="184">
        <v>0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</row>
    <row r="14" spans="1:34" ht="20.25" customHeight="1">
      <c r="A14" s="190"/>
      <c r="B14" s="187"/>
      <c r="C14" s="192" t="s">
        <v>124</v>
      </c>
      <c r="D14" s="186">
        <f t="shared" si="0"/>
        <v>0</v>
      </c>
      <c r="E14" s="188">
        <v>0</v>
      </c>
      <c r="F14" s="188">
        <v>0</v>
      </c>
      <c r="G14" s="189">
        <v>0</v>
      </c>
      <c r="H14" s="184">
        <v>0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</row>
    <row r="15" spans="1:34" ht="20.25" customHeight="1">
      <c r="A15" s="190"/>
      <c r="B15" s="187"/>
      <c r="C15" s="192" t="s">
        <v>125</v>
      </c>
      <c r="D15" s="186">
        <f t="shared" si="0"/>
        <v>0</v>
      </c>
      <c r="E15" s="188">
        <v>0</v>
      </c>
      <c r="F15" s="193"/>
      <c r="G15" s="189">
        <v>0</v>
      </c>
      <c r="H15" s="184">
        <v>0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</row>
    <row r="16" spans="1:34" ht="20.25" customHeight="1">
      <c r="A16" s="190"/>
      <c r="B16" s="187"/>
      <c r="C16" s="192" t="s">
        <v>126</v>
      </c>
      <c r="D16" s="186">
        <f t="shared" si="0"/>
        <v>0</v>
      </c>
      <c r="E16" s="188">
        <v>0</v>
      </c>
      <c r="F16" s="188">
        <v>0</v>
      </c>
      <c r="G16" s="189">
        <v>0</v>
      </c>
      <c r="H16" s="184">
        <v>0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</row>
    <row r="17" spans="1:34" ht="20.25" customHeight="1">
      <c r="A17" s="190"/>
      <c r="B17" s="187"/>
      <c r="C17" s="192" t="s">
        <v>127</v>
      </c>
      <c r="D17" s="186">
        <f t="shared" si="0"/>
        <v>0</v>
      </c>
      <c r="E17" s="188">
        <v>0</v>
      </c>
      <c r="F17" s="188">
        <v>0</v>
      </c>
      <c r="G17" s="189">
        <v>0</v>
      </c>
      <c r="H17" s="184">
        <v>0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</row>
    <row r="18" spans="1:34" ht="20.25" customHeight="1">
      <c r="A18" s="190"/>
      <c r="B18" s="187"/>
      <c r="C18" s="192" t="s">
        <v>128</v>
      </c>
      <c r="D18" s="186">
        <f t="shared" si="0"/>
        <v>0</v>
      </c>
      <c r="E18" s="188">
        <v>0</v>
      </c>
      <c r="F18" s="188">
        <v>0</v>
      </c>
      <c r="G18" s="189">
        <v>0</v>
      </c>
      <c r="H18" s="184">
        <v>0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</row>
    <row r="19" spans="1:34" ht="20.25" customHeight="1">
      <c r="A19" s="190"/>
      <c r="B19" s="187"/>
      <c r="C19" s="192" t="s">
        <v>129</v>
      </c>
      <c r="D19" s="186">
        <f t="shared" si="0"/>
        <v>1154942</v>
      </c>
      <c r="E19" s="188">
        <v>1154942</v>
      </c>
      <c r="F19" s="188">
        <v>0</v>
      </c>
      <c r="G19" s="189">
        <v>0</v>
      </c>
      <c r="H19" s="184">
        <v>0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</row>
    <row r="20" spans="1:34" ht="20.25" customHeight="1">
      <c r="A20" s="190"/>
      <c r="B20" s="187"/>
      <c r="C20" s="192" t="s">
        <v>130</v>
      </c>
      <c r="D20" s="186">
        <f t="shared" si="0"/>
        <v>0</v>
      </c>
      <c r="E20" s="188">
        <v>0</v>
      </c>
      <c r="F20" s="188">
        <v>0</v>
      </c>
      <c r="G20" s="189">
        <v>0</v>
      </c>
      <c r="H20" s="184">
        <v>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</row>
    <row r="21" spans="1:34" ht="20.25" customHeight="1">
      <c r="A21" s="190"/>
      <c r="B21" s="187"/>
      <c r="C21" s="192" t="s">
        <v>131</v>
      </c>
      <c r="D21" s="186">
        <f t="shared" si="0"/>
        <v>0</v>
      </c>
      <c r="E21" s="188"/>
      <c r="F21" s="188">
        <v>0</v>
      </c>
      <c r="G21" s="189">
        <v>0</v>
      </c>
      <c r="H21" s="184">
        <v>0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</row>
    <row r="22" spans="1:34" ht="20.25" customHeight="1">
      <c r="A22" s="190"/>
      <c r="B22" s="187"/>
      <c r="C22" s="192" t="s">
        <v>132</v>
      </c>
      <c r="D22" s="186">
        <f t="shared" si="0"/>
        <v>0</v>
      </c>
      <c r="E22" s="188"/>
      <c r="F22" s="193"/>
      <c r="G22" s="189">
        <v>0</v>
      </c>
      <c r="H22" s="184">
        <v>0</v>
      </c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</row>
    <row r="23" spans="1:34" ht="20.25" customHeight="1">
      <c r="A23" s="192"/>
      <c r="B23" s="187"/>
      <c r="C23" s="192" t="s">
        <v>133</v>
      </c>
      <c r="D23" s="186">
        <f t="shared" si="0"/>
        <v>63615</v>
      </c>
      <c r="E23" s="188">
        <v>63615</v>
      </c>
      <c r="F23" s="188">
        <v>0</v>
      </c>
      <c r="G23" s="189">
        <v>0</v>
      </c>
      <c r="H23" s="184">
        <v>0</v>
      </c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</row>
    <row r="24" spans="1:34" ht="20.25" customHeight="1">
      <c r="A24" s="192"/>
      <c r="B24" s="187"/>
      <c r="C24" s="192" t="s">
        <v>134</v>
      </c>
      <c r="D24" s="186">
        <f t="shared" si="0"/>
        <v>0</v>
      </c>
      <c r="E24" s="188"/>
      <c r="F24" s="188">
        <v>0</v>
      </c>
      <c r="G24" s="189">
        <v>0</v>
      </c>
      <c r="H24" s="184">
        <v>0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</row>
    <row r="25" spans="1:34" ht="20.25" customHeight="1">
      <c r="A25" s="192"/>
      <c r="B25" s="187"/>
      <c r="C25" s="192" t="s">
        <v>135</v>
      </c>
      <c r="D25" s="186">
        <f t="shared" si="0"/>
        <v>0</v>
      </c>
      <c r="E25" s="188"/>
      <c r="F25" s="188">
        <v>0</v>
      </c>
      <c r="G25" s="189">
        <v>0</v>
      </c>
      <c r="H25" s="184">
        <v>0</v>
      </c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</row>
    <row r="26" spans="1:34" ht="20.25" customHeight="1">
      <c r="A26" s="192"/>
      <c r="B26" s="187"/>
      <c r="C26" s="192" t="s">
        <v>136</v>
      </c>
      <c r="D26" s="186"/>
      <c r="E26" s="188"/>
      <c r="F26" s="188"/>
      <c r="G26" s="189"/>
      <c r="H26" s="184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</row>
    <row r="27" spans="1:34" ht="20.25" customHeight="1">
      <c r="A27" s="192"/>
      <c r="B27" s="187"/>
      <c r="C27" s="192" t="s">
        <v>137</v>
      </c>
      <c r="D27" s="186">
        <f t="shared" si="0"/>
        <v>0</v>
      </c>
      <c r="E27" s="188">
        <v>0</v>
      </c>
      <c r="F27" s="188">
        <v>0</v>
      </c>
      <c r="G27" s="189">
        <v>0</v>
      </c>
      <c r="H27" s="184">
        <v>0</v>
      </c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</row>
    <row r="28" spans="1:34" ht="20.25" customHeight="1">
      <c r="A28" s="192"/>
      <c r="B28" s="187"/>
      <c r="C28" s="192" t="s">
        <v>138</v>
      </c>
      <c r="D28" s="186">
        <f t="shared" si="0"/>
        <v>0</v>
      </c>
      <c r="E28" s="188">
        <v>0</v>
      </c>
      <c r="F28" s="188">
        <v>0</v>
      </c>
      <c r="G28" s="189">
        <v>0</v>
      </c>
      <c r="H28" s="184">
        <v>0</v>
      </c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</row>
    <row r="29" spans="1:34" ht="20.25" customHeight="1">
      <c r="A29" s="192"/>
      <c r="B29" s="187"/>
      <c r="C29" s="192" t="s">
        <v>139</v>
      </c>
      <c r="D29" s="186">
        <f t="shared" si="0"/>
        <v>0</v>
      </c>
      <c r="E29" s="188">
        <v>0</v>
      </c>
      <c r="F29" s="188">
        <v>0</v>
      </c>
      <c r="G29" s="189">
        <v>0</v>
      </c>
      <c r="H29" s="184">
        <v>0</v>
      </c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</row>
    <row r="30" spans="1:34" ht="20.25" customHeight="1">
      <c r="A30" s="192"/>
      <c r="B30" s="187"/>
      <c r="C30" s="192" t="s">
        <v>140</v>
      </c>
      <c r="D30" s="186">
        <f t="shared" si="0"/>
        <v>0</v>
      </c>
      <c r="E30" s="188">
        <v>0</v>
      </c>
      <c r="F30" s="188">
        <v>0</v>
      </c>
      <c r="G30" s="189">
        <v>0</v>
      </c>
      <c r="H30" s="184">
        <v>0</v>
      </c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</row>
    <row r="31" spans="1:34" ht="20.25" customHeight="1">
      <c r="A31" s="192"/>
      <c r="B31" s="187"/>
      <c r="C31" s="192" t="s">
        <v>141</v>
      </c>
      <c r="D31" s="186">
        <f t="shared" si="0"/>
        <v>0</v>
      </c>
      <c r="E31" s="188">
        <v>0</v>
      </c>
      <c r="F31" s="188">
        <v>0</v>
      </c>
      <c r="G31" s="189">
        <v>0</v>
      </c>
      <c r="H31" s="184">
        <v>0</v>
      </c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</row>
    <row r="32" spans="1:34" ht="20.25" customHeight="1">
      <c r="A32" s="192"/>
      <c r="B32" s="187"/>
      <c r="C32" s="192" t="s">
        <v>142</v>
      </c>
      <c r="D32" s="186">
        <f t="shared" si="0"/>
        <v>0</v>
      </c>
      <c r="E32" s="194">
        <v>0</v>
      </c>
      <c r="F32" s="194">
        <v>0</v>
      </c>
      <c r="G32" s="195">
        <v>0</v>
      </c>
      <c r="H32" s="187">
        <v>0</v>
      </c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</row>
    <row r="33" spans="1:34" ht="20.25" customHeight="1">
      <c r="A33" s="180"/>
      <c r="B33" s="196"/>
      <c r="C33" s="180"/>
      <c r="D33" s="197"/>
      <c r="E33" s="198"/>
      <c r="F33" s="198"/>
      <c r="G33" s="199"/>
      <c r="H33" s="199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</row>
    <row r="34" spans="1:34" ht="20.25" customHeight="1">
      <c r="A34" s="192"/>
      <c r="B34" s="187"/>
      <c r="C34" s="192" t="s">
        <v>143</v>
      </c>
      <c r="D34" s="200">
        <f>SUM(E34:H34)</f>
        <v>0</v>
      </c>
      <c r="E34" s="194">
        <v>0</v>
      </c>
      <c r="F34" s="194">
        <v>0</v>
      </c>
      <c r="G34" s="195">
        <v>0</v>
      </c>
      <c r="H34" s="187">
        <v>0</v>
      </c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</row>
    <row r="35" spans="1:34" ht="20.25" customHeight="1">
      <c r="A35" s="192"/>
      <c r="B35" s="197"/>
      <c r="C35" s="192"/>
      <c r="D35" s="197"/>
      <c r="E35" s="201"/>
      <c r="F35" s="201"/>
      <c r="G35" s="202"/>
      <c r="H35" s="202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</row>
    <row r="36" spans="1:34" ht="20.25" customHeight="1">
      <c r="A36" s="180" t="s">
        <v>54</v>
      </c>
      <c r="B36" s="197">
        <f>SUM(B6)</f>
        <v>1360688</v>
      </c>
      <c r="C36" s="180" t="s">
        <v>55</v>
      </c>
      <c r="D36" s="200">
        <f>SUM(E36:H36)</f>
        <v>1360688</v>
      </c>
      <c r="E36" s="197">
        <f>SUM(E7:E34)</f>
        <v>1360688</v>
      </c>
      <c r="F36" s="197">
        <f>SUM(F7:F34)</f>
        <v>0</v>
      </c>
      <c r="G36" s="196">
        <f>SUM(G7:G34)</f>
        <v>0</v>
      </c>
      <c r="H36" s="196">
        <f>SUM(H7:H34)</f>
        <v>0</v>
      </c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</row>
    <row r="37" spans="1:34" ht="20.25" customHeight="1">
      <c r="A37" s="203"/>
      <c r="B37" s="204"/>
      <c r="C37" s="205"/>
      <c r="D37" s="205"/>
      <c r="E37" s="205"/>
      <c r="F37" s="205"/>
      <c r="G37" s="205"/>
      <c r="H37" s="178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</row>
    <row r="38" spans="9:34" ht="20.25" customHeight="1"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</row>
    <row r="39" spans="9:34" ht="20.25" customHeight="1"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</row>
    <row r="40" spans="9:34" ht="20.25" customHeight="1"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</row>
  </sheetData>
  <sheetProtection/>
  <mergeCells count="1">
    <mergeCell ref="A2:H2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32"/>
  <sheetViews>
    <sheetView showZeros="0" workbookViewId="0" topLeftCell="A4">
      <selection activeCell="M15" sqref="M15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0" customWidth="1"/>
    <col min="6" max="6" width="13.16015625" style="0" customWidth="1"/>
    <col min="7" max="7" width="12.33203125" style="0" customWidth="1"/>
    <col min="8" max="8" width="12.5" style="0" customWidth="1"/>
    <col min="9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53"/>
      <c r="AN1" s="53"/>
      <c r="AO1" s="172" t="s">
        <v>144</v>
      </c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</row>
    <row r="2" spans="1:253" ht="19.5" customHeight="1">
      <c r="A2" s="152" t="s">
        <v>145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71"/>
      <c r="AN2" s="171"/>
      <c r="AO2" s="171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</row>
    <row r="3" spans="1:253" ht="19.5" customHeight="1">
      <c r="A3" s="15" t="s">
        <v>5</v>
      </c>
      <c r="B3" s="15"/>
      <c r="C3" s="15"/>
      <c r="D3" s="15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50"/>
      <c r="AJ3" s="50"/>
      <c r="AK3" s="50"/>
      <c r="AL3" s="50"/>
      <c r="AM3" s="53"/>
      <c r="AN3" s="53"/>
      <c r="AO3" s="173" t="s">
        <v>6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</row>
    <row r="4" spans="1:253" ht="19.5" customHeight="1">
      <c r="A4" s="22" t="s">
        <v>58</v>
      </c>
      <c r="B4" s="22"/>
      <c r="C4" s="153"/>
      <c r="D4" s="154"/>
      <c r="E4" s="155" t="s">
        <v>146</v>
      </c>
      <c r="F4" s="156" t="s">
        <v>147</v>
      </c>
      <c r="G4" s="157"/>
      <c r="H4" s="157"/>
      <c r="I4" s="157"/>
      <c r="J4" s="157"/>
      <c r="K4" s="157"/>
      <c r="L4" s="157"/>
      <c r="M4" s="157"/>
      <c r="N4" s="157"/>
      <c r="O4" s="166"/>
      <c r="P4" s="167" t="s">
        <v>148</v>
      </c>
      <c r="Q4" s="157"/>
      <c r="R4" s="157"/>
      <c r="S4" s="157"/>
      <c r="T4" s="157"/>
      <c r="U4" s="157"/>
      <c r="V4" s="166"/>
      <c r="W4" s="169"/>
      <c r="X4" s="169"/>
      <c r="Y4" s="169"/>
      <c r="Z4" s="167" t="s">
        <v>149</v>
      </c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</row>
    <row r="5" spans="1:253" ht="19.5" customHeight="1">
      <c r="A5" s="104" t="s">
        <v>69</v>
      </c>
      <c r="B5" s="104"/>
      <c r="C5" s="26" t="s">
        <v>70</v>
      </c>
      <c r="D5" s="26" t="s">
        <v>104</v>
      </c>
      <c r="E5" s="155"/>
      <c r="F5" s="158" t="s">
        <v>59</v>
      </c>
      <c r="G5" s="159" t="s">
        <v>150</v>
      </c>
      <c r="H5" s="160"/>
      <c r="I5" s="160"/>
      <c r="J5" s="159" t="s">
        <v>151</v>
      </c>
      <c r="K5" s="160"/>
      <c r="L5" s="160"/>
      <c r="M5" s="159" t="s">
        <v>152</v>
      </c>
      <c r="N5" s="160"/>
      <c r="O5" s="168"/>
      <c r="P5" s="158" t="s">
        <v>59</v>
      </c>
      <c r="Q5" s="159" t="s">
        <v>150</v>
      </c>
      <c r="R5" s="160"/>
      <c r="S5" s="160"/>
      <c r="T5" s="159" t="s">
        <v>151</v>
      </c>
      <c r="U5" s="160"/>
      <c r="V5" s="168"/>
      <c r="W5" s="170" t="s">
        <v>109</v>
      </c>
      <c r="X5" s="170"/>
      <c r="Y5" s="170"/>
      <c r="Z5" s="158" t="s">
        <v>59</v>
      </c>
      <c r="AA5" s="159" t="s">
        <v>150</v>
      </c>
      <c r="AB5" s="160"/>
      <c r="AC5" s="160"/>
      <c r="AD5" s="159" t="s">
        <v>151</v>
      </c>
      <c r="AE5" s="160"/>
      <c r="AF5" s="160"/>
      <c r="AG5" s="159" t="s">
        <v>152</v>
      </c>
      <c r="AH5" s="160"/>
      <c r="AI5" s="160"/>
      <c r="AJ5" s="159" t="s">
        <v>153</v>
      </c>
      <c r="AK5" s="160"/>
      <c r="AL5" s="160"/>
      <c r="AM5" s="159" t="s">
        <v>110</v>
      </c>
      <c r="AN5" s="160"/>
      <c r="AO5" s="16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</row>
    <row r="6" spans="1:253" ht="29.25" customHeight="1">
      <c r="A6" s="33" t="s">
        <v>79</v>
      </c>
      <c r="B6" s="33" t="s">
        <v>80</v>
      </c>
      <c r="C6" s="32"/>
      <c r="D6" s="32"/>
      <c r="E6" s="161"/>
      <c r="F6" s="162"/>
      <c r="G6" s="163" t="s">
        <v>74</v>
      </c>
      <c r="H6" s="164" t="s">
        <v>100</v>
      </c>
      <c r="I6" s="164" t="s">
        <v>101</v>
      </c>
      <c r="J6" s="163" t="s">
        <v>74</v>
      </c>
      <c r="K6" s="164" t="s">
        <v>100</v>
      </c>
      <c r="L6" s="164" t="s">
        <v>101</v>
      </c>
      <c r="M6" s="163" t="s">
        <v>74</v>
      </c>
      <c r="N6" s="164" t="s">
        <v>100</v>
      </c>
      <c r="O6" s="32" t="s">
        <v>101</v>
      </c>
      <c r="P6" s="162"/>
      <c r="Q6" s="163" t="s">
        <v>74</v>
      </c>
      <c r="R6" s="33" t="s">
        <v>100</v>
      </c>
      <c r="S6" s="33" t="s">
        <v>101</v>
      </c>
      <c r="T6" s="163" t="s">
        <v>74</v>
      </c>
      <c r="U6" s="33" t="s">
        <v>100</v>
      </c>
      <c r="V6" s="32" t="s">
        <v>101</v>
      </c>
      <c r="W6" s="33" t="s">
        <v>74</v>
      </c>
      <c r="X6" s="33" t="s">
        <v>100</v>
      </c>
      <c r="Y6" s="33" t="s">
        <v>101</v>
      </c>
      <c r="Z6" s="162"/>
      <c r="AA6" s="163" t="s">
        <v>74</v>
      </c>
      <c r="AB6" s="33" t="s">
        <v>100</v>
      </c>
      <c r="AC6" s="33" t="s">
        <v>101</v>
      </c>
      <c r="AD6" s="163" t="s">
        <v>74</v>
      </c>
      <c r="AE6" s="33" t="s">
        <v>100</v>
      </c>
      <c r="AF6" s="33" t="s">
        <v>101</v>
      </c>
      <c r="AG6" s="163" t="s">
        <v>74</v>
      </c>
      <c r="AH6" s="164" t="s">
        <v>100</v>
      </c>
      <c r="AI6" s="164" t="s">
        <v>101</v>
      </c>
      <c r="AJ6" s="163" t="s">
        <v>74</v>
      </c>
      <c r="AK6" s="164" t="s">
        <v>100</v>
      </c>
      <c r="AL6" s="164" t="s">
        <v>101</v>
      </c>
      <c r="AM6" s="163" t="s">
        <v>74</v>
      </c>
      <c r="AN6" s="164" t="s">
        <v>100</v>
      </c>
      <c r="AO6" s="164" t="s">
        <v>101</v>
      </c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</row>
    <row r="7" spans="1:253" ht="19.5" customHeight="1">
      <c r="A7" s="111"/>
      <c r="B7" s="111"/>
      <c r="C7" s="38"/>
      <c r="D7" s="38" t="s">
        <v>59</v>
      </c>
      <c r="E7" s="73">
        <f>F7+P7+Z7</f>
        <v>1330688</v>
      </c>
      <c r="F7" s="73">
        <f>G7+J7+M7</f>
        <v>1330688</v>
      </c>
      <c r="G7" s="73">
        <f>H7+I7</f>
        <v>1330688</v>
      </c>
      <c r="H7" s="73">
        <f>SUM(H8:H32)</f>
        <v>950688</v>
      </c>
      <c r="I7" s="73">
        <f>SUM(I8:I32)</f>
        <v>380000</v>
      </c>
      <c r="J7" s="40">
        <v>0</v>
      </c>
      <c r="K7" s="73">
        <v>0</v>
      </c>
      <c r="L7" s="40">
        <v>0</v>
      </c>
      <c r="M7" s="41">
        <v>0</v>
      </c>
      <c r="N7" s="73">
        <v>0</v>
      </c>
      <c r="O7" s="40">
        <v>0</v>
      </c>
      <c r="P7" s="41">
        <v>0</v>
      </c>
      <c r="Q7" s="73">
        <v>0</v>
      </c>
      <c r="R7" s="73">
        <v>0</v>
      </c>
      <c r="S7" s="40">
        <v>0</v>
      </c>
      <c r="T7" s="41">
        <v>0</v>
      </c>
      <c r="U7" s="73">
        <v>0</v>
      </c>
      <c r="V7" s="73">
        <v>0</v>
      </c>
      <c r="W7" s="40">
        <v>0</v>
      </c>
      <c r="X7" s="41">
        <v>0</v>
      </c>
      <c r="Y7" s="40">
        <v>0</v>
      </c>
      <c r="Z7" s="41"/>
      <c r="AA7" s="73"/>
      <c r="AB7" s="73"/>
      <c r="AC7" s="40"/>
      <c r="AD7" s="41">
        <v>0</v>
      </c>
      <c r="AE7" s="73">
        <v>0</v>
      </c>
      <c r="AF7" s="40">
        <v>0</v>
      </c>
      <c r="AG7" s="41">
        <v>0</v>
      </c>
      <c r="AH7" s="73">
        <v>0</v>
      </c>
      <c r="AI7" s="40">
        <v>0</v>
      </c>
      <c r="AJ7" s="41">
        <v>1000.32</v>
      </c>
      <c r="AK7" s="73">
        <v>0</v>
      </c>
      <c r="AL7" s="40">
        <v>1000.32</v>
      </c>
      <c r="AM7" s="41">
        <v>0</v>
      </c>
      <c r="AN7" s="73">
        <v>0</v>
      </c>
      <c r="AO7" s="40">
        <v>0</v>
      </c>
      <c r="AP7" s="174"/>
      <c r="AQ7" s="175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</row>
    <row r="8" spans="1:253" ht="19.5" customHeight="1">
      <c r="A8" s="94" t="s">
        <v>154</v>
      </c>
      <c r="B8" s="94" t="s">
        <v>96</v>
      </c>
      <c r="C8" s="94" t="s">
        <v>84</v>
      </c>
      <c r="D8" s="94" t="s">
        <v>155</v>
      </c>
      <c r="E8" s="73">
        <f>F8+P8+Z8</f>
        <v>263652</v>
      </c>
      <c r="F8" s="73">
        <f aca="true" t="shared" si="0" ref="F8:F32">G8+J8+M8</f>
        <v>263652</v>
      </c>
      <c r="G8" s="73">
        <f>SUM(H8:I8)</f>
        <v>263652</v>
      </c>
      <c r="H8" s="117">
        <v>263652</v>
      </c>
      <c r="I8" s="117">
        <v>0</v>
      </c>
      <c r="J8" s="40">
        <v>0</v>
      </c>
      <c r="K8" s="73">
        <v>0</v>
      </c>
      <c r="L8" s="40">
        <v>0</v>
      </c>
      <c r="M8" s="41">
        <v>0</v>
      </c>
      <c r="N8" s="73">
        <v>0</v>
      </c>
      <c r="O8" s="40">
        <v>0</v>
      </c>
      <c r="P8" s="41">
        <v>0</v>
      </c>
      <c r="Q8" s="73">
        <v>0</v>
      </c>
      <c r="R8" s="73">
        <v>0</v>
      </c>
      <c r="S8" s="40">
        <v>0</v>
      </c>
      <c r="T8" s="41">
        <v>0</v>
      </c>
      <c r="U8" s="73">
        <v>0</v>
      </c>
      <c r="V8" s="73">
        <v>0</v>
      </c>
      <c r="W8" s="40">
        <v>0</v>
      </c>
      <c r="X8" s="41">
        <v>0</v>
      </c>
      <c r="Y8" s="40">
        <v>0</v>
      </c>
      <c r="Z8" s="41"/>
      <c r="AA8" s="73"/>
      <c r="AB8" s="73"/>
      <c r="AC8" s="40"/>
      <c r="AD8" s="41">
        <v>0</v>
      </c>
      <c r="AE8" s="73">
        <v>0</v>
      </c>
      <c r="AF8" s="40">
        <v>0</v>
      </c>
      <c r="AG8" s="41">
        <v>0</v>
      </c>
      <c r="AH8" s="73">
        <v>0</v>
      </c>
      <c r="AI8" s="40">
        <v>0</v>
      </c>
      <c r="AJ8" s="41">
        <v>0</v>
      </c>
      <c r="AK8" s="73">
        <v>0</v>
      </c>
      <c r="AL8" s="40">
        <v>0</v>
      </c>
      <c r="AM8" s="41">
        <v>0</v>
      </c>
      <c r="AN8" s="73">
        <v>0</v>
      </c>
      <c r="AO8" s="40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</row>
    <row r="9" spans="1:253" ht="19.5" customHeight="1">
      <c r="A9" s="94" t="s">
        <v>154</v>
      </c>
      <c r="B9" s="94" t="s">
        <v>88</v>
      </c>
      <c r="C9" s="38" t="s">
        <v>84</v>
      </c>
      <c r="D9" s="94" t="s">
        <v>156</v>
      </c>
      <c r="E9" s="73">
        <f aca="true" t="shared" si="1" ref="E9:E19">F9+P9+Z9</f>
        <v>9360</v>
      </c>
      <c r="F9" s="73">
        <f t="shared" si="0"/>
        <v>9360</v>
      </c>
      <c r="G9" s="73">
        <f aca="true" t="shared" si="2" ref="G9:G15">SUM(H9:I9)</f>
        <v>9360</v>
      </c>
      <c r="H9" s="117">
        <v>9360</v>
      </c>
      <c r="I9" s="117">
        <v>0</v>
      </c>
      <c r="J9" s="40"/>
      <c r="K9" s="73"/>
      <c r="L9" s="40"/>
      <c r="M9" s="41"/>
      <c r="N9" s="73"/>
      <c r="O9" s="40"/>
      <c r="P9" s="41"/>
      <c r="Q9" s="73"/>
      <c r="R9" s="73"/>
      <c r="S9" s="40"/>
      <c r="T9" s="41"/>
      <c r="U9" s="73"/>
      <c r="V9" s="73"/>
      <c r="W9" s="40"/>
      <c r="X9" s="41"/>
      <c r="Y9" s="40"/>
      <c r="Z9" s="41"/>
      <c r="AA9" s="73"/>
      <c r="AB9" s="73"/>
      <c r="AC9" s="40"/>
      <c r="AD9" s="41"/>
      <c r="AE9" s="73"/>
      <c r="AF9" s="40"/>
      <c r="AG9" s="41"/>
      <c r="AH9" s="73"/>
      <c r="AI9" s="40"/>
      <c r="AJ9" s="41"/>
      <c r="AK9" s="73"/>
      <c r="AL9" s="40"/>
      <c r="AM9" s="41"/>
      <c r="AN9" s="73"/>
      <c r="AO9" s="40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</row>
    <row r="10" spans="1:253" ht="19.5" customHeight="1">
      <c r="A10" s="94" t="s">
        <v>154</v>
      </c>
      <c r="B10" s="94" t="s">
        <v>157</v>
      </c>
      <c r="C10" s="38" t="s">
        <v>84</v>
      </c>
      <c r="D10" s="94" t="s">
        <v>158</v>
      </c>
      <c r="E10" s="73">
        <f t="shared" si="1"/>
        <v>257112</v>
      </c>
      <c r="F10" s="73">
        <f t="shared" si="0"/>
        <v>257112</v>
      </c>
      <c r="G10" s="73">
        <f t="shared" si="2"/>
        <v>257112</v>
      </c>
      <c r="H10" s="117">
        <v>257112</v>
      </c>
      <c r="I10" s="117">
        <v>0</v>
      </c>
      <c r="J10" s="40"/>
      <c r="K10" s="73"/>
      <c r="L10" s="40"/>
      <c r="M10" s="41"/>
      <c r="N10" s="73"/>
      <c r="O10" s="40"/>
      <c r="P10" s="41"/>
      <c r="Q10" s="73"/>
      <c r="R10" s="73"/>
      <c r="S10" s="40"/>
      <c r="T10" s="41"/>
      <c r="U10" s="73"/>
      <c r="V10" s="73"/>
      <c r="W10" s="40"/>
      <c r="X10" s="41"/>
      <c r="Y10" s="40"/>
      <c r="Z10" s="41"/>
      <c r="AA10" s="73"/>
      <c r="AB10" s="73"/>
      <c r="AC10" s="40"/>
      <c r="AD10" s="41"/>
      <c r="AE10" s="73"/>
      <c r="AF10" s="40"/>
      <c r="AG10" s="41"/>
      <c r="AH10" s="73"/>
      <c r="AI10" s="40"/>
      <c r="AJ10" s="41"/>
      <c r="AK10" s="73"/>
      <c r="AL10" s="40"/>
      <c r="AM10" s="41"/>
      <c r="AN10" s="73"/>
      <c r="AO10" s="40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</row>
    <row r="11" spans="1:253" ht="19.5" customHeight="1">
      <c r="A11" s="94" t="s">
        <v>154</v>
      </c>
      <c r="B11" s="94" t="s">
        <v>159</v>
      </c>
      <c r="C11" s="38" t="s">
        <v>84</v>
      </c>
      <c r="D11" s="94" t="s">
        <v>160</v>
      </c>
      <c r="E11" s="73">
        <f t="shared" si="1"/>
        <v>106025</v>
      </c>
      <c r="F11" s="73">
        <f t="shared" si="0"/>
        <v>106025</v>
      </c>
      <c r="G11" s="73">
        <f t="shared" si="2"/>
        <v>106025</v>
      </c>
      <c r="H11" s="117">
        <v>106025</v>
      </c>
      <c r="I11" s="117">
        <v>0</v>
      </c>
      <c r="J11" s="40"/>
      <c r="K11" s="73"/>
      <c r="L11" s="40"/>
      <c r="M11" s="41"/>
      <c r="N11" s="73"/>
      <c r="O11" s="40"/>
      <c r="P11" s="41"/>
      <c r="Q11" s="73"/>
      <c r="R11" s="73"/>
      <c r="S11" s="40"/>
      <c r="T11" s="41"/>
      <c r="U11" s="73"/>
      <c r="V11" s="73"/>
      <c r="W11" s="40"/>
      <c r="X11" s="41"/>
      <c r="Y11" s="40"/>
      <c r="Z11" s="41"/>
      <c r="AA11" s="73"/>
      <c r="AB11" s="73"/>
      <c r="AC11" s="40"/>
      <c r="AD11" s="41"/>
      <c r="AE11" s="73"/>
      <c r="AF11" s="40"/>
      <c r="AG11" s="41"/>
      <c r="AH11" s="73"/>
      <c r="AI11" s="40"/>
      <c r="AJ11" s="41"/>
      <c r="AK11" s="73"/>
      <c r="AL11" s="40"/>
      <c r="AM11" s="41"/>
      <c r="AN11" s="73"/>
      <c r="AO11" s="40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</row>
    <row r="12" spans="1:253" ht="19.5" customHeight="1">
      <c r="A12" s="94" t="s">
        <v>154</v>
      </c>
      <c r="B12" s="94" t="s">
        <v>161</v>
      </c>
      <c r="C12" s="38" t="s">
        <v>84</v>
      </c>
      <c r="D12" s="94" t="s">
        <v>162</v>
      </c>
      <c r="E12" s="73">
        <f t="shared" si="1"/>
        <v>34476</v>
      </c>
      <c r="F12" s="73">
        <f t="shared" si="0"/>
        <v>34476</v>
      </c>
      <c r="G12" s="73">
        <f t="shared" si="2"/>
        <v>34476</v>
      </c>
      <c r="H12" s="117">
        <v>34476</v>
      </c>
      <c r="I12" s="117">
        <v>0</v>
      </c>
      <c r="J12" s="40"/>
      <c r="K12" s="73"/>
      <c r="L12" s="40"/>
      <c r="M12" s="41"/>
      <c r="N12" s="73"/>
      <c r="O12" s="40"/>
      <c r="P12" s="41"/>
      <c r="Q12" s="73"/>
      <c r="R12" s="73"/>
      <c r="S12" s="40"/>
      <c r="T12" s="41"/>
      <c r="U12" s="73"/>
      <c r="V12" s="73"/>
      <c r="W12" s="40"/>
      <c r="X12" s="41"/>
      <c r="Y12" s="40"/>
      <c r="Z12" s="41"/>
      <c r="AA12" s="73"/>
      <c r="AB12" s="73"/>
      <c r="AC12" s="40"/>
      <c r="AD12" s="41"/>
      <c r="AE12" s="73"/>
      <c r="AF12" s="40"/>
      <c r="AG12" s="41"/>
      <c r="AH12" s="73"/>
      <c r="AI12" s="40"/>
      <c r="AJ12" s="41"/>
      <c r="AK12" s="73"/>
      <c r="AL12" s="40"/>
      <c r="AM12" s="41"/>
      <c r="AN12" s="73"/>
      <c r="AO12" s="40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</row>
    <row r="13" spans="1:253" ht="19.5" customHeight="1">
      <c r="A13" s="94" t="s">
        <v>154</v>
      </c>
      <c r="B13" s="94" t="s">
        <v>163</v>
      </c>
      <c r="C13" s="38" t="s">
        <v>84</v>
      </c>
      <c r="D13" s="94" t="s">
        <v>164</v>
      </c>
      <c r="E13" s="73">
        <f t="shared" si="1"/>
        <v>1630</v>
      </c>
      <c r="F13" s="73">
        <f t="shared" si="0"/>
        <v>1630</v>
      </c>
      <c r="G13" s="73">
        <f t="shared" si="2"/>
        <v>1630</v>
      </c>
      <c r="H13" s="117">
        <v>1630</v>
      </c>
      <c r="I13" s="117">
        <v>0</v>
      </c>
      <c r="J13" s="40"/>
      <c r="K13" s="73"/>
      <c r="L13" s="40"/>
      <c r="M13" s="41"/>
      <c r="N13" s="73"/>
      <c r="O13" s="40"/>
      <c r="P13" s="41"/>
      <c r="Q13" s="73"/>
      <c r="R13" s="73"/>
      <c r="S13" s="40"/>
      <c r="T13" s="41"/>
      <c r="U13" s="73"/>
      <c r="V13" s="73"/>
      <c r="W13" s="40"/>
      <c r="X13" s="41"/>
      <c r="Y13" s="40"/>
      <c r="Z13" s="41"/>
      <c r="AA13" s="73"/>
      <c r="AB13" s="73"/>
      <c r="AC13" s="40"/>
      <c r="AD13" s="41"/>
      <c r="AE13" s="73"/>
      <c r="AF13" s="40"/>
      <c r="AG13" s="41"/>
      <c r="AH13" s="73"/>
      <c r="AI13" s="40"/>
      <c r="AJ13" s="41"/>
      <c r="AK13" s="73"/>
      <c r="AL13" s="40"/>
      <c r="AM13" s="41"/>
      <c r="AN13" s="73"/>
      <c r="AO13" s="40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</row>
    <row r="14" spans="1:253" ht="19.5" customHeight="1">
      <c r="A14" s="94" t="s">
        <v>154</v>
      </c>
      <c r="B14" s="94" t="s">
        <v>165</v>
      </c>
      <c r="C14" s="38" t="s">
        <v>84</v>
      </c>
      <c r="D14" s="94" t="s">
        <v>97</v>
      </c>
      <c r="E14" s="73">
        <f t="shared" si="1"/>
        <v>63615</v>
      </c>
      <c r="F14" s="73">
        <f t="shared" si="0"/>
        <v>63615</v>
      </c>
      <c r="G14" s="73">
        <f t="shared" si="2"/>
        <v>63615</v>
      </c>
      <c r="H14" s="117">
        <v>63615</v>
      </c>
      <c r="I14" s="117">
        <v>0</v>
      </c>
      <c r="J14" s="40"/>
      <c r="K14" s="73"/>
      <c r="L14" s="40"/>
      <c r="M14" s="41"/>
      <c r="N14" s="73"/>
      <c r="O14" s="40"/>
      <c r="P14" s="41"/>
      <c r="Q14" s="73"/>
      <c r="R14" s="73"/>
      <c r="S14" s="40"/>
      <c r="T14" s="41"/>
      <c r="U14" s="73"/>
      <c r="V14" s="73"/>
      <c r="W14" s="40"/>
      <c r="X14" s="41"/>
      <c r="Y14" s="40"/>
      <c r="Z14" s="41"/>
      <c r="AA14" s="73"/>
      <c r="AB14" s="73"/>
      <c r="AC14" s="40"/>
      <c r="AD14" s="41"/>
      <c r="AE14" s="73"/>
      <c r="AF14" s="40"/>
      <c r="AG14" s="41"/>
      <c r="AH14" s="73"/>
      <c r="AI14" s="40"/>
      <c r="AJ14" s="41"/>
      <c r="AK14" s="73"/>
      <c r="AL14" s="40"/>
      <c r="AM14" s="41"/>
      <c r="AN14" s="73"/>
      <c r="AO14" s="40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</row>
    <row r="15" spans="1:253" ht="19.5" customHeight="1">
      <c r="A15" s="94" t="s">
        <v>154</v>
      </c>
      <c r="B15" s="94" t="s">
        <v>93</v>
      </c>
      <c r="C15" s="38" t="s">
        <v>84</v>
      </c>
      <c r="D15" s="94" t="s">
        <v>166</v>
      </c>
      <c r="E15" s="73">
        <f t="shared" si="1"/>
        <v>100000</v>
      </c>
      <c r="F15" s="73">
        <f t="shared" si="0"/>
        <v>100000</v>
      </c>
      <c r="G15" s="73">
        <f t="shared" si="2"/>
        <v>100000</v>
      </c>
      <c r="H15" s="117">
        <v>100000</v>
      </c>
      <c r="I15" s="117">
        <v>0</v>
      </c>
      <c r="J15" s="40"/>
      <c r="K15" s="73"/>
      <c r="L15" s="40"/>
      <c r="M15" s="41"/>
      <c r="N15" s="73"/>
      <c r="O15" s="40"/>
      <c r="P15" s="41"/>
      <c r="Q15" s="73"/>
      <c r="R15" s="73"/>
      <c r="S15" s="40"/>
      <c r="T15" s="41"/>
      <c r="U15" s="73"/>
      <c r="V15" s="73"/>
      <c r="W15" s="40"/>
      <c r="X15" s="41"/>
      <c r="Y15" s="40"/>
      <c r="Z15" s="41"/>
      <c r="AA15" s="73"/>
      <c r="AB15" s="73"/>
      <c r="AC15" s="40"/>
      <c r="AD15" s="41"/>
      <c r="AE15" s="73"/>
      <c r="AF15" s="40"/>
      <c r="AG15" s="41"/>
      <c r="AH15" s="73"/>
      <c r="AI15" s="40"/>
      <c r="AJ15" s="41"/>
      <c r="AK15" s="73"/>
      <c r="AL15" s="40"/>
      <c r="AM15" s="41"/>
      <c r="AN15" s="73"/>
      <c r="AO15" s="40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</row>
    <row r="16" spans="1:253" ht="19.5" customHeight="1">
      <c r="A16" s="94" t="s">
        <v>167</v>
      </c>
      <c r="B16" s="94" t="s">
        <v>96</v>
      </c>
      <c r="C16" s="38" t="s">
        <v>84</v>
      </c>
      <c r="D16" s="94" t="s">
        <v>168</v>
      </c>
      <c r="E16" s="73">
        <f t="shared" si="1"/>
        <v>45000</v>
      </c>
      <c r="F16" s="73">
        <f t="shared" si="0"/>
        <v>45000</v>
      </c>
      <c r="G16" s="73">
        <f aca="true" t="shared" si="3" ref="G16:G32">SUM(H16:I16)</f>
        <v>45000</v>
      </c>
      <c r="H16" s="117">
        <v>5000</v>
      </c>
      <c r="I16" s="117">
        <v>40000</v>
      </c>
      <c r="J16" s="40">
        <v>0</v>
      </c>
      <c r="K16" s="73">
        <v>0</v>
      </c>
      <c r="L16" s="40">
        <v>0</v>
      </c>
      <c r="M16" s="41">
        <v>0</v>
      </c>
      <c r="N16" s="73">
        <v>0</v>
      </c>
      <c r="O16" s="40">
        <v>0</v>
      </c>
      <c r="P16" s="41">
        <v>0</v>
      </c>
      <c r="Q16" s="73">
        <v>0</v>
      </c>
      <c r="R16" s="73">
        <v>0</v>
      </c>
      <c r="S16" s="40">
        <v>0</v>
      </c>
      <c r="T16" s="41">
        <v>0</v>
      </c>
      <c r="U16" s="73">
        <v>0</v>
      </c>
      <c r="V16" s="73">
        <v>0</v>
      </c>
      <c r="W16" s="40">
        <v>0</v>
      </c>
      <c r="X16" s="41">
        <v>0</v>
      </c>
      <c r="Y16" s="40">
        <v>0</v>
      </c>
      <c r="Z16" s="41"/>
      <c r="AA16" s="73"/>
      <c r="AB16" s="73"/>
      <c r="AC16" s="40"/>
      <c r="AD16" s="41">
        <v>0</v>
      </c>
      <c r="AE16" s="73">
        <v>0</v>
      </c>
      <c r="AF16" s="40">
        <v>0</v>
      </c>
      <c r="AG16" s="41">
        <v>0</v>
      </c>
      <c r="AH16" s="73">
        <v>0</v>
      </c>
      <c r="AI16" s="40">
        <v>0</v>
      </c>
      <c r="AJ16" s="41">
        <v>0</v>
      </c>
      <c r="AK16" s="73">
        <v>0</v>
      </c>
      <c r="AL16" s="40">
        <v>0</v>
      </c>
      <c r="AM16" s="41">
        <v>0</v>
      </c>
      <c r="AN16" s="73">
        <v>0</v>
      </c>
      <c r="AO16" s="40">
        <v>0</v>
      </c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</row>
    <row r="17" spans="1:253" ht="19.5" customHeight="1">
      <c r="A17" s="94" t="s">
        <v>167</v>
      </c>
      <c r="B17" s="94" t="s">
        <v>88</v>
      </c>
      <c r="C17" s="38" t="s">
        <v>84</v>
      </c>
      <c r="D17" s="94" t="s">
        <v>169</v>
      </c>
      <c r="E17" s="73">
        <f t="shared" si="1"/>
        <v>55000</v>
      </c>
      <c r="F17" s="73">
        <f t="shared" si="0"/>
        <v>55000</v>
      </c>
      <c r="G17" s="73">
        <f t="shared" si="3"/>
        <v>55000</v>
      </c>
      <c r="H17" s="117">
        <v>5000</v>
      </c>
      <c r="I17" s="117">
        <v>50000</v>
      </c>
      <c r="J17" s="41">
        <v>0</v>
      </c>
      <c r="K17" s="73">
        <v>0</v>
      </c>
      <c r="L17" s="40">
        <v>0</v>
      </c>
      <c r="M17" s="41">
        <v>0</v>
      </c>
      <c r="N17" s="73">
        <v>0</v>
      </c>
      <c r="O17" s="40">
        <v>0</v>
      </c>
      <c r="P17" s="41">
        <v>0</v>
      </c>
      <c r="Q17" s="73">
        <v>0</v>
      </c>
      <c r="R17" s="73">
        <v>0</v>
      </c>
      <c r="S17" s="40">
        <v>0</v>
      </c>
      <c r="T17" s="41">
        <v>0</v>
      </c>
      <c r="U17" s="73">
        <v>0</v>
      </c>
      <c r="V17" s="73">
        <v>0</v>
      </c>
      <c r="W17" s="40">
        <v>0</v>
      </c>
      <c r="X17" s="41">
        <v>0</v>
      </c>
      <c r="Y17" s="40">
        <v>0</v>
      </c>
      <c r="Z17" s="41"/>
      <c r="AA17" s="73"/>
      <c r="AB17" s="73"/>
      <c r="AC17" s="40"/>
      <c r="AD17" s="41">
        <v>0</v>
      </c>
      <c r="AE17" s="73">
        <v>0</v>
      </c>
      <c r="AF17" s="40">
        <v>0</v>
      </c>
      <c r="AG17" s="41">
        <v>0</v>
      </c>
      <c r="AH17" s="73">
        <v>0</v>
      </c>
      <c r="AI17" s="40">
        <v>0</v>
      </c>
      <c r="AJ17" s="41">
        <v>0</v>
      </c>
      <c r="AK17" s="73">
        <v>0</v>
      </c>
      <c r="AL17" s="40">
        <v>0</v>
      </c>
      <c r="AM17" s="41">
        <v>0</v>
      </c>
      <c r="AN17" s="73">
        <v>0</v>
      </c>
      <c r="AO17" s="40">
        <v>0</v>
      </c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</row>
    <row r="18" spans="1:253" ht="19.5" customHeight="1">
      <c r="A18" s="94" t="s">
        <v>167</v>
      </c>
      <c r="B18" s="94" t="s">
        <v>170</v>
      </c>
      <c r="C18" s="38" t="s">
        <v>84</v>
      </c>
      <c r="D18" s="94" t="s">
        <v>171</v>
      </c>
      <c r="E18" s="73">
        <f t="shared" si="1"/>
        <v>30000</v>
      </c>
      <c r="F18" s="73">
        <f t="shared" si="0"/>
        <v>30000</v>
      </c>
      <c r="G18" s="73">
        <f t="shared" si="3"/>
        <v>30000</v>
      </c>
      <c r="H18" s="117">
        <v>0</v>
      </c>
      <c r="I18" s="117">
        <v>30000</v>
      </c>
      <c r="J18" s="40">
        <v>0</v>
      </c>
      <c r="K18" s="40">
        <v>0</v>
      </c>
      <c r="L18" s="40">
        <v>0</v>
      </c>
      <c r="M18" s="41">
        <v>0</v>
      </c>
      <c r="N18" s="73">
        <v>0</v>
      </c>
      <c r="O18" s="40">
        <v>0</v>
      </c>
      <c r="P18" s="41">
        <v>0</v>
      </c>
      <c r="Q18" s="73">
        <v>0</v>
      </c>
      <c r="R18" s="73">
        <v>0</v>
      </c>
      <c r="S18" s="40">
        <v>0</v>
      </c>
      <c r="T18" s="41">
        <v>0</v>
      </c>
      <c r="U18" s="73">
        <v>0</v>
      </c>
      <c r="V18" s="73">
        <v>0</v>
      </c>
      <c r="W18" s="40">
        <v>0</v>
      </c>
      <c r="X18" s="41">
        <v>0</v>
      </c>
      <c r="Y18" s="40">
        <v>0</v>
      </c>
      <c r="Z18" s="41"/>
      <c r="AA18" s="73"/>
      <c r="AB18" s="73"/>
      <c r="AC18" s="40"/>
      <c r="AD18" s="41">
        <v>0</v>
      </c>
      <c r="AE18" s="73">
        <v>0</v>
      </c>
      <c r="AF18" s="40">
        <v>0</v>
      </c>
      <c r="AG18" s="41">
        <v>0</v>
      </c>
      <c r="AH18" s="73">
        <v>0</v>
      </c>
      <c r="AI18" s="40">
        <v>0</v>
      </c>
      <c r="AJ18" s="41">
        <v>0</v>
      </c>
      <c r="AK18" s="73">
        <v>0</v>
      </c>
      <c r="AL18" s="40">
        <v>0</v>
      </c>
      <c r="AM18" s="41">
        <v>0</v>
      </c>
      <c r="AN18" s="73">
        <v>0</v>
      </c>
      <c r="AO18" s="40">
        <v>0</v>
      </c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</row>
    <row r="19" spans="1:253" ht="19.5" customHeight="1">
      <c r="A19" s="94" t="s">
        <v>167</v>
      </c>
      <c r="B19" s="94" t="s">
        <v>83</v>
      </c>
      <c r="C19" s="38" t="s">
        <v>84</v>
      </c>
      <c r="D19" s="94" t="s">
        <v>172</v>
      </c>
      <c r="E19" s="73">
        <f t="shared" si="1"/>
        <v>2000</v>
      </c>
      <c r="F19" s="73">
        <f t="shared" si="0"/>
        <v>2000</v>
      </c>
      <c r="G19" s="73">
        <f t="shared" si="3"/>
        <v>2000</v>
      </c>
      <c r="H19" s="117">
        <v>2000</v>
      </c>
      <c r="I19" s="117">
        <v>0</v>
      </c>
      <c r="J19" s="40">
        <v>0</v>
      </c>
      <c r="K19" s="40">
        <v>0</v>
      </c>
      <c r="L19" s="40">
        <v>0</v>
      </c>
      <c r="M19" s="41">
        <v>0</v>
      </c>
      <c r="N19" s="73">
        <v>0</v>
      </c>
      <c r="O19" s="40">
        <v>0</v>
      </c>
      <c r="P19" s="41">
        <v>0</v>
      </c>
      <c r="Q19" s="73">
        <v>0</v>
      </c>
      <c r="R19" s="73">
        <v>0</v>
      </c>
      <c r="S19" s="40">
        <v>0</v>
      </c>
      <c r="T19" s="41">
        <v>0</v>
      </c>
      <c r="U19" s="73">
        <v>0</v>
      </c>
      <c r="V19" s="73">
        <v>0</v>
      </c>
      <c r="W19" s="40">
        <v>0</v>
      </c>
      <c r="X19" s="41">
        <v>0</v>
      </c>
      <c r="Y19" s="40">
        <v>0</v>
      </c>
      <c r="Z19" s="41">
        <v>0</v>
      </c>
      <c r="AA19" s="73">
        <v>0</v>
      </c>
      <c r="AB19" s="73">
        <v>0</v>
      </c>
      <c r="AC19" s="40">
        <v>0</v>
      </c>
      <c r="AD19" s="41">
        <v>0</v>
      </c>
      <c r="AE19" s="73">
        <v>0</v>
      </c>
      <c r="AF19" s="40">
        <v>0</v>
      </c>
      <c r="AG19" s="41">
        <v>0</v>
      </c>
      <c r="AH19" s="73">
        <v>0</v>
      </c>
      <c r="AI19" s="40">
        <v>0</v>
      </c>
      <c r="AJ19" s="41">
        <v>0</v>
      </c>
      <c r="AK19" s="73">
        <v>0</v>
      </c>
      <c r="AL19" s="40">
        <v>0</v>
      </c>
      <c r="AM19" s="41">
        <v>0</v>
      </c>
      <c r="AN19" s="73">
        <v>0</v>
      </c>
      <c r="AO19" s="40">
        <v>0</v>
      </c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ht="19.5" customHeight="1">
      <c r="A20" s="94" t="s">
        <v>167</v>
      </c>
      <c r="B20" s="94" t="s">
        <v>173</v>
      </c>
      <c r="C20" s="38" t="s">
        <v>84</v>
      </c>
      <c r="D20" s="94" t="s">
        <v>174</v>
      </c>
      <c r="E20" s="73">
        <f aca="true" t="shared" si="4" ref="E16:E32">F20+P20+Z20</f>
        <v>10000</v>
      </c>
      <c r="F20" s="73">
        <f t="shared" si="0"/>
        <v>10000</v>
      </c>
      <c r="G20" s="73">
        <f t="shared" si="3"/>
        <v>10000</v>
      </c>
      <c r="H20" s="117">
        <v>10000</v>
      </c>
      <c r="I20" s="117">
        <v>0</v>
      </c>
      <c r="J20" s="40">
        <v>0</v>
      </c>
      <c r="K20" s="40">
        <v>0</v>
      </c>
      <c r="L20" s="40">
        <v>0</v>
      </c>
      <c r="M20" s="41">
        <v>0</v>
      </c>
      <c r="N20" s="73">
        <v>0</v>
      </c>
      <c r="O20" s="40">
        <v>0</v>
      </c>
      <c r="P20" s="41">
        <v>0</v>
      </c>
      <c r="Q20" s="73">
        <v>0</v>
      </c>
      <c r="R20" s="73">
        <v>0</v>
      </c>
      <c r="S20" s="40">
        <v>0</v>
      </c>
      <c r="T20" s="41">
        <v>0</v>
      </c>
      <c r="U20" s="73">
        <v>0</v>
      </c>
      <c r="V20" s="73">
        <v>0</v>
      </c>
      <c r="W20" s="40">
        <v>0</v>
      </c>
      <c r="X20" s="41">
        <v>0</v>
      </c>
      <c r="Y20" s="40">
        <v>0</v>
      </c>
      <c r="Z20" s="41">
        <v>0</v>
      </c>
      <c r="AA20" s="73">
        <v>0</v>
      </c>
      <c r="AB20" s="73">
        <v>0</v>
      </c>
      <c r="AC20" s="40">
        <v>0</v>
      </c>
      <c r="AD20" s="41">
        <v>0</v>
      </c>
      <c r="AE20" s="73">
        <v>0</v>
      </c>
      <c r="AF20" s="40">
        <v>0</v>
      </c>
      <c r="AG20" s="41">
        <v>0</v>
      </c>
      <c r="AH20" s="73">
        <v>0</v>
      </c>
      <c r="AI20" s="40">
        <v>0</v>
      </c>
      <c r="AJ20" s="41">
        <v>0</v>
      </c>
      <c r="AK20" s="73">
        <v>0</v>
      </c>
      <c r="AL20" s="40">
        <v>0</v>
      </c>
      <c r="AM20" s="41">
        <v>0</v>
      </c>
      <c r="AN20" s="73">
        <v>0</v>
      </c>
      <c r="AO20" s="40">
        <v>0</v>
      </c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ht="19.5" customHeight="1">
      <c r="A21" s="94" t="s">
        <v>167</v>
      </c>
      <c r="B21" s="94" t="s">
        <v>157</v>
      </c>
      <c r="C21" s="38" t="s">
        <v>84</v>
      </c>
      <c r="D21" s="94" t="s">
        <v>175</v>
      </c>
      <c r="E21" s="73">
        <f t="shared" si="4"/>
        <v>10000</v>
      </c>
      <c r="F21" s="73">
        <f t="shared" si="0"/>
        <v>10000</v>
      </c>
      <c r="G21" s="73">
        <f t="shared" si="3"/>
        <v>10000</v>
      </c>
      <c r="H21" s="117">
        <v>10000</v>
      </c>
      <c r="I21" s="117">
        <v>0</v>
      </c>
      <c r="J21" s="40">
        <v>0</v>
      </c>
      <c r="K21" s="40">
        <v>0</v>
      </c>
      <c r="L21" s="40">
        <v>0</v>
      </c>
      <c r="M21" s="41">
        <v>0</v>
      </c>
      <c r="N21" s="73">
        <v>0</v>
      </c>
      <c r="O21" s="40">
        <v>0</v>
      </c>
      <c r="P21" s="41">
        <v>0</v>
      </c>
      <c r="Q21" s="73">
        <v>0</v>
      </c>
      <c r="R21" s="73">
        <v>0</v>
      </c>
      <c r="S21" s="40">
        <v>0</v>
      </c>
      <c r="T21" s="41">
        <v>0</v>
      </c>
      <c r="U21" s="73">
        <v>0</v>
      </c>
      <c r="V21" s="73">
        <v>0</v>
      </c>
      <c r="W21" s="40">
        <v>0</v>
      </c>
      <c r="X21" s="41">
        <v>0</v>
      </c>
      <c r="Y21" s="40">
        <v>0</v>
      </c>
      <c r="Z21" s="41">
        <v>0</v>
      </c>
      <c r="AA21" s="73">
        <v>0</v>
      </c>
      <c r="AB21" s="73">
        <v>0</v>
      </c>
      <c r="AC21" s="40">
        <v>0</v>
      </c>
      <c r="AD21" s="41">
        <v>0</v>
      </c>
      <c r="AE21" s="73">
        <v>0</v>
      </c>
      <c r="AF21" s="40">
        <v>0</v>
      </c>
      <c r="AG21" s="41">
        <v>0</v>
      </c>
      <c r="AH21" s="73">
        <v>0</v>
      </c>
      <c r="AI21" s="40">
        <v>0</v>
      </c>
      <c r="AJ21" s="41">
        <v>0</v>
      </c>
      <c r="AK21" s="73">
        <v>0</v>
      </c>
      <c r="AL21" s="40">
        <v>0</v>
      </c>
      <c r="AM21" s="41">
        <v>0</v>
      </c>
      <c r="AN21" s="73">
        <v>0</v>
      </c>
      <c r="AO21" s="40">
        <v>0</v>
      </c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77"/>
      <c r="IO21" s="177"/>
      <c r="IP21" s="177"/>
      <c r="IQ21" s="177"/>
      <c r="IR21" s="177"/>
      <c r="IS21" s="177"/>
    </row>
    <row r="22" spans="1:253" ht="19.5" customHeight="1">
      <c r="A22" s="94" t="s">
        <v>167</v>
      </c>
      <c r="B22" s="94" t="s">
        <v>176</v>
      </c>
      <c r="C22" s="38" t="s">
        <v>84</v>
      </c>
      <c r="D22" s="94" t="s">
        <v>177</v>
      </c>
      <c r="E22" s="73">
        <f t="shared" si="4"/>
        <v>10000</v>
      </c>
      <c r="F22" s="73">
        <f t="shared" si="0"/>
        <v>10000</v>
      </c>
      <c r="G22" s="73">
        <f t="shared" si="3"/>
        <v>10000</v>
      </c>
      <c r="H22" s="117">
        <v>10000</v>
      </c>
      <c r="I22" s="117">
        <v>0</v>
      </c>
      <c r="J22" s="40"/>
      <c r="K22" s="40"/>
      <c r="L22" s="40"/>
      <c r="M22" s="41"/>
      <c r="N22" s="73"/>
      <c r="O22" s="40"/>
      <c r="P22" s="41"/>
      <c r="Q22" s="73"/>
      <c r="R22" s="73"/>
      <c r="S22" s="40"/>
      <c r="T22" s="41"/>
      <c r="U22" s="73"/>
      <c r="V22" s="73"/>
      <c r="W22" s="40"/>
      <c r="X22" s="41"/>
      <c r="Y22" s="40"/>
      <c r="Z22" s="41"/>
      <c r="AA22" s="73"/>
      <c r="AB22" s="73"/>
      <c r="AC22" s="40"/>
      <c r="AD22" s="41"/>
      <c r="AE22" s="73"/>
      <c r="AF22" s="40"/>
      <c r="AG22" s="41"/>
      <c r="AH22" s="73"/>
      <c r="AI22" s="40"/>
      <c r="AJ22" s="41"/>
      <c r="AK22" s="73"/>
      <c r="AL22" s="40"/>
      <c r="AM22" s="41"/>
      <c r="AN22" s="73"/>
      <c r="AO22" s="40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</row>
    <row r="23" spans="1:253" ht="19.5" customHeight="1">
      <c r="A23" s="94" t="s">
        <v>167</v>
      </c>
      <c r="B23" s="94" t="s">
        <v>87</v>
      </c>
      <c r="C23" s="38" t="s">
        <v>84</v>
      </c>
      <c r="D23" s="94" t="s">
        <v>178</v>
      </c>
      <c r="E23" s="73">
        <f t="shared" si="4"/>
        <v>210000</v>
      </c>
      <c r="F23" s="73">
        <f t="shared" si="0"/>
        <v>210000</v>
      </c>
      <c r="G23" s="73">
        <f t="shared" si="3"/>
        <v>210000</v>
      </c>
      <c r="H23" s="117">
        <v>20000</v>
      </c>
      <c r="I23" s="117">
        <v>190000</v>
      </c>
      <c r="J23" s="40"/>
      <c r="K23" s="40"/>
      <c r="L23" s="40"/>
      <c r="M23" s="41"/>
      <c r="N23" s="73"/>
      <c r="O23" s="40"/>
      <c r="P23" s="41"/>
      <c r="Q23" s="73"/>
      <c r="R23" s="73"/>
      <c r="S23" s="40"/>
      <c r="T23" s="41"/>
      <c r="U23" s="73"/>
      <c r="V23" s="73"/>
      <c r="W23" s="40"/>
      <c r="X23" s="41"/>
      <c r="Y23" s="40"/>
      <c r="Z23" s="41"/>
      <c r="AA23" s="73"/>
      <c r="AB23" s="73"/>
      <c r="AC23" s="40"/>
      <c r="AD23" s="41"/>
      <c r="AE23" s="73"/>
      <c r="AF23" s="40"/>
      <c r="AG23" s="41"/>
      <c r="AH23" s="73"/>
      <c r="AI23" s="40"/>
      <c r="AJ23" s="41"/>
      <c r="AK23" s="73"/>
      <c r="AL23" s="40"/>
      <c r="AM23" s="41"/>
      <c r="AN23" s="73"/>
      <c r="AO23" s="40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</row>
    <row r="24" spans="1:253" ht="19.5" customHeight="1">
      <c r="A24" s="94" t="s">
        <v>167</v>
      </c>
      <c r="B24" s="94" t="s">
        <v>165</v>
      </c>
      <c r="C24" s="38" t="s">
        <v>84</v>
      </c>
      <c r="D24" s="94" t="s">
        <v>179</v>
      </c>
      <c r="E24" s="73">
        <f t="shared" si="4"/>
        <v>5000</v>
      </c>
      <c r="F24" s="73">
        <f t="shared" si="0"/>
        <v>5000</v>
      </c>
      <c r="G24" s="73">
        <f t="shared" si="3"/>
        <v>5000</v>
      </c>
      <c r="H24" s="117">
        <v>5000</v>
      </c>
      <c r="I24" s="117">
        <v>0</v>
      </c>
      <c r="J24" s="41"/>
      <c r="K24" s="73"/>
      <c r="L24" s="40"/>
      <c r="M24" s="41"/>
      <c r="N24" s="73"/>
      <c r="O24" s="40"/>
      <c r="P24" s="41"/>
      <c r="Q24" s="73"/>
      <c r="R24" s="73"/>
      <c r="S24" s="40"/>
      <c r="T24" s="41"/>
      <c r="U24" s="73"/>
      <c r="V24" s="73"/>
      <c r="W24" s="40"/>
      <c r="X24" s="41"/>
      <c r="Y24" s="40"/>
      <c r="Z24" s="41"/>
      <c r="AA24" s="73"/>
      <c r="AB24" s="73"/>
      <c r="AC24" s="40"/>
      <c r="AD24" s="41"/>
      <c r="AE24" s="73"/>
      <c r="AF24" s="40"/>
      <c r="AG24" s="41"/>
      <c r="AH24" s="73"/>
      <c r="AI24" s="40"/>
      <c r="AJ24" s="41"/>
      <c r="AK24" s="73"/>
      <c r="AL24" s="40"/>
      <c r="AM24" s="41"/>
      <c r="AN24" s="73"/>
      <c r="AO24" s="40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253" ht="19.5" customHeight="1">
      <c r="A25" s="94" t="s">
        <v>167</v>
      </c>
      <c r="B25" s="94" t="s">
        <v>180</v>
      </c>
      <c r="C25" s="38" t="s">
        <v>84</v>
      </c>
      <c r="D25" s="94" t="s">
        <v>181</v>
      </c>
      <c r="E25" s="73">
        <f t="shared" si="4"/>
        <v>2000</v>
      </c>
      <c r="F25" s="73">
        <f t="shared" si="0"/>
        <v>2000</v>
      </c>
      <c r="G25" s="73">
        <f t="shared" si="3"/>
        <v>2000</v>
      </c>
      <c r="H25" s="117">
        <v>2000</v>
      </c>
      <c r="I25" s="117">
        <v>0</v>
      </c>
      <c r="J25" s="41"/>
      <c r="K25" s="73"/>
      <c r="L25" s="40"/>
      <c r="M25" s="41"/>
      <c r="N25" s="73"/>
      <c r="O25" s="40"/>
      <c r="P25" s="41"/>
      <c r="Q25" s="73"/>
      <c r="R25" s="73"/>
      <c r="S25" s="40"/>
      <c r="T25" s="41"/>
      <c r="U25" s="73"/>
      <c r="V25" s="73"/>
      <c r="W25" s="40"/>
      <c r="X25" s="41"/>
      <c r="Y25" s="40"/>
      <c r="Z25" s="41"/>
      <c r="AA25" s="73"/>
      <c r="AB25" s="73"/>
      <c r="AC25" s="40"/>
      <c r="AD25" s="41"/>
      <c r="AE25" s="73"/>
      <c r="AF25" s="40"/>
      <c r="AG25" s="41"/>
      <c r="AH25" s="73"/>
      <c r="AI25" s="40"/>
      <c r="AJ25" s="41"/>
      <c r="AK25" s="73"/>
      <c r="AL25" s="40"/>
      <c r="AM25" s="41"/>
      <c r="AN25" s="73"/>
      <c r="AO25" s="40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</row>
    <row r="26" spans="1:253" ht="19.5" customHeight="1">
      <c r="A26" s="94" t="s">
        <v>167</v>
      </c>
      <c r="B26" s="94" t="s">
        <v>182</v>
      </c>
      <c r="C26" s="38" t="s">
        <v>84</v>
      </c>
      <c r="D26" s="94" t="s">
        <v>183</v>
      </c>
      <c r="E26" s="73">
        <f t="shared" si="4"/>
        <v>1000</v>
      </c>
      <c r="F26" s="73">
        <f t="shared" si="0"/>
        <v>1000</v>
      </c>
      <c r="G26" s="73">
        <f t="shared" si="3"/>
        <v>1000</v>
      </c>
      <c r="H26" s="117">
        <v>1000</v>
      </c>
      <c r="I26" s="117">
        <v>0</v>
      </c>
      <c r="J26" s="41"/>
      <c r="K26" s="73"/>
      <c r="L26" s="40"/>
      <c r="M26" s="41"/>
      <c r="N26" s="73"/>
      <c r="O26" s="40"/>
      <c r="P26" s="41"/>
      <c r="Q26" s="73"/>
      <c r="R26" s="73"/>
      <c r="S26" s="40"/>
      <c r="T26" s="41"/>
      <c r="U26" s="73"/>
      <c r="V26" s="73"/>
      <c r="W26" s="40"/>
      <c r="X26" s="41"/>
      <c r="Y26" s="40"/>
      <c r="Z26" s="41"/>
      <c r="AA26" s="73"/>
      <c r="AB26" s="73"/>
      <c r="AC26" s="40"/>
      <c r="AD26" s="41"/>
      <c r="AE26" s="73"/>
      <c r="AF26" s="40"/>
      <c r="AG26" s="41"/>
      <c r="AH26" s="73"/>
      <c r="AI26" s="40"/>
      <c r="AJ26" s="41"/>
      <c r="AK26" s="73"/>
      <c r="AL26" s="40"/>
      <c r="AM26" s="41"/>
      <c r="AN26" s="73"/>
      <c r="AO26" s="40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</row>
    <row r="27" spans="1:253" ht="19.5" customHeight="1">
      <c r="A27" s="94" t="s">
        <v>167</v>
      </c>
      <c r="B27" s="94" t="s">
        <v>184</v>
      </c>
      <c r="C27" s="38" t="s">
        <v>84</v>
      </c>
      <c r="D27" s="94" t="s">
        <v>185</v>
      </c>
      <c r="E27" s="73">
        <f t="shared" si="4"/>
        <v>10415</v>
      </c>
      <c r="F27" s="73">
        <f t="shared" si="0"/>
        <v>10415</v>
      </c>
      <c r="G27" s="73">
        <f t="shared" si="3"/>
        <v>10415</v>
      </c>
      <c r="H27" s="117">
        <v>10415</v>
      </c>
      <c r="I27" s="117">
        <v>0</v>
      </c>
      <c r="J27" s="41"/>
      <c r="K27" s="73"/>
      <c r="L27" s="40"/>
      <c r="M27" s="41"/>
      <c r="N27" s="73"/>
      <c r="O27" s="40"/>
      <c r="P27" s="41"/>
      <c r="Q27" s="73"/>
      <c r="R27" s="73"/>
      <c r="S27" s="40"/>
      <c r="T27" s="41"/>
      <c r="U27" s="73"/>
      <c r="V27" s="73"/>
      <c r="W27" s="40"/>
      <c r="X27" s="41"/>
      <c r="Y27" s="40"/>
      <c r="Z27" s="41"/>
      <c r="AA27" s="73"/>
      <c r="AB27" s="73"/>
      <c r="AC27" s="40"/>
      <c r="AD27" s="41"/>
      <c r="AE27" s="73"/>
      <c r="AF27" s="40"/>
      <c r="AG27" s="41"/>
      <c r="AH27" s="73"/>
      <c r="AI27" s="40"/>
      <c r="AJ27" s="41"/>
      <c r="AK27" s="73"/>
      <c r="AL27" s="40"/>
      <c r="AM27" s="41"/>
      <c r="AN27" s="73"/>
      <c r="AO27" s="40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</row>
    <row r="28" spans="1:253" ht="19.5" customHeight="1">
      <c r="A28" s="94" t="s">
        <v>167</v>
      </c>
      <c r="B28" s="94" t="s">
        <v>186</v>
      </c>
      <c r="C28" s="38" t="s">
        <v>84</v>
      </c>
      <c r="D28" s="94" t="s">
        <v>187</v>
      </c>
      <c r="E28" s="73">
        <f t="shared" si="4"/>
        <v>9228</v>
      </c>
      <c r="F28" s="73">
        <f t="shared" si="0"/>
        <v>9228</v>
      </c>
      <c r="G28" s="73">
        <f t="shared" si="3"/>
        <v>9228</v>
      </c>
      <c r="H28" s="117">
        <v>9228</v>
      </c>
      <c r="I28" s="117">
        <v>0</v>
      </c>
      <c r="J28" s="41"/>
      <c r="K28" s="73"/>
      <c r="L28" s="40"/>
      <c r="M28" s="41"/>
      <c r="N28" s="73"/>
      <c r="O28" s="40"/>
      <c r="P28" s="41"/>
      <c r="Q28" s="73"/>
      <c r="R28" s="73"/>
      <c r="S28" s="40"/>
      <c r="T28" s="41"/>
      <c r="U28" s="73"/>
      <c r="V28" s="73"/>
      <c r="W28" s="40"/>
      <c r="X28" s="41"/>
      <c r="Y28" s="40"/>
      <c r="Z28" s="41"/>
      <c r="AA28" s="73"/>
      <c r="AB28" s="73"/>
      <c r="AC28" s="40"/>
      <c r="AD28" s="41"/>
      <c r="AE28" s="73"/>
      <c r="AF28" s="40"/>
      <c r="AG28" s="41"/>
      <c r="AH28" s="73"/>
      <c r="AI28" s="40"/>
      <c r="AJ28" s="41"/>
      <c r="AK28" s="73"/>
      <c r="AL28" s="40"/>
      <c r="AM28" s="41"/>
      <c r="AN28" s="73"/>
      <c r="AO28" s="40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</row>
    <row r="29" spans="1:253" ht="19.5" customHeight="1">
      <c r="A29" s="94" t="s">
        <v>167</v>
      </c>
      <c r="B29" s="94" t="s">
        <v>188</v>
      </c>
      <c r="C29" s="38" t="s">
        <v>84</v>
      </c>
      <c r="D29" s="94" t="s">
        <v>189</v>
      </c>
      <c r="E29" s="73">
        <f t="shared" si="4"/>
        <v>20000</v>
      </c>
      <c r="F29" s="73">
        <f t="shared" si="0"/>
        <v>20000</v>
      </c>
      <c r="G29" s="73">
        <f t="shared" si="3"/>
        <v>20000</v>
      </c>
      <c r="H29" s="117">
        <v>0</v>
      </c>
      <c r="I29" s="117">
        <v>20000</v>
      </c>
      <c r="J29" s="41"/>
      <c r="K29" s="73"/>
      <c r="L29" s="40"/>
      <c r="M29" s="41"/>
      <c r="N29" s="73"/>
      <c r="O29" s="40"/>
      <c r="P29" s="41"/>
      <c r="Q29" s="73"/>
      <c r="R29" s="73"/>
      <c r="S29" s="40"/>
      <c r="T29" s="41"/>
      <c r="U29" s="73"/>
      <c r="V29" s="73"/>
      <c r="W29" s="40"/>
      <c r="X29" s="41"/>
      <c r="Y29" s="40"/>
      <c r="Z29" s="41"/>
      <c r="AA29" s="73"/>
      <c r="AB29" s="73"/>
      <c r="AC29" s="40"/>
      <c r="AD29" s="41"/>
      <c r="AE29" s="73"/>
      <c r="AF29" s="40"/>
      <c r="AG29" s="41"/>
      <c r="AH29" s="73"/>
      <c r="AI29" s="40"/>
      <c r="AJ29" s="41"/>
      <c r="AK29" s="73"/>
      <c r="AL29" s="40"/>
      <c r="AM29" s="41"/>
      <c r="AN29" s="73"/>
      <c r="AO29" s="40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</row>
    <row r="30" spans="1:253" ht="19.5" customHeight="1">
      <c r="A30" s="94" t="s">
        <v>167</v>
      </c>
      <c r="B30" s="94" t="s">
        <v>93</v>
      </c>
      <c r="C30" s="38" t="s">
        <v>84</v>
      </c>
      <c r="D30" s="94" t="s">
        <v>190</v>
      </c>
      <c r="E30" s="73">
        <f t="shared" si="4"/>
        <v>60415</v>
      </c>
      <c r="F30" s="73">
        <f t="shared" si="0"/>
        <v>60415</v>
      </c>
      <c r="G30" s="73">
        <f t="shared" si="3"/>
        <v>60415</v>
      </c>
      <c r="H30" s="117">
        <v>10415</v>
      </c>
      <c r="I30" s="117">
        <v>50000</v>
      </c>
      <c r="J30" s="41"/>
      <c r="K30" s="73"/>
      <c r="L30" s="40"/>
      <c r="M30" s="41"/>
      <c r="N30" s="73"/>
      <c r="O30" s="40"/>
      <c r="P30" s="41"/>
      <c r="Q30" s="73"/>
      <c r="R30" s="73"/>
      <c r="S30" s="40"/>
      <c r="T30" s="41"/>
      <c r="U30" s="73"/>
      <c r="V30" s="73"/>
      <c r="W30" s="40"/>
      <c r="X30" s="41"/>
      <c r="Y30" s="40"/>
      <c r="Z30" s="41"/>
      <c r="AA30" s="73"/>
      <c r="AB30" s="73"/>
      <c r="AC30" s="40"/>
      <c r="AD30" s="41"/>
      <c r="AE30" s="73"/>
      <c r="AF30" s="40"/>
      <c r="AG30" s="41"/>
      <c r="AH30" s="73"/>
      <c r="AI30" s="40"/>
      <c r="AJ30" s="41"/>
      <c r="AK30" s="73"/>
      <c r="AL30" s="40"/>
      <c r="AM30" s="41"/>
      <c r="AN30" s="73"/>
      <c r="AO30" s="40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</row>
    <row r="31" spans="1:253" ht="19.5" customHeight="1">
      <c r="A31" s="94" t="s">
        <v>191</v>
      </c>
      <c r="B31" s="94" t="s">
        <v>83</v>
      </c>
      <c r="C31" s="38" t="s">
        <v>84</v>
      </c>
      <c r="D31" s="94" t="s">
        <v>192</v>
      </c>
      <c r="E31" s="73">
        <f t="shared" si="4"/>
        <v>14400</v>
      </c>
      <c r="F31" s="73">
        <f t="shared" si="0"/>
        <v>14400</v>
      </c>
      <c r="G31" s="73">
        <f t="shared" si="3"/>
        <v>14400</v>
      </c>
      <c r="H31" s="117">
        <v>14400</v>
      </c>
      <c r="I31" s="117">
        <v>0</v>
      </c>
      <c r="J31" s="41"/>
      <c r="K31" s="73"/>
      <c r="L31" s="40"/>
      <c r="M31" s="41"/>
      <c r="N31" s="73"/>
      <c r="O31" s="40"/>
      <c r="P31" s="41"/>
      <c r="Q31" s="73"/>
      <c r="R31" s="73"/>
      <c r="S31" s="40"/>
      <c r="T31" s="41"/>
      <c r="U31" s="73"/>
      <c r="V31" s="73"/>
      <c r="W31" s="40"/>
      <c r="X31" s="41"/>
      <c r="Y31" s="40"/>
      <c r="Z31" s="41"/>
      <c r="AA31" s="73"/>
      <c r="AB31" s="73"/>
      <c r="AC31" s="40"/>
      <c r="AD31" s="41"/>
      <c r="AE31" s="73"/>
      <c r="AF31" s="40"/>
      <c r="AG31" s="41"/>
      <c r="AH31" s="73"/>
      <c r="AI31" s="40"/>
      <c r="AJ31" s="41"/>
      <c r="AK31" s="73"/>
      <c r="AL31" s="40"/>
      <c r="AM31" s="41"/>
      <c r="AN31" s="73"/>
      <c r="AO31" s="40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</row>
    <row r="32" spans="1:253" ht="19.5" customHeight="1">
      <c r="A32" s="94" t="s">
        <v>191</v>
      </c>
      <c r="B32" s="94" t="s">
        <v>176</v>
      </c>
      <c r="C32" s="38" t="s">
        <v>84</v>
      </c>
      <c r="D32" s="94" t="s">
        <v>193</v>
      </c>
      <c r="E32" s="73">
        <f t="shared" si="4"/>
        <v>360</v>
      </c>
      <c r="F32" s="73">
        <f t="shared" si="0"/>
        <v>360</v>
      </c>
      <c r="G32" s="73">
        <f t="shared" si="3"/>
        <v>360</v>
      </c>
      <c r="H32" s="117">
        <v>360</v>
      </c>
      <c r="I32" s="117">
        <v>0</v>
      </c>
      <c r="J32" s="41"/>
      <c r="K32" s="73"/>
      <c r="L32" s="40"/>
      <c r="M32" s="41"/>
      <c r="N32" s="73"/>
      <c r="O32" s="40"/>
      <c r="P32" s="41"/>
      <c r="Q32" s="73"/>
      <c r="R32" s="73"/>
      <c r="S32" s="40"/>
      <c r="T32" s="41"/>
      <c r="U32" s="73"/>
      <c r="V32" s="73"/>
      <c r="W32" s="40"/>
      <c r="X32" s="41"/>
      <c r="Y32" s="40"/>
      <c r="Z32" s="41"/>
      <c r="AA32" s="73"/>
      <c r="AB32" s="73"/>
      <c r="AC32" s="40"/>
      <c r="AD32" s="41"/>
      <c r="AE32" s="73"/>
      <c r="AF32" s="40"/>
      <c r="AG32" s="41"/>
      <c r="AH32" s="73"/>
      <c r="AI32" s="40"/>
      <c r="AJ32" s="41"/>
      <c r="AK32" s="73"/>
      <c r="AL32" s="40"/>
      <c r="AM32" s="41"/>
      <c r="AN32" s="73"/>
      <c r="AO32" s="40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</row>
  </sheetData>
  <sheetProtection/>
  <mergeCells count="7">
    <mergeCell ref="A3:D3"/>
    <mergeCell ref="C5:C6"/>
    <mergeCell ref="D5:D6"/>
    <mergeCell ref="E4:E6"/>
    <mergeCell ref="F5:F6"/>
    <mergeCell ref="P5:P6"/>
    <mergeCell ref="Z5:Z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16"/>
  <sheetViews>
    <sheetView showGridLines="0" showZeros="0" workbookViewId="0" topLeftCell="A1">
      <pane xSplit="5" ySplit="6" topLeftCell="F7" activePane="bottomRight" state="frozen"/>
      <selection pane="bottomRight" activeCell="G9" sqref="G9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0" customWidth="1"/>
    <col min="6" max="18" width="12" style="0" customWidth="1"/>
    <col min="19" max="44" width="10.83203125" style="0" customWidth="1"/>
    <col min="45" max="55" width="11" style="0" customWidth="1"/>
    <col min="56" max="60" width="7.66015625" style="0" customWidth="1"/>
    <col min="61" max="71" width="10" style="0" customWidth="1"/>
    <col min="72" max="72" width="10" style="118" customWidth="1"/>
    <col min="73" max="77" width="10" style="0" customWidth="1"/>
    <col min="78" max="89" width="9" style="0" customWidth="1"/>
    <col min="90" max="90" width="10.66015625" style="0" customWidth="1"/>
  </cols>
  <sheetData>
    <row r="1" spans="1:89" ht="13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35"/>
      <c r="AF1" s="135"/>
      <c r="CK1" s="150" t="s">
        <v>194</v>
      </c>
    </row>
    <row r="2" spans="1:89" ht="19.5" customHeight="1">
      <c r="A2" s="14" t="s">
        <v>195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</row>
    <row r="3" spans="1:90" ht="15.75" customHeight="1">
      <c r="A3" s="16" t="s">
        <v>5</v>
      </c>
      <c r="B3" s="16"/>
      <c r="C3" s="16"/>
      <c r="D3" s="16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12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17" t="s">
        <v>6</v>
      </c>
      <c r="CL3" s="50"/>
    </row>
    <row r="4" spans="1:90" ht="19.5" customHeight="1">
      <c r="A4" s="21" t="s">
        <v>58</v>
      </c>
      <c r="B4" s="21"/>
      <c r="C4" s="21"/>
      <c r="D4" s="21"/>
      <c r="E4" s="120" t="s">
        <v>59</v>
      </c>
      <c r="F4" s="121" t="s">
        <v>196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31" t="s">
        <v>197</v>
      </c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9" t="s">
        <v>198</v>
      </c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2" t="s">
        <v>199</v>
      </c>
      <c r="BE4" s="143"/>
      <c r="BF4" s="143"/>
      <c r="BG4" s="143"/>
      <c r="BH4" s="139"/>
      <c r="BI4" s="140" t="s">
        <v>200</v>
      </c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5" t="s">
        <v>201</v>
      </c>
      <c r="CA4" s="143"/>
      <c r="CB4" s="143"/>
      <c r="CC4" s="143"/>
      <c r="CD4" s="143"/>
      <c r="CE4" s="139"/>
      <c r="CF4" s="147" t="s">
        <v>202</v>
      </c>
      <c r="CG4" s="148"/>
      <c r="CH4" s="149"/>
      <c r="CI4" s="147" t="s">
        <v>203</v>
      </c>
      <c r="CJ4" s="148"/>
      <c r="CK4" s="149"/>
      <c r="CL4" s="50"/>
    </row>
    <row r="5" spans="1:90" ht="19.5" customHeight="1">
      <c r="A5" s="18" t="s">
        <v>69</v>
      </c>
      <c r="B5" s="18"/>
      <c r="C5" s="123"/>
      <c r="D5" s="64" t="s">
        <v>204</v>
      </c>
      <c r="E5" s="27"/>
      <c r="F5" s="124" t="s">
        <v>74</v>
      </c>
      <c r="G5" s="124" t="s">
        <v>155</v>
      </c>
      <c r="H5" s="124" t="s">
        <v>156</v>
      </c>
      <c r="I5" s="124" t="s">
        <v>205</v>
      </c>
      <c r="J5" s="33" t="s">
        <v>206</v>
      </c>
      <c r="K5" s="124" t="s">
        <v>158</v>
      </c>
      <c r="L5" s="124" t="s">
        <v>160</v>
      </c>
      <c r="M5" s="33" t="s">
        <v>162</v>
      </c>
      <c r="N5" s="33" t="s">
        <v>207</v>
      </c>
      <c r="O5" s="33" t="s">
        <v>164</v>
      </c>
      <c r="P5" s="33" t="s">
        <v>97</v>
      </c>
      <c r="Q5" s="33" t="s">
        <v>208</v>
      </c>
      <c r="R5" s="132" t="s">
        <v>166</v>
      </c>
      <c r="S5" s="124" t="s">
        <v>74</v>
      </c>
      <c r="T5" s="124" t="s">
        <v>168</v>
      </c>
      <c r="U5" s="124" t="s">
        <v>169</v>
      </c>
      <c r="V5" s="124" t="s">
        <v>171</v>
      </c>
      <c r="W5" s="124" t="s">
        <v>209</v>
      </c>
      <c r="X5" s="124" t="s">
        <v>172</v>
      </c>
      <c r="Y5" s="124" t="s">
        <v>174</v>
      </c>
      <c r="Z5" s="124" t="s">
        <v>175</v>
      </c>
      <c r="AA5" s="124" t="s">
        <v>177</v>
      </c>
      <c r="AB5" s="124" t="s">
        <v>178</v>
      </c>
      <c r="AC5" s="136" t="s">
        <v>210</v>
      </c>
      <c r="AD5" s="124" t="s">
        <v>211</v>
      </c>
      <c r="AE5" s="124" t="s">
        <v>212</v>
      </c>
      <c r="AF5" s="124" t="s">
        <v>213</v>
      </c>
      <c r="AG5" s="124" t="s">
        <v>181</v>
      </c>
      <c r="AH5" s="136" t="s">
        <v>214</v>
      </c>
      <c r="AI5" s="124" t="s">
        <v>215</v>
      </c>
      <c r="AJ5" s="124" t="s">
        <v>216</v>
      </c>
      <c r="AK5" s="124" t="s">
        <v>217</v>
      </c>
      <c r="AL5" s="124" t="s">
        <v>183</v>
      </c>
      <c r="AM5" s="124" t="s">
        <v>218</v>
      </c>
      <c r="AN5" s="124" t="s">
        <v>185</v>
      </c>
      <c r="AO5" s="124" t="s">
        <v>187</v>
      </c>
      <c r="AP5" s="136" t="s">
        <v>219</v>
      </c>
      <c r="AQ5" s="124" t="s">
        <v>189</v>
      </c>
      <c r="AR5" s="124" t="s">
        <v>190</v>
      </c>
      <c r="AS5" s="27" t="s">
        <v>74</v>
      </c>
      <c r="AT5" s="27" t="s">
        <v>220</v>
      </c>
      <c r="AU5" s="33" t="s">
        <v>221</v>
      </c>
      <c r="AV5" s="33" t="s">
        <v>222</v>
      </c>
      <c r="AW5" s="27" t="s">
        <v>223</v>
      </c>
      <c r="AX5" s="33" t="s">
        <v>192</v>
      </c>
      <c r="AY5" s="27" t="s">
        <v>224</v>
      </c>
      <c r="AZ5" s="27" t="s">
        <v>225</v>
      </c>
      <c r="BA5" s="27" t="s">
        <v>226</v>
      </c>
      <c r="BB5" s="33" t="s">
        <v>193</v>
      </c>
      <c r="BC5" s="27" t="s">
        <v>227</v>
      </c>
      <c r="BD5" s="27" t="s">
        <v>74</v>
      </c>
      <c r="BE5" s="27" t="s">
        <v>228</v>
      </c>
      <c r="BF5" s="27" t="s">
        <v>229</v>
      </c>
      <c r="BG5" s="33" t="s">
        <v>230</v>
      </c>
      <c r="BH5" s="33" t="s">
        <v>231</v>
      </c>
      <c r="BI5" s="27" t="s">
        <v>74</v>
      </c>
      <c r="BJ5" s="27" t="s">
        <v>232</v>
      </c>
      <c r="BK5" s="27" t="s">
        <v>233</v>
      </c>
      <c r="BL5" s="27" t="s">
        <v>234</v>
      </c>
      <c r="BM5" s="27" t="s">
        <v>235</v>
      </c>
      <c r="BN5" s="27" t="s">
        <v>236</v>
      </c>
      <c r="BO5" s="27" t="s">
        <v>237</v>
      </c>
      <c r="BP5" s="27" t="s">
        <v>238</v>
      </c>
      <c r="BQ5" s="27" t="s">
        <v>239</v>
      </c>
      <c r="BR5" s="27" t="s">
        <v>240</v>
      </c>
      <c r="BS5" s="27" t="s">
        <v>241</v>
      </c>
      <c r="BT5" s="27" t="s">
        <v>242</v>
      </c>
      <c r="BU5" s="137" t="s">
        <v>243</v>
      </c>
      <c r="BV5" s="27" t="s">
        <v>244</v>
      </c>
      <c r="BW5" s="33" t="s">
        <v>245</v>
      </c>
      <c r="BX5" s="33" t="s">
        <v>246</v>
      </c>
      <c r="BY5" s="27" t="s">
        <v>247</v>
      </c>
      <c r="BZ5" s="33" t="s">
        <v>74</v>
      </c>
      <c r="CA5" s="33" t="s">
        <v>248</v>
      </c>
      <c r="CB5" s="33" t="s">
        <v>249</v>
      </c>
      <c r="CC5" s="33" t="s">
        <v>250</v>
      </c>
      <c r="CD5" s="33" t="s">
        <v>251</v>
      </c>
      <c r="CE5" s="33" t="s">
        <v>252</v>
      </c>
      <c r="CF5" s="33" t="s">
        <v>74</v>
      </c>
      <c r="CG5" s="33" t="s">
        <v>202</v>
      </c>
      <c r="CH5" s="33" t="s">
        <v>253</v>
      </c>
      <c r="CI5" s="33" t="s">
        <v>74</v>
      </c>
      <c r="CJ5" s="33" t="s">
        <v>254</v>
      </c>
      <c r="CK5" s="27" t="s">
        <v>203</v>
      </c>
      <c r="CL5" s="50"/>
    </row>
    <row r="6" spans="1:90" ht="16.5" customHeight="1">
      <c r="A6" s="29" t="s">
        <v>79</v>
      </c>
      <c r="B6" s="28" t="s">
        <v>80</v>
      </c>
      <c r="C6" s="30" t="s">
        <v>81</v>
      </c>
      <c r="D6" s="32"/>
      <c r="E6" s="33"/>
      <c r="F6" s="27"/>
      <c r="G6" s="27"/>
      <c r="H6" s="27"/>
      <c r="I6" s="27"/>
      <c r="J6" s="124"/>
      <c r="K6" s="27"/>
      <c r="L6" s="27"/>
      <c r="M6" s="124"/>
      <c r="N6" s="124"/>
      <c r="O6" s="124"/>
      <c r="P6" s="124"/>
      <c r="Q6" s="124"/>
      <c r="R6" s="133"/>
      <c r="S6" s="27"/>
      <c r="T6" s="27"/>
      <c r="U6" s="27"/>
      <c r="V6" s="27"/>
      <c r="W6" s="27"/>
      <c r="X6" s="27"/>
      <c r="Y6" s="27"/>
      <c r="Z6" s="27"/>
      <c r="AA6" s="27"/>
      <c r="AB6" s="27"/>
      <c r="AC6" s="137"/>
      <c r="AD6" s="27"/>
      <c r="AE6" s="27"/>
      <c r="AF6" s="27"/>
      <c r="AG6" s="27"/>
      <c r="AH6" s="137"/>
      <c r="AI6" s="27"/>
      <c r="AJ6" s="27"/>
      <c r="AK6" s="27"/>
      <c r="AL6" s="27"/>
      <c r="AM6" s="27"/>
      <c r="AN6" s="27"/>
      <c r="AO6" s="27"/>
      <c r="AP6" s="137"/>
      <c r="AQ6" s="27"/>
      <c r="AR6" s="27"/>
      <c r="AS6" s="27"/>
      <c r="AT6" s="27"/>
      <c r="AU6" s="124"/>
      <c r="AV6" s="124"/>
      <c r="AW6" s="27"/>
      <c r="AX6" s="124"/>
      <c r="AY6" s="27"/>
      <c r="AZ6" s="27"/>
      <c r="BA6" s="27"/>
      <c r="BB6" s="124"/>
      <c r="BC6" s="27"/>
      <c r="BD6" s="27"/>
      <c r="BE6" s="27"/>
      <c r="BF6" s="27"/>
      <c r="BG6" s="124"/>
      <c r="BH6" s="124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137"/>
      <c r="BV6" s="27"/>
      <c r="BW6" s="124"/>
      <c r="BX6" s="124"/>
      <c r="BY6" s="27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27"/>
      <c r="CL6" s="50"/>
    </row>
    <row r="7" spans="1:90" s="10" customFormat="1" ht="24" customHeight="1">
      <c r="A7" s="94"/>
      <c r="B7" s="94"/>
      <c r="C7" s="94"/>
      <c r="D7" s="94" t="s">
        <v>59</v>
      </c>
      <c r="E7" s="125">
        <f>SUM(E8:E12)</f>
        <v>1360688</v>
      </c>
      <c r="F7" s="125">
        <f>SUM(F8:F12)</f>
        <v>835870</v>
      </c>
      <c r="G7" s="125">
        <f>SUM(G8:G12)</f>
        <v>263652</v>
      </c>
      <c r="H7" s="125">
        <f>SUM(H8:H12)</f>
        <v>9360</v>
      </c>
      <c r="I7" s="125">
        <f>SUM(I8:I12)</f>
        <v>0</v>
      </c>
      <c r="J7" s="125"/>
      <c r="K7" s="125">
        <f>SUM(K8:K12)</f>
        <v>257112</v>
      </c>
      <c r="L7" s="125">
        <f>SUM(L8:L12)</f>
        <v>106025</v>
      </c>
      <c r="M7" s="125"/>
      <c r="N7" s="125"/>
      <c r="O7" s="125">
        <f>SUM(O8:O12)</f>
        <v>0</v>
      </c>
      <c r="P7" s="125">
        <f>SUM(P8:P12)</f>
        <v>63615</v>
      </c>
      <c r="Q7" s="125"/>
      <c r="R7" s="125">
        <f>SUM(R8:R12)</f>
        <v>100000</v>
      </c>
      <c r="S7" s="126">
        <f>SUM(S8:S12)</f>
        <v>510058</v>
      </c>
      <c r="T7" s="125">
        <f aca="true" t="shared" si="0" ref="T7:AP7">SUM(T8:T12)</f>
        <v>45000</v>
      </c>
      <c r="U7" s="125">
        <f t="shared" si="0"/>
        <v>55000</v>
      </c>
      <c r="V7" s="125">
        <f t="shared" si="0"/>
        <v>30000</v>
      </c>
      <c r="W7" s="125">
        <f t="shared" si="0"/>
        <v>0</v>
      </c>
      <c r="X7" s="125">
        <f t="shared" si="0"/>
        <v>2000</v>
      </c>
      <c r="Y7" s="125">
        <f t="shared" si="0"/>
        <v>10000</v>
      </c>
      <c r="Z7" s="125">
        <f t="shared" si="0"/>
        <v>10000</v>
      </c>
      <c r="AA7" s="125">
        <f t="shared" si="0"/>
        <v>10000</v>
      </c>
      <c r="AB7" s="125">
        <f t="shared" si="0"/>
        <v>210000</v>
      </c>
      <c r="AC7" s="125">
        <f t="shared" si="0"/>
        <v>0</v>
      </c>
      <c r="AD7" s="125">
        <f t="shared" si="0"/>
        <v>5000</v>
      </c>
      <c r="AE7" s="125">
        <f t="shared" si="0"/>
        <v>0</v>
      </c>
      <c r="AF7" s="125">
        <f t="shared" si="0"/>
        <v>0</v>
      </c>
      <c r="AG7" s="125">
        <f t="shared" si="0"/>
        <v>2000</v>
      </c>
      <c r="AH7" s="125">
        <f t="shared" si="0"/>
        <v>30000</v>
      </c>
      <c r="AI7" s="125">
        <f t="shared" si="0"/>
        <v>0</v>
      </c>
      <c r="AJ7" s="125">
        <f t="shared" si="0"/>
        <v>0</v>
      </c>
      <c r="AK7" s="125">
        <f t="shared" si="0"/>
        <v>0</v>
      </c>
      <c r="AL7" s="125">
        <f t="shared" si="0"/>
        <v>1000</v>
      </c>
      <c r="AM7" s="125">
        <f t="shared" si="0"/>
        <v>0</v>
      </c>
      <c r="AN7" s="125">
        <f t="shared" si="0"/>
        <v>10415</v>
      </c>
      <c r="AO7" s="125">
        <f t="shared" si="0"/>
        <v>9228</v>
      </c>
      <c r="AP7" s="125">
        <f t="shared" si="0"/>
        <v>0</v>
      </c>
      <c r="AQ7" s="125"/>
      <c r="AR7" s="125">
        <f>SUM(AR8:AR12)</f>
        <v>60415</v>
      </c>
      <c r="AS7" s="125">
        <f>SUM(AS8:AS12)</f>
        <v>14760</v>
      </c>
      <c r="AT7" s="125">
        <f>SUM(AT8:AT12)</f>
        <v>0</v>
      </c>
      <c r="AU7" s="125"/>
      <c r="AV7" s="125"/>
      <c r="AW7" s="125">
        <f aca="true" t="shared" si="1" ref="AW7:BF7">SUM(AW8:AW12)</f>
        <v>0</v>
      </c>
      <c r="AX7" s="125">
        <f t="shared" si="1"/>
        <v>14400</v>
      </c>
      <c r="AY7" s="125">
        <f t="shared" si="1"/>
        <v>0</v>
      </c>
      <c r="AZ7" s="125">
        <f t="shared" si="1"/>
        <v>0</v>
      </c>
      <c r="BA7" s="125">
        <f t="shared" si="1"/>
        <v>0</v>
      </c>
      <c r="BB7" s="125">
        <f t="shared" si="1"/>
        <v>360</v>
      </c>
      <c r="BC7" s="125">
        <f t="shared" si="1"/>
        <v>0</v>
      </c>
      <c r="BD7" s="125">
        <f t="shared" si="1"/>
        <v>0</v>
      </c>
      <c r="BE7" s="125">
        <f t="shared" si="1"/>
        <v>0</v>
      </c>
      <c r="BF7" s="125">
        <f t="shared" si="1"/>
        <v>0</v>
      </c>
      <c r="BG7" s="125"/>
      <c r="BH7" s="125"/>
      <c r="BI7" s="125">
        <f>SUM(BI8:BI12)</f>
        <v>0</v>
      </c>
      <c r="BJ7" s="125">
        <f>SUM(BJ8:BJ12)</f>
        <v>0</v>
      </c>
      <c r="BK7" s="125">
        <f>SUM(BK8:BK12)</f>
        <v>0</v>
      </c>
      <c r="BL7" s="125">
        <f>SUM(BL8:BL12)</f>
        <v>0</v>
      </c>
      <c r="BM7" s="125">
        <f>SUM(BM8:BM12)</f>
        <v>0</v>
      </c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>
        <v>0</v>
      </c>
      <c r="CL7" s="151"/>
    </row>
    <row r="8" spans="1:90" s="10" customFormat="1" ht="27" customHeight="1">
      <c r="A8" s="111" t="s">
        <v>82</v>
      </c>
      <c r="B8" s="111" t="s">
        <v>83</v>
      </c>
      <c r="C8" s="111" t="s">
        <v>83</v>
      </c>
      <c r="D8" s="94" t="s">
        <v>85</v>
      </c>
      <c r="E8" s="126">
        <f>F8+S8+AS8+BD8+BI8++BZ8+CF8+CI8</f>
        <v>106025</v>
      </c>
      <c r="F8" s="126">
        <f>SUM(G8:R8)</f>
        <v>106025</v>
      </c>
      <c r="G8" s="126"/>
      <c r="H8" s="126"/>
      <c r="I8" s="126"/>
      <c r="J8" s="126"/>
      <c r="K8" s="126"/>
      <c r="L8" s="130">
        <v>106025</v>
      </c>
      <c r="M8" s="130"/>
      <c r="N8" s="130"/>
      <c r="O8" s="130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38"/>
      <c r="AL8" s="126"/>
      <c r="AM8" s="126"/>
      <c r="AN8" s="126"/>
      <c r="AO8" s="126"/>
      <c r="AP8" s="126"/>
      <c r="AQ8" s="126"/>
      <c r="AR8" s="126"/>
      <c r="AS8" s="126">
        <f>SUM(AT8:BC8)</f>
        <v>0</v>
      </c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>
        <v>0</v>
      </c>
      <c r="CL8" s="57"/>
    </row>
    <row r="9" spans="1:89" s="10" customFormat="1" ht="27" customHeight="1">
      <c r="A9" s="111" t="s">
        <v>86</v>
      </c>
      <c r="B9" s="111" t="s">
        <v>87</v>
      </c>
      <c r="C9" s="111" t="s">
        <v>88</v>
      </c>
      <c r="D9" s="127" t="s">
        <v>89</v>
      </c>
      <c r="E9" s="126">
        <f>F9+S9+AS9+BD9+BI9++BZ9+CF9+CI9</f>
        <v>36106</v>
      </c>
      <c r="F9" s="126">
        <f>SUM(G9:R9)</f>
        <v>36106</v>
      </c>
      <c r="G9" s="126"/>
      <c r="H9" s="126"/>
      <c r="I9" s="126"/>
      <c r="J9" s="126"/>
      <c r="K9" s="126"/>
      <c r="L9" s="130"/>
      <c r="M9" s="130">
        <v>36106</v>
      </c>
      <c r="N9" s="130"/>
      <c r="O9" s="130"/>
      <c r="P9" s="130"/>
      <c r="Q9" s="130"/>
      <c r="R9" s="130"/>
      <c r="S9" s="126"/>
      <c r="T9" s="130"/>
      <c r="U9" s="130"/>
      <c r="V9" s="130"/>
      <c r="W9" s="134"/>
      <c r="X9" s="130"/>
      <c r="Y9" s="130"/>
      <c r="Z9" s="130"/>
      <c r="AA9" s="130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0"/>
      <c r="AM9" s="130"/>
      <c r="AN9" s="130"/>
      <c r="AO9" s="130"/>
      <c r="AP9" s="130"/>
      <c r="AQ9" s="130"/>
      <c r="AR9" s="141"/>
      <c r="AS9" s="126">
        <f>SUM(AT9:BC9)</f>
        <v>0</v>
      </c>
      <c r="AT9" s="130"/>
      <c r="AU9" s="130"/>
      <c r="AV9" s="130"/>
      <c r="AW9" s="130"/>
      <c r="AX9" s="130"/>
      <c r="AY9" s="130"/>
      <c r="AZ9" s="130"/>
      <c r="BA9" s="130"/>
      <c r="BB9" s="130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44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</row>
    <row r="10" spans="1:89" s="10" customFormat="1" ht="27" customHeight="1">
      <c r="A10" s="111" t="s">
        <v>90</v>
      </c>
      <c r="B10" s="111" t="s">
        <v>88</v>
      </c>
      <c r="C10" s="111" t="s">
        <v>91</v>
      </c>
      <c r="D10" s="127" t="s">
        <v>92</v>
      </c>
      <c r="E10" s="126">
        <f>F10+S10+AS10+BD10+BI10++BZ10+CF10+CI10</f>
        <v>754942</v>
      </c>
      <c r="F10" s="126">
        <f>SUM(G10:R10)</f>
        <v>630124</v>
      </c>
      <c r="G10" s="126">
        <v>263652</v>
      </c>
      <c r="H10" s="126">
        <v>9360</v>
      </c>
      <c r="I10" s="126"/>
      <c r="J10" s="126"/>
      <c r="K10" s="126">
        <v>257112</v>
      </c>
      <c r="L10" s="130"/>
      <c r="M10" s="130"/>
      <c r="N10" s="130"/>
      <c r="O10" s="130"/>
      <c r="P10" s="130"/>
      <c r="Q10" s="130"/>
      <c r="R10" s="130">
        <v>100000</v>
      </c>
      <c r="S10" s="126">
        <f>SUM(T10:AR10)</f>
        <v>110058</v>
      </c>
      <c r="T10" s="130">
        <v>5000</v>
      </c>
      <c r="U10" s="130">
        <v>5000</v>
      </c>
      <c r="V10" s="130"/>
      <c r="W10" s="134"/>
      <c r="X10" s="134">
        <v>2000</v>
      </c>
      <c r="Y10" s="134">
        <v>10000</v>
      </c>
      <c r="Z10" s="134">
        <v>10000</v>
      </c>
      <c r="AA10" s="134">
        <v>10000</v>
      </c>
      <c r="AB10" s="134">
        <v>20000</v>
      </c>
      <c r="AC10" s="134"/>
      <c r="AD10" s="134">
        <v>5000</v>
      </c>
      <c r="AE10" s="134"/>
      <c r="AF10" s="134"/>
      <c r="AG10" s="134">
        <v>2000</v>
      </c>
      <c r="AH10" s="134">
        <v>10000</v>
      </c>
      <c r="AI10" s="134"/>
      <c r="AJ10" s="134"/>
      <c r="AK10" s="134"/>
      <c r="AL10" s="130">
        <v>1000</v>
      </c>
      <c r="AM10" s="130"/>
      <c r="AN10" s="130">
        <v>10415</v>
      </c>
      <c r="AO10" s="130">
        <v>9228</v>
      </c>
      <c r="AP10" s="130"/>
      <c r="AQ10" s="130"/>
      <c r="AR10" s="130">
        <v>10415</v>
      </c>
      <c r="AS10" s="126">
        <f>SUM(AT10:BC10)</f>
        <v>14760</v>
      </c>
      <c r="AT10" s="130"/>
      <c r="AU10" s="130"/>
      <c r="AV10" s="130"/>
      <c r="AW10" s="130"/>
      <c r="AX10" s="130">
        <v>14400</v>
      </c>
      <c r="AY10" s="130"/>
      <c r="AZ10" s="130"/>
      <c r="BA10" s="130"/>
      <c r="BB10" s="130">
        <v>360</v>
      </c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44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</row>
    <row r="11" spans="1:89" s="10" customFormat="1" ht="21" customHeight="1">
      <c r="A11" s="111" t="s">
        <v>90</v>
      </c>
      <c r="B11" s="111" t="s">
        <v>88</v>
      </c>
      <c r="C11" s="111" t="s">
        <v>93</v>
      </c>
      <c r="D11" s="127" t="s">
        <v>94</v>
      </c>
      <c r="E11" s="126">
        <f>F11+S11+AS11+BD11+BI11++BZ11+CF11+CI11</f>
        <v>400000</v>
      </c>
      <c r="F11" s="126">
        <f>SUM(G11:R11)</f>
        <v>0</v>
      </c>
      <c r="G11" s="126"/>
      <c r="H11" s="126"/>
      <c r="I11" s="126"/>
      <c r="J11" s="126"/>
      <c r="K11" s="126"/>
      <c r="L11" s="130"/>
      <c r="M11" s="130"/>
      <c r="N11" s="130"/>
      <c r="O11" s="130"/>
      <c r="P11" s="130"/>
      <c r="Q11" s="130"/>
      <c r="R11" s="130"/>
      <c r="S11" s="126">
        <f>SUM(T11:AR11)</f>
        <v>400000</v>
      </c>
      <c r="T11" s="130">
        <v>40000</v>
      </c>
      <c r="U11" s="130">
        <v>50000</v>
      </c>
      <c r="V11" s="130">
        <v>30000</v>
      </c>
      <c r="W11" s="134"/>
      <c r="X11" s="134"/>
      <c r="Y11" s="134"/>
      <c r="Z11" s="134"/>
      <c r="AA11" s="134"/>
      <c r="AB11" s="134">
        <v>190000</v>
      </c>
      <c r="AC11" s="134"/>
      <c r="AD11" s="134"/>
      <c r="AE11" s="134"/>
      <c r="AF11" s="134"/>
      <c r="AG11" s="134"/>
      <c r="AH11" s="134">
        <v>20000</v>
      </c>
      <c r="AI11" s="134"/>
      <c r="AJ11" s="134"/>
      <c r="AK11" s="134"/>
      <c r="AL11" s="130"/>
      <c r="AM11" s="130"/>
      <c r="AN11" s="130"/>
      <c r="AO11" s="130"/>
      <c r="AP11" s="130"/>
      <c r="AQ11" s="130">
        <v>20000</v>
      </c>
      <c r="AR11" s="130">
        <v>50000</v>
      </c>
      <c r="AS11" s="126">
        <f>SUM(AT11:BC11)</f>
        <v>0</v>
      </c>
      <c r="AT11" s="130"/>
      <c r="AU11" s="130"/>
      <c r="AV11" s="130"/>
      <c r="AW11" s="130"/>
      <c r="AX11" s="130"/>
      <c r="AY11" s="130"/>
      <c r="AZ11" s="130"/>
      <c r="BA11" s="130"/>
      <c r="BB11" s="130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44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</row>
    <row r="12" spans="1:89" s="10" customFormat="1" ht="27" customHeight="1">
      <c r="A12" s="111" t="s">
        <v>95</v>
      </c>
      <c r="B12" s="111" t="s">
        <v>88</v>
      </c>
      <c r="C12" s="111" t="s">
        <v>96</v>
      </c>
      <c r="D12" s="128" t="s">
        <v>97</v>
      </c>
      <c r="E12" s="126">
        <f>F12+S12+AS12+BD12+BI12++BZ12+CF12+CI12</f>
        <v>63615</v>
      </c>
      <c r="F12" s="126">
        <f>SUM(G12:R12)</f>
        <v>63615</v>
      </c>
      <c r="G12" s="126"/>
      <c r="H12" s="126"/>
      <c r="I12" s="126"/>
      <c r="J12" s="126"/>
      <c r="K12" s="126"/>
      <c r="L12" s="130"/>
      <c r="M12" s="130"/>
      <c r="N12" s="130"/>
      <c r="O12" s="130"/>
      <c r="P12" s="130">
        <v>63615</v>
      </c>
      <c r="Q12" s="130"/>
      <c r="R12" s="130"/>
      <c r="S12" s="126"/>
      <c r="T12" s="130"/>
      <c r="U12" s="130"/>
      <c r="V12" s="130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0"/>
      <c r="AM12" s="130"/>
      <c r="AN12" s="130"/>
      <c r="AO12" s="130"/>
      <c r="AP12" s="130"/>
      <c r="AQ12" s="130"/>
      <c r="AR12" s="130"/>
      <c r="AS12" s="126">
        <f>SUM(AT12:BC12)</f>
        <v>0</v>
      </c>
      <c r="AT12" s="130"/>
      <c r="AU12" s="130"/>
      <c r="AV12" s="130"/>
      <c r="AW12" s="130"/>
      <c r="AX12" s="130"/>
      <c r="AY12" s="130"/>
      <c r="AZ12" s="130"/>
      <c r="BA12" s="130"/>
      <c r="BB12" s="130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44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</row>
    <row r="13" ht="12.75" customHeight="1">
      <c r="F13" s="129"/>
    </row>
    <row r="14" ht="12.75" customHeight="1">
      <c r="F14" s="129"/>
    </row>
    <row r="15" ht="12.75" customHeight="1">
      <c r="F15" s="129"/>
    </row>
    <row r="16" ht="12.75" customHeight="1">
      <c r="F16" s="129"/>
    </row>
  </sheetData>
  <sheetProtection/>
  <mergeCells count="97">
    <mergeCell ref="A2:CK2"/>
    <mergeCell ref="A3:D3"/>
    <mergeCell ref="A4:D4"/>
    <mergeCell ref="F4:R4"/>
    <mergeCell ref="S4:AR4"/>
    <mergeCell ref="AS4:BC4"/>
    <mergeCell ref="BD4:BH4"/>
    <mergeCell ref="BI4:BY4"/>
    <mergeCell ref="BZ4:CE4"/>
    <mergeCell ref="CF4:CH4"/>
    <mergeCell ref="CI4:CK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showZeros="0" workbookViewId="0" topLeftCell="A4">
      <selection activeCell="F8" sqref="F8"/>
    </sheetView>
  </sheetViews>
  <sheetFormatPr defaultColWidth="9.16015625" defaultRowHeight="12.75" customHeight="1"/>
  <cols>
    <col min="1" max="2" width="6" style="0" customWidth="1"/>
    <col min="3" max="3" width="31.83203125" style="0" customWidth="1"/>
    <col min="4" max="5" width="6" style="0" customWidth="1"/>
    <col min="6" max="6" width="31.83203125" style="0" customWidth="1"/>
    <col min="7" max="9" width="20.16015625" style="0" customWidth="1"/>
    <col min="10" max="10" width="8.66015625" style="0" customWidth="1"/>
  </cols>
  <sheetData>
    <row r="1" spans="1:10" ht="19.5" customHeight="1">
      <c r="A1" s="58"/>
      <c r="B1" s="58"/>
      <c r="C1" s="59"/>
      <c r="D1" s="59"/>
      <c r="E1" s="59"/>
      <c r="F1" s="59"/>
      <c r="G1" s="58"/>
      <c r="H1" s="58"/>
      <c r="I1" s="60" t="s">
        <v>255</v>
      </c>
      <c r="J1" s="77"/>
    </row>
    <row r="2" spans="1:10" ht="25.5" customHeight="1">
      <c r="A2" s="14" t="s">
        <v>256</v>
      </c>
      <c r="B2" s="14"/>
      <c r="C2" s="14"/>
      <c r="D2" s="14"/>
      <c r="E2" s="14"/>
      <c r="F2" s="14"/>
      <c r="G2" s="14"/>
      <c r="H2" s="14"/>
      <c r="I2" s="14"/>
      <c r="J2" s="77"/>
    </row>
    <row r="3" spans="1:10" ht="19.5" customHeight="1">
      <c r="A3" s="61" t="s">
        <v>5</v>
      </c>
      <c r="B3" s="61"/>
      <c r="C3" s="61"/>
      <c r="D3" s="103"/>
      <c r="E3" s="103"/>
      <c r="F3" s="103"/>
      <c r="G3" s="62"/>
      <c r="H3" s="62"/>
      <c r="I3" s="17" t="s">
        <v>6</v>
      </c>
      <c r="J3" s="77"/>
    </row>
    <row r="4" spans="1:10" ht="19.5" customHeight="1">
      <c r="A4" s="104" t="s">
        <v>257</v>
      </c>
      <c r="B4" s="104"/>
      <c r="C4" s="104"/>
      <c r="D4" s="104"/>
      <c r="E4" s="104"/>
      <c r="F4" s="104"/>
      <c r="G4" s="27" t="s">
        <v>100</v>
      </c>
      <c r="H4" s="27"/>
      <c r="I4" s="27"/>
      <c r="J4" s="77"/>
    </row>
    <row r="5" spans="1:10" ht="19.5" customHeight="1">
      <c r="A5" s="105" t="s">
        <v>258</v>
      </c>
      <c r="B5" s="106"/>
      <c r="C5" s="107"/>
      <c r="D5" s="108" t="s">
        <v>259</v>
      </c>
      <c r="E5" s="109"/>
      <c r="F5" s="110"/>
      <c r="G5" s="27" t="s">
        <v>59</v>
      </c>
      <c r="H5" s="21" t="s">
        <v>260</v>
      </c>
      <c r="I5" s="89" t="s">
        <v>261</v>
      </c>
      <c r="J5" s="77"/>
    </row>
    <row r="6" spans="1:10" ht="33.75" customHeight="1">
      <c r="A6" s="29" t="s">
        <v>79</v>
      </c>
      <c r="B6" s="30" t="s">
        <v>80</v>
      </c>
      <c r="C6" s="29" t="s">
        <v>204</v>
      </c>
      <c r="D6" s="29" t="s">
        <v>79</v>
      </c>
      <c r="E6" s="30" t="s">
        <v>80</v>
      </c>
      <c r="F6" s="29" t="s">
        <v>204</v>
      </c>
      <c r="G6" s="33"/>
      <c r="H6" s="34"/>
      <c r="I6" s="72"/>
      <c r="J6" s="77"/>
    </row>
    <row r="7" spans="1:10" ht="19.5" customHeight="1">
      <c r="A7" s="111" t="s">
        <v>59</v>
      </c>
      <c r="B7" s="112"/>
      <c r="C7" s="112"/>
      <c r="D7" s="112"/>
      <c r="E7" s="112"/>
      <c r="F7" s="112"/>
      <c r="G7" s="40">
        <f>G8+G17+G33</f>
        <v>950688</v>
      </c>
      <c r="H7" s="73">
        <f>SUM(H9:H35)</f>
        <v>850630</v>
      </c>
      <c r="I7" s="73">
        <f>SUM(I9:I35)</f>
        <v>100058</v>
      </c>
      <c r="J7" s="85"/>
    </row>
    <row r="8" spans="1:10" ht="19.5" customHeight="1">
      <c r="A8" s="113"/>
      <c r="B8" s="114"/>
      <c r="C8" s="114"/>
      <c r="D8" s="114"/>
      <c r="E8" s="114"/>
      <c r="F8" s="115" t="s">
        <v>196</v>
      </c>
      <c r="G8" s="40">
        <f>SUM(G9:G16)</f>
        <v>835870</v>
      </c>
      <c r="H8" s="116"/>
      <c r="I8" s="40"/>
      <c r="J8" s="85"/>
    </row>
    <row r="9" spans="1:10" ht="19.5" customHeight="1">
      <c r="A9" s="94" t="s">
        <v>154</v>
      </c>
      <c r="B9" s="94" t="s">
        <v>96</v>
      </c>
      <c r="C9" s="94" t="s">
        <v>155</v>
      </c>
      <c r="D9" s="115" t="s">
        <v>262</v>
      </c>
      <c r="E9" s="115" t="s">
        <v>96</v>
      </c>
      <c r="F9" s="115" t="s">
        <v>196</v>
      </c>
      <c r="G9" s="117">
        <v>263652</v>
      </c>
      <c r="H9" s="117">
        <v>263652</v>
      </c>
      <c r="I9" s="117">
        <v>0</v>
      </c>
      <c r="J9" s="77"/>
    </row>
    <row r="10" spans="1:10" ht="19.5" customHeight="1">
      <c r="A10" s="94" t="s">
        <v>154</v>
      </c>
      <c r="B10" s="94" t="s">
        <v>88</v>
      </c>
      <c r="C10" s="94" t="s">
        <v>156</v>
      </c>
      <c r="D10" s="115" t="s">
        <v>262</v>
      </c>
      <c r="E10" s="115" t="s">
        <v>96</v>
      </c>
      <c r="F10" s="115" t="s">
        <v>196</v>
      </c>
      <c r="G10" s="117">
        <v>9360</v>
      </c>
      <c r="H10" s="117">
        <v>9360</v>
      </c>
      <c r="I10" s="117">
        <v>0</v>
      </c>
      <c r="J10" s="82"/>
    </row>
    <row r="11" spans="1:10" ht="19.5" customHeight="1">
      <c r="A11" s="94" t="s">
        <v>154</v>
      </c>
      <c r="B11" s="94" t="s">
        <v>157</v>
      </c>
      <c r="C11" s="94" t="s">
        <v>158</v>
      </c>
      <c r="D11" s="115"/>
      <c r="E11" s="115" t="s">
        <v>96</v>
      </c>
      <c r="F11" s="115" t="s">
        <v>196</v>
      </c>
      <c r="G11" s="117">
        <v>257112</v>
      </c>
      <c r="H11" s="117">
        <v>257112</v>
      </c>
      <c r="I11" s="117">
        <v>0</v>
      </c>
      <c r="J11" s="82"/>
    </row>
    <row r="12" spans="1:10" ht="19.5" customHeight="1">
      <c r="A12" s="94" t="s">
        <v>154</v>
      </c>
      <c r="B12" s="94" t="s">
        <v>159</v>
      </c>
      <c r="C12" s="94" t="s">
        <v>160</v>
      </c>
      <c r="D12" s="115" t="s">
        <v>13</v>
      </c>
      <c r="E12" s="115" t="s">
        <v>96</v>
      </c>
      <c r="F12" s="115" t="s">
        <v>196</v>
      </c>
      <c r="G12" s="117">
        <v>106025</v>
      </c>
      <c r="H12" s="117">
        <v>106025</v>
      </c>
      <c r="I12" s="117">
        <v>0</v>
      </c>
      <c r="J12" s="82"/>
    </row>
    <row r="13" spans="1:10" ht="19.5" customHeight="1">
      <c r="A13" s="94" t="s">
        <v>154</v>
      </c>
      <c r="B13" s="94" t="s">
        <v>161</v>
      </c>
      <c r="C13" s="94" t="s">
        <v>162</v>
      </c>
      <c r="D13" s="115" t="s">
        <v>262</v>
      </c>
      <c r="E13" s="115" t="s">
        <v>96</v>
      </c>
      <c r="F13" s="115" t="s">
        <v>196</v>
      </c>
      <c r="G13" s="117">
        <v>34476</v>
      </c>
      <c r="H13" s="117">
        <v>34476</v>
      </c>
      <c r="I13" s="117">
        <v>0</v>
      </c>
      <c r="J13" s="82"/>
    </row>
    <row r="14" spans="1:10" ht="19.5" customHeight="1">
      <c r="A14" s="94" t="s">
        <v>154</v>
      </c>
      <c r="B14" s="94" t="s">
        <v>163</v>
      </c>
      <c r="C14" s="94" t="s">
        <v>164</v>
      </c>
      <c r="D14" s="115" t="s">
        <v>262</v>
      </c>
      <c r="E14" s="115" t="s">
        <v>96</v>
      </c>
      <c r="F14" s="115" t="s">
        <v>196</v>
      </c>
      <c r="G14" s="117">
        <v>1630</v>
      </c>
      <c r="H14" s="117">
        <v>1630</v>
      </c>
      <c r="I14" s="117">
        <v>0</v>
      </c>
      <c r="J14" s="82"/>
    </row>
    <row r="15" spans="1:10" ht="19.5" customHeight="1">
      <c r="A15" s="94" t="s">
        <v>154</v>
      </c>
      <c r="B15" s="94" t="s">
        <v>165</v>
      </c>
      <c r="C15" s="94" t="s">
        <v>97</v>
      </c>
      <c r="D15" s="115" t="s">
        <v>262</v>
      </c>
      <c r="E15" s="115" t="s">
        <v>96</v>
      </c>
      <c r="F15" s="115" t="s">
        <v>196</v>
      </c>
      <c r="G15" s="117">
        <v>63615</v>
      </c>
      <c r="H15" s="117">
        <v>63615</v>
      </c>
      <c r="I15" s="117">
        <v>0</v>
      </c>
      <c r="J15" s="82"/>
    </row>
    <row r="16" spans="1:10" ht="19.5" customHeight="1">
      <c r="A16" s="94" t="s">
        <v>154</v>
      </c>
      <c r="B16" s="94" t="s">
        <v>93</v>
      </c>
      <c r="C16" s="94" t="s">
        <v>166</v>
      </c>
      <c r="D16" s="115" t="s">
        <v>262</v>
      </c>
      <c r="E16" s="115" t="s">
        <v>96</v>
      </c>
      <c r="F16" s="115" t="s">
        <v>196</v>
      </c>
      <c r="G16" s="117">
        <v>100000</v>
      </c>
      <c r="H16" s="117">
        <v>100000</v>
      </c>
      <c r="I16" s="117">
        <v>0</v>
      </c>
      <c r="J16" s="82"/>
    </row>
    <row r="17" spans="1:10" ht="19.5" customHeight="1">
      <c r="A17" s="94"/>
      <c r="B17" s="94"/>
      <c r="C17" s="115" t="s">
        <v>263</v>
      </c>
      <c r="D17" s="115"/>
      <c r="E17" s="115"/>
      <c r="F17" s="115" t="s">
        <v>263</v>
      </c>
      <c r="G17" s="117">
        <f>SUM(G18:G32)</f>
        <v>100058</v>
      </c>
      <c r="H17" s="117"/>
      <c r="I17" s="117"/>
      <c r="J17" s="82"/>
    </row>
    <row r="18" spans="1:10" ht="19.5" customHeight="1">
      <c r="A18" s="94" t="s">
        <v>167</v>
      </c>
      <c r="B18" s="94" t="s">
        <v>96</v>
      </c>
      <c r="C18" s="94" t="s">
        <v>168</v>
      </c>
      <c r="D18" s="115" t="s">
        <v>262</v>
      </c>
      <c r="E18" s="115" t="s">
        <v>88</v>
      </c>
      <c r="F18" s="115" t="s">
        <v>263</v>
      </c>
      <c r="G18" s="117">
        <v>5000</v>
      </c>
      <c r="H18" s="117">
        <v>0</v>
      </c>
      <c r="I18" s="117">
        <v>5000</v>
      </c>
      <c r="J18" s="82"/>
    </row>
    <row r="19" spans="1:10" ht="19.5" customHeight="1">
      <c r="A19" s="94" t="s">
        <v>167</v>
      </c>
      <c r="B19" s="94" t="s">
        <v>88</v>
      </c>
      <c r="C19" s="94" t="s">
        <v>169</v>
      </c>
      <c r="D19" s="115" t="s">
        <v>262</v>
      </c>
      <c r="E19" s="115" t="s">
        <v>88</v>
      </c>
      <c r="F19" s="115" t="s">
        <v>263</v>
      </c>
      <c r="G19" s="117">
        <v>5000</v>
      </c>
      <c r="H19" s="117">
        <v>0</v>
      </c>
      <c r="I19" s="117">
        <v>5000</v>
      </c>
      <c r="J19" s="82"/>
    </row>
    <row r="20" spans="1:10" ht="19.5" customHeight="1">
      <c r="A20" s="94" t="s">
        <v>167</v>
      </c>
      <c r="B20" s="94" t="s">
        <v>170</v>
      </c>
      <c r="C20" s="94" t="s">
        <v>171</v>
      </c>
      <c r="D20" s="115" t="s">
        <v>262</v>
      </c>
      <c r="E20" s="115" t="s">
        <v>88</v>
      </c>
      <c r="F20" s="115" t="s">
        <v>263</v>
      </c>
      <c r="G20" s="117">
        <v>0</v>
      </c>
      <c r="H20" s="117">
        <v>0</v>
      </c>
      <c r="I20" s="117">
        <v>0</v>
      </c>
      <c r="J20" s="82"/>
    </row>
    <row r="21" spans="1:10" ht="19.5" customHeight="1">
      <c r="A21" s="94" t="s">
        <v>167</v>
      </c>
      <c r="B21" s="94" t="s">
        <v>83</v>
      </c>
      <c r="C21" s="94" t="s">
        <v>172</v>
      </c>
      <c r="D21" s="115" t="s">
        <v>262</v>
      </c>
      <c r="E21" s="115" t="s">
        <v>88</v>
      </c>
      <c r="F21" s="115" t="s">
        <v>263</v>
      </c>
      <c r="G21" s="117">
        <v>2000</v>
      </c>
      <c r="H21" s="117">
        <v>0</v>
      </c>
      <c r="I21" s="117">
        <v>2000</v>
      </c>
      <c r="J21" s="82"/>
    </row>
    <row r="22" spans="1:10" ht="19.5" customHeight="1">
      <c r="A22" s="94" t="s">
        <v>167</v>
      </c>
      <c r="B22" s="94" t="s">
        <v>173</v>
      </c>
      <c r="C22" s="94" t="s">
        <v>174</v>
      </c>
      <c r="D22" s="115" t="s">
        <v>262</v>
      </c>
      <c r="E22" s="115" t="s">
        <v>88</v>
      </c>
      <c r="F22" s="115" t="s">
        <v>263</v>
      </c>
      <c r="G22" s="117">
        <v>10000</v>
      </c>
      <c r="H22" s="117">
        <v>0</v>
      </c>
      <c r="I22" s="117">
        <v>10000</v>
      </c>
      <c r="J22" s="82"/>
    </row>
    <row r="23" spans="1:10" ht="19.5" customHeight="1">
      <c r="A23" s="94" t="s">
        <v>167</v>
      </c>
      <c r="B23" s="94" t="s">
        <v>157</v>
      </c>
      <c r="C23" s="94" t="s">
        <v>175</v>
      </c>
      <c r="D23" s="115" t="s">
        <v>262</v>
      </c>
      <c r="E23" s="115" t="s">
        <v>88</v>
      </c>
      <c r="F23" s="115" t="s">
        <v>263</v>
      </c>
      <c r="G23" s="117">
        <v>10000</v>
      </c>
      <c r="H23" s="117">
        <v>0</v>
      </c>
      <c r="I23" s="117">
        <v>10000</v>
      </c>
      <c r="J23" s="82"/>
    </row>
    <row r="24" spans="1:10" ht="19.5" customHeight="1">
      <c r="A24" s="94" t="s">
        <v>167</v>
      </c>
      <c r="B24" s="94" t="s">
        <v>176</v>
      </c>
      <c r="C24" s="94" t="s">
        <v>177</v>
      </c>
      <c r="D24" s="115" t="s">
        <v>262</v>
      </c>
      <c r="E24" s="115" t="s">
        <v>88</v>
      </c>
      <c r="F24" s="115" t="s">
        <v>263</v>
      </c>
      <c r="G24" s="117">
        <v>10000</v>
      </c>
      <c r="H24" s="117">
        <v>0</v>
      </c>
      <c r="I24" s="117">
        <v>10000</v>
      </c>
      <c r="J24" s="82"/>
    </row>
    <row r="25" spans="1:10" ht="19.5" customHeight="1">
      <c r="A25" s="94" t="s">
        <v>167</v>
      </c>
      <c r="B25" s="94" t="s">
        <v>87</v>
      </c>
      <c r="C25" s="94" t="s">
        <v>178</v>
      </c>
      <c r="D25" s="115" t="s">
        <v>262</v>
      </c>
      <c r="E25" s="115" t="s">
        <v>88</v>
      </c>
      <c r="F25" s="115" t="s">
        <v>263</v>
      </c>
      <c r="G25" s="117">
        <v>20000</v>
      </c>
      <c r="H25" s="117">
        <v>0</v>
      </c>
      <c r="I25" s="117">
        <v>20000</v>
      </c>
      <c r="J25" s="82"/>
    </row>
    <row r="26" spans="1:10" ht="19.5" customHeight="1">
      <c r="A26" s="94" t="s">
        <v>167</v>
      </c>
      <c r="B26" s="94" t="s">
        <v>165</v>
      </c>
      <c r="C26" s="94" t="s">
        <v>179</v>
      </c>
      <c r="D26" s="115" t="s">
        <v>262</v>
      </c>
      <c r="E26" s="115" t="s">
        <v>88</v>
      </c>
      <c r="F26" s="115" t="s">
        <v>263</v>
      </c>
      <c r="G26" s="117">
        <v>5000</v>
      </c>
      <c r="H26" s="117">
        <v>0</v>
      </c>
      <c r="I26" s="117">
        <v>5000</v>
      </c>
      <c r="J26" s="82"/>
    </row>
    <row r="27" spans="1:10" ht="19.5" customHeight="1">
      <c r="A27" s="94" t="s">
        <v>167</v>
      </c>
      <c r="B27" s="94" t="s">
        <v>180</v>
      </c>
      <c r="C27" s="94" t="s">
        <v>181</v>
      </c>
      <c r="D27" s="115" t="s">
        <v>262</v>
      </c>
      <c r="E27" s="115" t="s">
        <v>88</v>
      </c>
      <c r="F27" s="115" t="s">
        <v>263</v>
      </c>
      <c r="G27" s="117">
        <v>2000</v>
      </c>
      <c r="H27" s="117">
        <v>0</v>
      </c>
      <c r="I27" s="117">
        <v>2000</v>
      </c>
      <c r="J27" s="82"/>
    </row>
    <row r="28" spans="1:10" ht="19.5" customHeight="1">
      <c r="A28" s="94" t="s">
        <v>167</v>
      </c>
      <c r="B28" s="94" t="s">
        <v>182</v>
      </c>
      <c r="C28" s="94" t="s">
        <v>183</v>
      </c>
      <c r="D28" s="115" t="s">
        <v>262</v>
      </c>
      <c r="E28" s="115" t="s">
        <v>88</v>
      </c>
      <c r="F28" s="115" t="s">
        <v>263</v>
      </c>
      <c r="G28" s="117">
        <v>1000</v>
      </c>
      <c r="H28" s="117">
        <v>0</v>
      </c>
      <c r="I28" s="117">
        <v>1000</v>
      </c>
      <c r="J28" s="82"/>
    </row>
    <row r="29" spans="1:10" ht="19.5" customHeight="1">
      <c r="A29" s="94" t="s">
        <v>167</v>
      </c>
      <c r="B29" s="94" t="s">
        <v>184</v>
      </c>
      <c r="C29" s="94" t="s">
        <v>185</v>
      </c>
      <c r="D29" s="115" t="s">
        <v>262</v>
      </c>
      <c r="E29" s="115" t="s">
        <v>88</v>
      </c>
      <c r="F29" s="115" t="s">
        <v>263</v>
      </c>
      <c r="G29" s="117">
        <v>10415</v>
      </c>
      <c r="H29" s="117">
        <v>0</v>
      </c>
      <c r="I29" s="117">
        <v>10415</v>
      </c>
      <c r="J29" s="82"/>
    </row>
    <row r="30" spans="1:10" ht="19.5" customHeight="1">
      <c r="A30" s="94" t="s">
        <v>167</v>
      </c>
      <c r="B30" s="94" t="s">
        <v>186</v>
      </c>
      <c r="C30" s="94" t="s">
        <v>187</v>
      </c>
      <c r="D30" s="115" t="s">
        <v>262</v>
      </c>
      <c r="E30" s="115" t="s">
        <v>88</v>
      </c>
      <c r="F30" s="115" t="s">
        <v>263</v>
      </c>
      <c r="G30" s="117">
        <v>9228</v>
      </c>
      <c r="H30" s="117">
        <v>0</v>
      </c>
      <c r="I30" s="117">
        <v>9228</v>
      </c>
      <c r="J30" s="82"/>
    </row>
    <row r="31" spans="1:10" ht="19.5" customHeight="1">
      <c r="A31" s="94" t="s">
        <v>167</v>
      </c>
      <c r="B31" s="94" t="s">
        <v>188</v>
      </c>
      <c r="C31" s="94" t="s">
        <v>189</v>
      </c>
      <c r="D31" s="115" t="s">
        <v>262</v>
      </c>
      <c r="E31" s="115" t="s">
        <v>88</v>
      </c>
      <c r="F31" s="115" t="s">
        <v>263</v>
      </c>
      <c r="G31" s="117">
        <v>0</v>
      </c>
      <c r="H31" s="117">
        <v>0</v>
      </c>
      <c r="I31" s="117">
        <v>0</v>
      </c>
      <c r="J31" s="82"/>
    </row>
    <row r="32" spans="1:10" ht="19.5" customHeight="1">
      <c r="A32" s="94" t="s">
        <v>167</v>
      </c>
      <c r="B32" s="94" t="s">
        <v>93</v>
      </c>
      <c r="C32" s="94" t="s">
        <v>190</v>
      </c>
      <c r="D32" s="115" t="s">
        <v>262</v>
      </c>
      <c r="E32" s="115" t="s">
        <v>88</v>
      </c>
      <c r="F32" s="115" t="s">
        <v>263</v>
      </c>
      <c r="G32" s="117">
        <v>10415</v>
      </c>
      <c r="H32" s="117">
        <v>0</v>
      </c>
      <c r="I32" s="117">
        <v>10415</v>
      </c>
      <c r="J32" s="82"/>
    </row>
    <row r="33" spans="1:10" ht="19.5" customHeight="1">
      <c r="A33" s="94"/>
      <c r="B33" s="94"/>
      <c r="C33" s="94" t="s">
        <v>198</v>
      </c>
      <c r="D33" s="111"/>
      <c r="E33" s="111"/>
      <c r="F33" s="94" t="s">
        <v>198</v>
      </c>
      <c r="G33" s="117">
        <f>SUM(G34:G35)</f>
        <v>14760</v>
      </c>
      <c r="H33" s="117"/>
      <c r="I33" s="117"/>
      <c r="J33" s="82"/>
    </row>
    <row r="34" spans="1:10" ht="19.5" customHeight="1">
      <c r="A34" s="94" t="s">
        <v>191</v>
      </c>
      <c r="B34" s="94" t="s">
        <v>83</v>
      </c>
      <c r="C34" s="94" t="s">
        <v>192</v>
      </c>
      <c r="D34" s="115" t="s">
        <v>264</v>
      </c>
      <c r="E34" s="115" t="s">
        <v>96</v>
      </c>
      <c r="F34" s="115" t="s">
        <v>265</v>
      </c>
      <c r="G34" s="117">
        <v>14400</v>
      </c>
      <c r="H34" s="117">
        <v>14400</v>
      </c>
      <c r="I34" s="117">
        <v>0</v>
      </c>
      <c r="J34" s="82"/>
    </row>
    <row r="35" spans="1:9" ht="19.5" customHeight="1">
      <c r="A35" s="94" t="s">
        <v>191</v>
      </c>
      <c r="B35" s="94" t="s">
        <v>176</v>
      </c>
      <c r="C35" s="94" t="s">
        <v>193</v>
      </c>
      <c r="D35" s="115" t="s">
        <v>264</v>
      </c>
      <c r="E35" s="115" t="s">
        <v>96</v>
      </c>
      <c r="F35" s="115" t="s">
        <v>265</v>
      </c>
      <c r="G35" s="117">
        <v>360</v>
      </c>
      <c r="H35" s="117">
        <v>360</v>
      </c>
      <c r="I35" s="117">
        <v>0</v>
      </c>
    </row>
  </sheetData>
  <sheetProtection/>
  <mergeCells count="9">
    <mergeCell ref="A2:I2"/>
    <mergeCell ref="A3:C3"/>
    <mergeCell ref="G4:I4"/>
    <mergeCell ref="A5:C5"/>
    <mergeCell ref="D5:F5"/>
    <mergeCell ref="A7:F7"/>
    <mergeCell ref="G5:G6"/>
    <mergeCell ref="H5:H6"/>
    <mergeCell ref="I5:I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tabSelected="1" workbookViewId="0" topLeftCell="A1">
      <selection activeCell="E15" sqref="E15"/>
    </sheetView>
  </sheetViews>
  <sheetFormatPr defaultColWidth="9.16015625" defaultRowHeight="12.75" customHeight="1"/>
  <cols>
    <col min="1" max="3" width="8.33203125" style="0" customWidth="1"/>
    <col min="4" max="4" width="17" style="0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11"/>
      <c r="B1" s="12"/>
      <c r="C1" s="12"/>
      <c r="D1" s="12"/>
      <c r="E1" s="12"/>
      <c r="F1" s="13" t="s">
        <v>266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</row>
    <row r="2" spans="1:243" ht="19.5" customHeight="1">
      <c r="A2" s="14" t="s">
        <v>267</v>
      </c>
      <c r="B2" s="14"/>
      <c r="C2" s="14"/>
      <c r="D2" s="14"/>
      <c r="E2" s="14"/>
      <c r="F2" s="1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</row>
    <row r="3" spans="1:243" ht="19.5" customHeight="1">
      <c r="A3" s="61" t="s">
        <v>5</v>
      </c>
      <c r="B3" s="15"/>
      <c r="C3" s="15"/>
      <c r="D3" s="15"/>
      <c r="E3" s="15"/>
      <c r="F3" s="17" t="s">
        <v>6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</row>
    <row r="4" spans="1:243" ht="19.5" customHeight="1">
      <c r="A4" s="22" t="s">
        <v>69</v>
      </c>
      <c r="B4" s="23"/>
      <c r="C4" s="24"/>
      <c r="D4" s="25" t="s">
        <v>70</v>
      </c>
      <c r="E4" s="26" t="s">
        <v>268</v>
      </c>
      <c r="F4" s="21" t="s">
        <v>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</row>
    <row r="5" spans="1:243" ht="19.5" customHeight="1">
      <c r="A5" s="28" t="s">
        <v>79</v>
      </c>
      <c r="B5" s="29" t="s">
        <v>80</v>
      </c>
      <c r="C5" s="30" t="s">
        <v>81</v>
      </c>
      <c r="D5" s="25"/>
      <c r="E5" s="26"/>
      <c r="F5" s="21"/>
      <c r="G5" s="55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243" ht="19.5" customHeight="1">
      <c r="A6" s="91"/>
      <c r="B6" s="91"/>
      <c r="C6" s="91"/>
      <c r="D6" s="98"/>
      <c r="E6" s="99" t="s">
        <v>59</v>
      </c>
      <c r="F6" s="100">
        <f>SUM(F7:F7)</f>
        <v>400000</v>
      </c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</row>
    <row r="7" spans="1:243" ht="19.5" customHeight="1">
      <c r="A7" s="101">
        <v>216</v>
      </c>
      <c r="B7" s="101">
        <v>2</v>
      </c>
      <c r="C7" s="101">
        <v>99</v>
      </c>
      <c r="D7" s="92" t="s">
        <v>84</v>
      </c>
      <c r="E7" s="102" t="s">
        <v>269</v>
      </c>
      <c r="F7" s="93">
        <v>400000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2019-02-13T03:43:45Z</cp:lastPrinted>
  <dcterms:created xsi:type="dcterms:W3CDTF">2017-02-22T01:19:27Z</dcterms:created>
  <dcterms:modified xsi:type="dcterms:W3CDTF">2019-02-26T08:23:06Z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