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365" yWindow="2235" windowWidth="12135" windowHeight="10305" tabRatio="763" activeTab="5"/>
  </bookViews>
  <sheets>
    <sheet name="封面" sheetId="14" r:id="rId1"/>
    <sheet name="1" sheetId="2" r:id="rId2"/>
    <sheet name="1-1" sheetId="3" r:id="rId3"/>
    <sheet name="1-2" sheetId="4" r:id="rId4"/>
    <sheet name="2" sheetId="5" r:id="rId5"/>
    <sheet name="2-1" sheetId="18" r:id="rId6"/>
    <sheet name="3" sheetId="15" r:id="rId7"/>
    <sheet name="3-1" sheetId="7" r:id="rId8"/>
    <sheet name="3-2" sheetId="8" r:id="rId9"/>
    <sheet name="3-3" sheetId="9" r:id="rId10"/>
    <sheet name="4" sheetId="10" r:id="rId11"/>
    <sheet name="4-1" sheetId="11" r:id="rId12"/>
    <sheet name="5" sheetId="12" r:id="rId13"/>
    <sheet name="6整体支出" sheetId="22" r:id="rId14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2">#N/A</definedName>
    <definedName name="_xlnm.Print_Area" localSheetId="3">#N/A</definedName>
    <definedName name="_xlnm.Print_Area" localSheetId="4">#N/A</definedName>
    <definedName name="_xlnm.Print_Area" localSheetId="8">'3-2'!$A$1:$F$10</definedName>
    <definedName name="_xlnm.Print_Area" localSheetId="9">#N/A</definedName>
    <definedName name="_xlnm.Print_Area" localSheetId="10">'4'!$A$1:$H$10</definedName>
    <definedName name="_xlnm.Print_Area" localSheetId="11">'4-1'!$A$1:$H$8</definedName>
    <definedName name="_xlnm.Print_Area" localSheetId="12">'5'!$A$1:$H$8</definedName>
    <definedName name="_xlnm.Print_Area">#N/A</definedName>
    <definedName name="_xlnm.Print_Titles" localSheetId="1">'1'!$4:$5</definedName>
    <definedName name="_xlnm.Print_Titles" localSheetId="7">'3-1'!$4:$6</definedName>
    <definedName name="_xlnm.Print_Titles" hidden="1">#N/A</definedName>
    <definedName name="s">#N/A</definedName>
  </definedNames>
  <calcPr calcId="124519"/>
</workbook>
</file>

<file path=xl/calcChain.xml><?xml version="1.0" encoding="utf-8"?>
<calcChain xmlns="http://schemas.openxmlformats.org/spreadsheetml/2006/main">
  <c r="I13" i="18"/>
  <c r="F20"/>
  <c r="H20"/>
  <c r="I20"/>
  <c r="E20"/>
  <c r="H13"/>
  <c r="H8"/>
  <c r="I8"/>
  <c r="I7" s="1"/>
  <c r="E17" i="7"/>
  <c r="G17"/>
  <c r="F30"/>
  <c r="G30"/>
  <c r="G7" i="15"/>
  <c r="H7"/>
  <c r="I7"/>
  <c r="J7"/>
  <c r="K7"/>
  <c r="L7"/>
  <c r="M7"/>
  <c r="N7"/>
  <c r="O7"/>
  <c r="P7"/>
  <c r="Q7"/>
  <c r="R7"/>
  <c r="S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F6" i="8"/>
  <c r="E31" i="7"/>
  <c r="E32"/>
  <c r="E19"/>
  <c r="E20"/>
  <c r="E21"/>
  <c r="E22"/>
  <c r="E23"/>
  <c r="E24"/>
  <c r="E25"/>
  <c r="E26"/>
  <c r="E27"/>
  <c r="E28"/>
  <c r="E29"/>
  <c r="E18"/>
  <c r="E10"/>
  <c r="E11"/>
  <c r="E12"/>
  <c r="E13"/>
  <c r="E14"/>
  <c r="E15"/>
  <c r="E16"/>
  <c r="E9"/>
  <c r="F8"/>
  <c r="AV9" i="15"/>
  <c r="AV10"/>
  <c r="AV11"/>
  <c r="AV12"/>
  <c r="AV13"/>
  <c r="AV14"/>
  <c r="AV8"/>
  <c r="AV7" s="1"/>
  <c r="F9"/>
  <c r="G11" i="18"/>
  <c r="F11" s="1"/>
  <c r="E11" s="1"/>
  <c r="G12"/>
  <c r="F12" s="1"/>
  <c r="E12" s="1"/>
  <c r="E8" s="1"/>
  <c r="G15"/>
  <c r="F15" s="1"/>
  <c r="E15" s="1"/>
  <c r="E13" s="1"/>
  <c r="G16"/>
  <c r="F16" s="1"/>
  <c r="E16" s="1"/>
  <c r="G18"/>
  <c r="F18" s="1"/>
  <c r="E18" s="1"/>
  <c r="G17"/>
  <c r="F17" s="1"/>
  <c r="E17" s="1"/>
  <c r="G19"/>
  <c r="F19" s="1"/>
  <c r="E19" s="1"/>
  <c r="G21"/>
  <c r="F21" s="1"/>
  <c r="E21" s="1"/>
  <c r="G22"/>
  <c r="F22" s="1"/>
  <c r="E22" s="1"/>
  <c r="B36" i="2"/>
  <c r="B41" s="1"/>
  <c r="D36"/>
  <c r="D41" s="1"/>
  <c r="I7" i="3"/>
  <c r="J7"/>
  <c r="K7"/>
  <c r="L7"/>
  <c r="M7"/>
  <c r="N7"/>
  <c r="O7"/>
  <c r="P7"/>
  <c r="Q7"/>
  <c r="R7"/>
  <c r="S7"/>
  <c r="T7"/>
  <c r="I7" i="4"/>
  <c r="J7"/>
  <c r="B6" i="5"/>
  <c r="E6"/>
  <c r="D6" s="1"/>
  <c r="F6"/>
  <c r="G6"/>
  <c r="H6"/>
  <c r="D27"/>
  <c r="D28"/>
  <c r="D30"/>
  <c r="D31"/>
  <c r="D32"/>
  <c r="D33"/>
  <c r="D34"/>
  <c r="D35"/>
  <c r="D37"/>
  <c r="B39"/>
  <c r="E39"/>
  <c r="F39"/>
  <c r="G39"/>
  <c r="H39"/>
  <c r="F8" i="15"/>
  <c r="F7" s="1"/>
  <c r="T8"/>
  <c r="T7" s="1"/>
  <c r="T9"/>
  <c r="F10"/>
  <c r="T10"/>
  <c r="F11"/>
  <c r="T11"/>
  <c r="F12"/>
  <c r="T12"/>
  <c r="F13"/>
  <c r="T13"/>
  <c r="F14"/>
  <c r="T14"/>
  <c r="G8" i="7"/>
  <c r="F17"/>
  <c r="D7" i="9"/>
  <c r="F7"/>
  <c r="G7"/>
  <c r="H7"/>
  <c r="E8"/>
  <c r="E7" s="1"/>
  <c r="F7" i="10"/>
  <c r="H7"/>
  <c r="E7" i="18" l="1"/>
  <c r="H7"/>
  <c r="F8"/>
  <c r="F13"/>
  <c r="G20"/>
  <c r="G8"/>
  <c r="G13"/>
  <c r="C8" i="9"/>
  <c r="C7" s="1"/>
  <c r="D39" i="5"/>
  <c r="E30" i="7"/>
  <c r="E8"/>
  <c r="G7"/>
  <c r="F7"/>
  <c r="E10" i="15"/>
  <c r="E12"/>
  <c r="E13"/>
  <c r="E14"/>
  <c r="E11"/>
  <c r="E8"/>
  <c r="E9"/>
  <c r="G7" i="18" l="1"/>
  <c r="F7"/>
  <c r="E7" i="7"/>
  <c r="E7" i="15"/>
</calcChain>
</file>

<file path=xl/sharedStrings.xml><?xml version="1.0" encoding="utf-8"?>
<sst xmlns="http://schemas.openxmlformats.org/spreadsheetml/2006/main" count="845" uniqueCount="426">
  <si>
    <t>2020年部门预算</t>
  </si>
  <si>
    <t>表1</t>
  </si>
  <si>
    <t>部门收支总表</t>
  </si>
  <si>
    <t>单位：元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</si>
  <si>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</si>
  <si>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</si>
  <si>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</si>
  <si>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</si>
  <si>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</si>
  <si>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</si>
  <si>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</si>
  <si>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</si>
  <si>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</si>
  <si>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</si>
  <si>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</si>
  <si>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</si>
  <si>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</si>
  <si>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</si>
  <si>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</si>
  <si>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</si>
  <si>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</si>
  <si>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</si>
  <si>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</si>
  <si>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</si>
  <si>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</si>
  <si>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</si>
  <si>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</si>
  <si>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</si>
  <si>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</si>
  <si>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</si>
  <si>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</si>
  <si>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</si>
  <si>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</si>
  <si>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</si>
  <si>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</si>
  <si>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</si>
  <si>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</si>
  <si>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</si>
  <si>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</si>
  <si>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</si>
  <si>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</si>
  <si>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</si>
  <si>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</si>
  <si>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</si>
  <si>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</si>
  <si>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</si>
  <si>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</si>
  <si>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</si>
  <si>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</si>
  <si>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</si>
  <si>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</si>
  <si>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</si>
  <si>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</si>
  <si>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</si>
  <si>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</si>
  <si>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</si>
  <si>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</si>
  <si>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</si>
  <si>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</si>
  <si>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</si>
  <si>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</si>
  <si>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</si>
  <si>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</si>
  <si>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</si>
  <si>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</si>
  <si>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</si>
  <si>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</si>
  <si>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</si>
  <si>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</si>
  <si>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</si>
  <si>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</si>
  <si>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</si>
  <si>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</si>
  <si>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</si>
  <si>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</si>
  <si>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</si>
  <si>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</si>
  <si>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</si>
  <si>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208</t>
  </si>
  <si>
    <t>05</t>
  </si>
  <si>
    <t>01</t>
  </si>
  <si>
    <t>行政单位离退休</t>
  </si>
  <si>
    <t>机关事业单位基本养老保险缴费支出</t>
  </si>
  <si>
    <t>210</t>
  </si>
  <si>
    <t>11</t>
  </si>
  <si>
    <t>行政单位医疗</t>
  </si>
  <si>
    <t>02</t>
  </si>
  <si>
    <t>03</t>
  </si>
  <si>
    <t>公务员医疗补助</t>
  </si>
  <si>
    <t>09</t>
  </si>
  <si>
    <t>99</t>
  </si>
  <si>
    <t>221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</si>
  <si>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</si>
  <si>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</si>
  <si>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</si>
  <si>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</si>
  <si>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</si>
  <si>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</si>
  <si>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</si>
  <si>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</si>
  <si>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</si>
  <si>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</si>
  <si>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</si>
  <si>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</si>
  <si>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</si>
  <si>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</si>
  <si>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</si>
  <si>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</si>
  <si>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</si>
  <si>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</si>
  <si>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</si>
  <si>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</si>
  <si>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</si>
  <si>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</si>
  <si>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</si>
  <si>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</si>
  <si>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</si>
  <si>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</si>
  <si>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</si>
  <si>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</si>
  <si>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</si>
  <si>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</si>
  <si>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</si>
  <si>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</si>
  <si>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</si>
  <si>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</si>
  <si>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</si>
  <si>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</si>
  <si>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</si>
  <si>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</si>
  <si>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</si>
  <si>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</si>
  <si>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</si>
  <si>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</si>
  <si>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</si>
  <si>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</si>
  <si>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</si>
  <si>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</si>
  <si>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</si>
  <si>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</si>
  <si>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</si>
  <si>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</si>
  <si>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</si>
  <si>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</si>
  <si>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</si>
  <si>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</si>
  <si>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</si>
  <si>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</si>
  <si>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</si>
  <si>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</si>
  <si>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</si>
  <si>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</si>
  <si>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</si>
  <si>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其他工资福利支出</t>
  </si>
  <si>
    <t>会议费</t>
  </si>
  <si>
    <t>培训费</t>
  </si>
  <si>
    <t>06</t>
  </si>
  <si>
    <t>公务接待费</t>
  </si>
  <si>
    <t>其他商品和服务支出</t>
  </si>
  <si>
    <t>表3</t>
  </si>
  <si>
    <t>一般公共预算支出预算表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</si>
  <si>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</si>
  <si>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</si>
  <si>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</si>
  <si>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</si>
  <si>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</si>
  <si>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</si>
  <si>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对企业的补助（基本建设）</t>
  </si>
  <si>
    <t>对企业的补助</t>
  </si>
  <si>
    <t xml:space="preserve">对社会保障基金补助 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</si>
  <si>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</si>
  <si>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</si>
  <si>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</si>
  <si>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</si>
  <si>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</si>
  <si>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</si>
  <si>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</si>
  <si>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</si>
  <si>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</si>
  <si>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</si>
  <si>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</si>
  <si>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</si>
  <si>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</si>
  <si>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</si>
  <si>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</si>
  <si>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</si>
  <si>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</si>
  <si>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</si>
  <si>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</si>
  <si>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</si>
  <si>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</si>
  <si>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</si>
  <si>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</si>
  <si>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</si>
  <si>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</si>
  <si>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</si>
  <si>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</si>
  <si>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</si>
  <si>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</si>
  <si>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</si>
  <si>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</si>
  <si>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</si>
  <si>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</si>
  <si>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</si>
  <si>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</si>
  <si>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</si>
  <si>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</si>
  <si>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</si>
  <si>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</si>
  <si>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</si>
  <si>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</si>
  <si>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</si>
  <si>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</si>
  <si>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</si>
  <si>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</si>
  <si>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</si>
  <si>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</si>
  <si>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</si>
  <si>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</si>
  <si>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</si>
  <si>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</si>
  <si>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</si>
  <si>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</si>
  <si>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</si>
  <si>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</si>
  <si>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</si>
  <si>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</si>
  <si>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</si>
  <si>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</si>
  <si>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</si>
  <si>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</si>
  <si>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</si>
  <si>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</si>
  <si>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</si>
  <si>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</si>
  <si>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</si>
  <si>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</si>
  <si>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</si>
  <si>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</si>
  <si>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</si>
  <si>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</si>
  <si>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</si>
  <si>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</si>
  <si>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</si>
  <si>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其他对企业的补助</t>
  </si>
  <si>
    <t>补充全国社会保障基金</t>
  </si>
  <si>
    <t>赠与</t>
  </si>
  <si>
    <t>国家赔偿费用支出</t>
  </si>
  <si>
    <t>对民间非营利组织和群众性自治组织补贴</t>
  </si>
  <si>
    <t>表3-1</t>
  </si>
  <si>
    <t>一般公共预算基本支出预算表</t>
  </si>
  <si>
    <t>经济分类科目</t>
  </si>
  <si>
    <t xml:space="preserve">单位代码 </t>
  </si>
  <si>
    <t>人员经费</t>
  </si>
  <si>
    <t>公用经费</t>
  </si>
  <si>
    <t>301</t>
  </si>
  <si>
    <t>07</t>
  </si>
  <si>
    <t>08</t>
  </si>
  <si>
    <t>10</t>
  </si>
  <si>
    <t>13</t>
  </si>
  <si>
    <t>302</t>
  </si>
  <si>
    <t>15</t>
  </si>
  <si>
    <t>16</t>
  </si>
  <si>
    <t>17</t>
  </si>
  <si>
    <t>28</t>
  </si>
  <si>
    <t>29</t>
  </si>
  <si>
    <t>39</t>
  </si>
  <si>
    <t>303</t>
  </si>
  <si>
    <t>表3-2</t>
  </si>
  <si>
    <t>一般公共预算项目支出预算表</t>
  </si>
  <si>
    <t>单位名称（项目）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</si>
  <si>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</si>
  <si>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</si>
  <si>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</si>
  <si>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</si>
  <si>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</si>
  <si>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</si>
  <si>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</si>
  <si>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</si>
  <si>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</si>
  <si>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</si>
  <si>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</si>
  <si>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</si>
  <si>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</si>
  <si>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</si>
  <si>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</si>
  <si>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</si>
  <si>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一级指标</t>
  </si>
  <si>
    <t>二级指标</t>
  </si>
  <si>
    <t>三级指标</t>
  </si>
  <si>
    <t>数量指标</t>
  </si>
  <si>
    <t>质量指标</t>
  </si>
  <si>
    <t>时效指标</t>
  </si>
  <si>
    <t>经济效益
指标</t>
  </si>
  <si>
    <t>报送日期：  2020年4月28日</t>
    <phoneticPr fontId="5" type="noConversion"/>
  </si>
  <si>
    <t>201</t>
  </si>
  <si>
    <t xml:space="preserve">部门整体支出绩效目标申报表 </t>
  </si>
  <si>
    <t>（2020年度）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</si>
  <si>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</si>
  <si>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</si>
  <si>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</si>
  <si>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</si>
  <si>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</si>
  <si>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</si>
  <si>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</si>
  <si>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</si>
  <si>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</si>
  <si>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</si>
  <si>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</si>
  <si>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</si>
  <si>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任务5</t>
  </si>
  <si>
    <t>任务6</t>
  </si>
  <si>
    <t>年度
总体
目标</t>
  </si>
  <si>
    <t>年
度
绩
效
指
标</t>
  </si>
  <si>
    <t>指标值</t>
  </si>
  <si>
    <t>产出指标</t>
  </si>
  <si>
    <t>5万元</t>
  </si>
  <si>
    <t>10万元</t>
  </si>
  <si>
    <t>成本指标</t>
  </si>
  <si>
    <t>4万元</t>
  </si>
  <si>
    <t>效益指标</t>
  </si>
  <si>
    <t>社会效益指标</t>
  </si>
  <si>
    <t>生态效益
指标</t>
  </si>
  <si>
    <t>指标1</t>
  </si>
  <si>
    <t>指标2</t>
  </si>
  <si>
    <t>指标3</t>
  </si>
  <si>
    <t>指标4</t>
  </si>
  <si>
    <t>指标5</t>
  </si>
  <si>
    <t>指标6</t>
  </si>
  <si>
    <t>可持续影响指标</t>
  </si>
  <si>
    <t>满意度
指标</t>
  </si>
  <si>
    <t xml:space="preserve"> 
满意度指标</t>
  </si>
  <si>
    <t>指标2：社会满意度</t>
  </si>
  <si>
    <t xml:space="preserve">     大竹县地方志办公室      </t>
    <phoneticPr fontId="5" type="noConversion"/>
  </si>
  <si>
    <t>大竹县地方志办公室</t>
  </si>
  <si>
    <t>大竹县地方志办公室</t>
    <phoneticPr fontId="5" type="noConversion"/>
  </si>
  <si>
    <t>102108</t>
    <phoneticPr fontId="5" type="noConversion"/>
  </si>
  <si>
    <t>行政运行（政府）</t>
  </si>
  <si>
    <t>一般行政管理事务（政府）</t>
  </si>
  <si>
    <t>《达州年鉴》资料收集及组稿</t>
  </si>
  <si>
    <t>《大竹图片信息资料库》采集及图片管理</t>
  </si>
  <si>
    <t>《四川年鉴》入编费</t>
  </si>
  <si>
    <t>《四川农村年鉴》入编及组稿</t>
  </si>
  <si>
    <t>向省市提供年鉴资料和编撰《大竹年鉴》及提供图片</t>
  </si>
  <si>
    <t>印制《大竹年鉴》</t>
  </si>
  <si>
    <t>201</t>
    <phoneticPr fontId="5" type="noConversion"/>
  </si>
  <si>
    <t>03</t>
    <phoneticPr fontId="5" type="noConversion"/>
  </si>
  <si>
    <t>02</t>
    <phoneticPr fontId="5" type="noConversion"/>
  </si>
  <si>
    <t>四川年鉴入编费</t>
  </si>
  <si>
    <t>四川农村年鉴入编及组稿</t>
  </si>
  <si>
    <t>《大竹图片信息资料库》采集及图片管理费</t>
  </si>
  <si>
    <t>印制《大竹年鉴》（2017）</t>
  </si>
  <si>
    <t>目标1：为四川年鉴入编工作提供经费保障</t>
  </si>
  <si>
    <t>目标2：为四川农村年鉴入编及组稿工作提供经费保障</t>
  </si>
  <si>
    <t>目标3：为向省市提供年鉴资料和编撰《大竹年鉴》及提供图片工作提供经费保障</t>
  </si>
  <si>
    <t>目标4：为《大竹图片信息资料库》采集及图片管理工作提供经费保障</t>
  </si>
  <si>
    <t>目标5：为印制《大竹年鉴》（2017）工作提供经费保障</t>
  </si>
  <si>
    <t>目标6：为《达州年鉴》资料收集及组稿工作提供经费保障</t>
  </si>
  <si>
    <t>指标1：全部完成2020年四川年鉴入编工作</t>
  </si>
  <si>
    <t>全部完成2020年四川年鉴入编工作</t>
  </si>
  <si>
    <t>指标2：全部完成2020年四川农村年鉴入编及组稿工作</t>
  </si>
  <si>
    <t>全部完成2020年四川农村年鉴入编及组稿工作</t>
  </si>
  <si>
    <t>指标3：全部完成2020年向省市提供年鉴资料和编撰《大竹年鉴》及提供图片工作</t>
  </si>
  <si>
    <t>全部完成2020年向省市提供年鉴资料和编撰《大竹年鉴》及提供图片工作</t>
  </si>
  <si>
    <t>指标4：全部完成2020年《大竹图片信息资料库》采集及图片管理工作</t>
  </si>
  <si>
    <t>全部完成2020年《大竹图片信息资料库》采集及图片管理工作</t>
  </si>
  <si>
    <t>指标5：全部完成2020年印制《大竹年鉴》（2017）工作</t>
  </si>
  <si>
    <t>全部完成2020年印制《大竹年鉴》（2017）工作</t>
  </si>
  <si>
    <t>指标6：全部完成2020年《达州年鉴》资料收集及组稿工作</t>
  </si>
  <si>
    <t>全部完成2020年《达州年鉴》资料收集及组稿工作</t>
  </si>
  <si>
    <t>指标1：按质按量完成2020年四川年鉴入编工作</t>
  </si>
  <si>
    <t>按质按量完成2020年四川年鉴入编工作</t>
  </si>
  <si>
    <t>指标2：按质按量完成2020年四川农村年鉴入编及组稿工作</t>
  </si>
  <si>
    <t>按质按量完成2020年四川农村年鉴入编及组稿工作</t>
  </si>
  <si>
    <t>指标3：按质按量完成2020年向省市提供年鉴资料和编撰《大竹年鉴》及提供图片工作</t>
  </si>
  <si>
    <t>按质按量完成2020年向省市提供年鉴资料和编撰《大竹年鉴》及提供图片工作</t>
  </si>
  <si>
    <t>指标4：按质按量完成2020年《大竹图片信息资料库》采集及图片管理工作</t>
  </si>
  <si>
    <t>按质按量完成2020年《大竹图片信息资料库》采集及图片管理工作</t>
  </si>
  <si>
    <t>指标5：按质按量完成2020年印制《大竹年鉴》（2017）工作</t>
  </si>
  <si>
    <t>按质按量完成2020年印制《大竹年鉴》（2017）工作</t>
  </si>
  <si>
    <t>指标6：按质按量完成2020年《达州年鉴》资料收集及组稿工作</t>
  </si>
  <si>
    <t>按质按量完成2020年《达州年鉴》资料收集及组稿工作</t>
  </si>
  <si>
    <t>指标1：完成时间</t>
  </si>
  <si>
    <t>2020年12月31日前</t>
  </si>
  <si>
    <t>指标2：完成时间</t>
  </si>
  <si>
    <t>指标3：完成时间</t>
  </si>
  <si>
    <t>指标4：完成时间</t>
  </si>
  <si>
    <t>指标5：完成时间</t>
  </si>
  <si>
    <t>指标6：完成时间</t>
  </si>
  <si>
    <t>指标1：为四川年鉴入编工作提供经费保障</t>
  </si>
  <si>
    <t>指标2：为四川农村年鉴入编及组稿工作提供经费保障</t>
  </si>
  <si>
    <t>3万元</t>
  </si>
  <si>
    <t>指标3：为向省市提供年鉴资料和编撰《大竹年鉴》及提供图片工作提供经费保障</t>
  </si>
  <si>
    <t>14万元</t>
  </si>
  <si>
    <t>指标4：为《大竹图片信息资料库》采集及图片管理工作提供经费保障</t>
  </si>
  <si>
    <t>指标5：为印制《大竹年鉴》（2017）工作提供经费保障</t>
  </si>
  <si>
    <t>指标6：为《达州年鉴》资料收集及组稿工作提供经费保障</t>
  </si>
  <si>
    <t>指标1：四川年鉴入编工作得到经费保障</t>
  </si>
  <si>
    <t>指标2：四川农村年鉴入编及组稿工作得到经费保障</t>
  </si>
  <si>
    <t>指标3：向省市提供年鉴资料和编撰《大竹年鉴》及提供图片工作得到经费保障</t>
  </si>
  <si>
    <t>指标4：《大竹图片信息资料库》采集及图片管理工作得到经费保障</t>
  </si>
  <si>
    <t>指标5：印制《大竹年鉴》（2017）工作得到经费保障</t>
  </si>
  <si>
    <t>指标6：《达州年鉴》资料收集及组稿工作得到经费保障</t>
  </si>
  <si>
    <t>指标1：四川年鉴入编工作得到顺利开展</t>
  </si>
  <si>
    <t>指标2：四川农村年鉴入编及组稿工作得到顺利开展</t>
  </si>
  <si>
    <t>指标3：向省市提供年鉴资料和编撰《大竹年鉴》及提供图片工作得到顺利开展</t>
  </si>
  <si>
    <t>指标4：《大竹图片信息资料库》采集及图片管理工作得到顺利开展</t>
  </si>
  <si>
    <t>指标5：印制《大竹年鉴》（2017）工作得到顺利开展</t>
  </si>
  <si>
    <t>指标6：《达州年鉴》资料收集及组稿工作得到顺利开展</t>
  </si>
  <si>
    <t>指标1：社会满意度</t>
  </si>
  <si>
    <t>≥98%</t>
  </si>
  <si>
    <t>指标3：社会满意度</t>
  </si>
  <si>
    <t>指标4：社会满意度</t>
  </si>
  <si>
    <t>指标5：社会满意度</t>
  </si>
  <si>
    <t>指标6：社会满意度</t>
  </si>
  <si>
    <t>501</t>
  </si>
  <si>
    <t>502</t>
  </si>
  <si>
    <t>509</t>
  </si>
  <si>
    <t>工资奖金津补贴</t>
  </si>
  <si>
    <t>社会保障缴费</t>
  </si>
  <si>
    <t>办公经费</t>
  </si>
  <si>
    <t>社会福利和救助</t>
  </si>
  <si>
    <t>其他对个人和家庭的补助</t>
  </si>
  <si>
    <t xml:space="preserve">    工资福利支出</t>
    <phoneticPr fontId="5" type="noConversion"/>
  </si>
  <si>
    <t xml:space="preserve">    商品服务支出</t>
    <phoneticPr fontId="5" type="noConversion"/>
  </si>
  <si>
    <t xml:space="preserve">    对个人和家庭的补助</t>
    <phoneticPr fontId="5" type="noConversion"/>
  </si>
</sst>
</file>

<file path=xl/styles.xml><?xml version="1.0" encoding="utf-8"?>
<styleSheet xmlns="http://schemas.openxmlformats.org/spreadsheetml/2006/main">
  <numFmts count="7">
    <numFmt numFmtId="176" formatCode="###0.00"/>
    <numFmt numFmtId="177" formatCode="0.00_ "/>
    <numFmt numFmtId="178" formatCode="0_);[Red]\(0\)"/>
    <numFmt numFmtId="179" formatCode="0_ "/>
    <numFmt numFmtId="180" formatCode="&quot;\&quot;#,##0.00_);\(&quot;\&quot;#,##0.00\)"/>
    <numFmt numFmtId="181" formatCode="#,##0.0000"/>
    <numFmt numFmtId="182" formatCode="0.0000"/>
  </numFmts>
  <fonts count="24">
    <font>
      <sz val="9"/>
      <color indexed="8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Times New Roman"/>
      <family val="1"/>
    </font>
    <font>
      <b/>
      <sz val="10"/>
      <color indexed="8"/>
      <name val="宋体"/>
      <charset val="134"/>
    </font>
    <font>
      <b/>
      <sz val="9"/>
      <name val="黑体"/>
      <family val="3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1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1" fontId="0" fillId="0" borderId="0"/>
    <xf numFmtId="1" fontId="22" fillId="0" borderId="0"/>
    <xf numFmtId="0" fontId="2" fillId="0" borderId="0"/>
    <xf numFmtId="0" fontId="2" fillId="0" borderId="0"/>
    <xf numFmtId="0" fontId="2" fillId="0" borderId="0"/>
  </cellStyleXfs>
  <cellXfs count="305">
    <xf numFmtId="1" fontId="0" fillId="0" borderId="0" xfId="0" applyNumberFormat="1" applyFill="1"/>
    <xf numFmtId="1" fontId="0" fillId="0" borderId="0" xfId="0" applyNumberFormat="1" applyFill="1" applyAlignment="1">
      <alignment vertical="center"/>
    </xf>
    <xf numFmtId="0" fontId="5" fillId="0" borderId="0" xfId="0" applyNumberFormat="1" applyFont="1" applyFill="1"/>
    <xf numFmtId="0" fontId="5" fillId="2" borderId="0" xfId="0" applyNumberFormat="1" applyFont="1" applyFill="1"/>
    <xf numFmtId="0" fontId="5" fillId="2" borderId="0" xfId="0" applyNumberFormat="1" applyFont="1" applyFill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>
      <alignment horizontal="right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Continuous" vertical="center"/>
    </xf>
    <xf numFmtId="1" fontId="5" fillId="0" borderId="5" xfId="0" applyNumberFormat="1" applyFont="1" applyFill="1" applyBorder="1" applyAlignment="1">
      <alignment horizontal="centerContinuous" vertical="center"/>
    </xf>
    <xf numFmtId="1" fontId="5" fillId="0" borderId="6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horizontal="left" vertical="center"/>
    </xf>
    <xf numFmtId="176" fontId="5" fillId="0" borderId="5" xfId="0" applyNumberFormat="1" applyFont="1" applyFill="1" applyBorder="1" applyAlignment="1" applyProtection="1">
      <alignment vertical="center" wrapText="1"/>
    </xf>
    <xf numFmtId="176" fontId="5" fillId="0" borderId="1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 wrapText="1"/>
    </xf>
    <xf numFmtId="1" fontId="5" fillId="0" borderId="0" xfId="0" applyNumberFormat="1" applyFont="1" applyFill="1" applyAlignment="1" applyProtection="1">
      <alignment vertical="center" wrapText="1"/>
    </xf>
    <xf numFmtId="0" fontId="5" fillId="2" borderId="0" xfId="0" applyNumberFormat="1" applyFont="1" applyFill="1" applyAlignment="1" applyProtection="1">
      <alignment vertical="center" wrapText="1"/>
    </xf>
    <xf numFmtId="0" fontId="8" fillId="2" borderId="0" xfId="0" applyNumberFormat="1" applyFont="1" applyFill="1" applyAlignment="1" applyProtection="1">
      <alignment vertical="center" wrapText="1"/>
    </xf>
    <xf numFmtId="0" fontId="9" fillId="2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/>
    <xf numFmtId="0" fontId="10" fillId="2" borderId="0" xfId="0" applyNumberFormat="1" applyFont="1" applyFill="1"/>
    <xf numFmtId="0" fontId="5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0" fontId="0" fillId="2" borderId="0" xfId="0" applyNumberFormat="1" applyFont="1" applyFill="1" applyBorder="1"/>
    <xf numFmtId="0" fontId="0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Continuous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Alignment="1"/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vertical="center" wrapText="1"/>
    </xf>
    <xf numFmtId="176" fontId="5" fillId="0" borderId="13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Continuous" vertical="center"/>
    </xf>
    <xf numFmtId="0" fontId="14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 applyBorder="1" applyAlignment="1">
      <alignment horizontal="centerContinuous" vertical="center"/>
    </xf>
    <xf numFmtId="1" fontId="12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178" fontId="5" fillId="0" borderId="10" xfId="0" applyNumberFormat="1" applyFont="1" applyFill="1" applyBorder="1" applyAlignment="1" applyProtection="1">
      <alignment horizontal="center" vertical="center" wrapText="1"/>
    </xf>
    <xf numFmtId="178" fontId="5" fillId="0" borderId="6" xfId="0" applyNumberFormat="1" applyFont="1" applyFill="1" applyBorder="1" applyAlignment="1" applyProtection="1">
      <alignment horizontal="center" vertical="center" wrapText="1"/>
    </xf>
    <xf numFmtId="178" fontId="5" fillId="0" borderId="1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vertical="center" wrapText="1"/>
    </xf>
    <xf numFmtId="178" fontId="0" fillId="0" borderId="0" xfId="0" applyNumberFormat="1" applyFill="1"/>
    <xf numFmtId="178" fontId="7" fillId="0" borderId="0" xfId="0" applyNumberFormat="1" applyFont="1" applyFill="1"/>
    <xf numFmtId="178" fontId="7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/>
    <xf numFmtId="178" fontId="7" fillId="0" borderId="0" xfId="0" applyNumberFormat="1" applyFont="1" applyFill="1" applyAlignment="1">
      <alignment horizontal="right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1" fontId="0" fillId="0" borderId="5" xfId="0" applyNumberForma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5" fillId="0" borderId="11" xfId="0" applyNumberFormat="1" applyFont="1" applyFill="1" applyBorder="1" applyAlignment="1">
      <alignment horizontal="centerContinuous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5" xfId="0" applyNumberForma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178" fontId="0" fillId="0" borderId="0" xfId="0" applyNumberFormat="1" applyFill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178" fontId="0" fillId="0" borderId="0" xfId="0" applyNumberFormat="1" applyFont="1" applyFill="1"/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178" fontId="5" fillId="0" borderId="6" xfId="0" applyNumberFormat="1" applyFont="1" applyFill="1" applyBorder="1" applyAlignment="1" applyProtection="1">
      <alignment vertical="center" wrapText="1"/>
    </xf>
    <xf numFmtId="178" fontId="5" fillId="0" borderId="5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/>
    <xf numFmtId="0" fontId="5" fillId="2" borderId="0" xfId="0" applyNumberFormat="1" applyFont="1" applyFill="1" applyAlignment="1"/>
    <xf numFmtId="0" fontId="0" fillId="2" borderId="0" xfId="0" applyNumberFormat="1" applyFont="1" applyFill="1" applyAlignment="1"/>
    <xf numFmtId="178" fontId="5" fillId="0" borderId="10" xfId="0" applyNumberFormat="1" applyFont="1" applyFill="1" applyBorder="1" applyAlignment="1" applyProtection="1">
      <alignment vertical="center" wrapText="1"/>
    </xf>
    <xf numFmtId="0" fontId="5" fillId="2" borderId="7" xfId="0" applyNumberFormat="1" applyFont="1" applyFill="1" applyBorder="1" applyAlignment="1" applyProtection="1">
      <alignment horizontal="centerContinuous" vertical="center"/>
    </xf>
    <xf numFmtId="0" fontId="5" fillId="2" borderId="5" xfId="0" applyNumberFormat="1" applyFont="1" applyFill="1" applyBorder="1" applyAlignment="1" applyProtection="1">
      <alignment horizontal="centerContinuous" vertical="center"/>
    </xf>
    <xf numFmtId="1" fontId="5" fillId="0" borderId="15" xfId="0" applyNumberFormat="1" applyFont="1" applyFill="1" applyBorder="1" applyAlignment="1" applyProtection="1">
      <alignment horizontal="centerContinuous" vertical="center"/>
    </xf>
    <xf numFmtId="1" fontId="5" fillId="0" borderId="2" xfId="0" applyNumberFormat="1" applyFont="1" applyFill="1" applyBorder="1" applyAlignment="1" applyProtection="1">
      <alignment horizontal="centerContinuous" vertical="center"/>
    </xf>
    <xf numFmtId="0" fontId="5" fillId="2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Alignment="1">
      <alignment horizontal="right" vertical="center" wrapText="1"/>
    </xf>
    <xf numFmtId="178" fontId="0" fillId="0" borderId="0" xfId="0" applyNumberFormat="1" applyFont="1" applyFill="1" applyBorder="1" applyAlignment="1">
      <alignment horizontal="right" vertical="center" wrapText="1"/>
    </xf>
    <xf numFmtId="178" fontId="0" fillId="2" borderId="0" xfId="0" applyNumberFormat="1" applyFont="1" applyFill="1" applyBorder="1" applyAlignment="1">
      <alignment horizontal="right" vertical="center" wrapText="1"/>
    </xf>
    <xf numFmtId="178" fontId="0" fillId="2" borderId="0" xfId="0" applyNumberFormat="1" applyFont="1" applyFill="1" applyBorder="1"/>
    <xf numFmtId="178" fontId="0" fillId="0" borderId="0" xfId="0" applyNumberFormat="1" applyFill="1" applyAlignment="1">
      <alignment horizontal="center"/>
    </xf>
    <xf numFmtId="0" fontId="16" fillId="0" borderId="0" xfId="0" applyNumberFormat="1" applyFont="1" applyFill="1"/>
    <xf numFmtId="178" fontId="16" fillId="0" borderId="0" xfId="0" applyNumberFormat="1" applyFont="1" applyFill="1" applyAlignment="1">
      <alignment horizontal="center"/>
    </xf>
    <xf numFmtId="178" fontId="7" fillId="0" borderId="1" xfId="0" applyNumberFormat="1" applyFont="1" applyFill="1" applyBorder="1" applyAlignment="1" applyProtection="1">
      <alignment horizontal="center"/>
    </xf>
    <xf numFmtId="178" fontId="7" fillId="0" borderId="0" xfId="0" applyNumberFormat="1" applyFont="1" applyFill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 applyProtection="1">
      <alignment horizontal="right" vertical="center" wrapText="1"/>
    </xf>
    <xf numFmtId="176" fontId="7" fillId="0" borderId="7" xfId="0" applyNumberFormat="1" applyFont="1" applyFill="1" applyBorder="1" applyAlignment="1" applyProtection="1">
      <alignment vertical="center" wrapText="1"/>
    </xf>
    <xf numFmtId="178" fontId="7" fillId="0" borderId="5" xfId="0" applyNumberFormat="1" applyFont="1" applyFill="1" applyBorder="1" applyAlignment="1" applyProtection="1">
      <alignment horizontal="center" vertical="center" wrapText="1"/>
    </xf>
    <xf numFmtId="178" fontId="7" fillId="0" borderId="8" xfId="0" applyNumberFormat="1" applyFont="1" applyFill="1" applyBorder="1" applyAlignment="1" applyProtection="1">
      <alignment horizontal="center" vertical="center" wrapText="1"/>
    </xf>
    <xf numFmtId="176" fontId="7" fillId="0" borderId="8" xfId="0" applyNumberFormat="1" applyFont="1" applyFill="1" applyBorder="1" applyAlignment="1" applyProtection="1">
      <alignment horizontal="right" vertical="center" wrapText="1"/>
    </xf>
    <xf numFmtId="176" fontId="7" fillId="0" borderId="8" xfId="0" applyNumberFormat="1" applyFont="1" applyFill="1" applyBorder="1" applyAlignment="1" applyProtection="1">
      <alignment vertical="center" wrapText="1"/>
    </xf>
    <xf numFmtId="178" fontId="7" fillId="0" borderId="3" xfId="0" applyNumberFormat="1" applyFont="1" applyFill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right" vertical="center" wrapText="1"/>
    </xf>
    <xf numFmtId="176" fontId="7" fillId="0" borderId="6" xfId="0" applyNumberFormat="1" applyFont="1" applyFill="1" applyBorder="1" applyAlignment="1" applyProtection="1">
      <alignment vertical="center" wrapText="1"/>
    </xf>
    <xf numFmtId="176" fontId="7" fillId="0" borderId="5" xfId="0" applyNumberFormat="1" applyFont="1" applyFill="1" applyBorder="1" applyAlignment="1" applyProtection="1">
      <alignment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178" fontId="17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7" fillId="2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7" fillId="0" borderId="5" xfId="0" applyNumberFormat="1" applyFont="1" applyFill="1" applyBorder="1" applyAlignment="1">
      <alignment horizontal="centerContinuous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right" vertical="center"/>
    </xf>
    <xf numFmtId="0" fontId="7" fillId="2" borderId="0" xfId="0" applyNumberFormat="1" applyFont="1" applyFill="1" applyAlignment="1"/>
    <xf numFmtId="176" fontId="5" fillId="0" borderId="5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/>
    <xf numFmtId="0" fontId="5" fillId="0" borderId="5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Continuous" vertical="center"/>
    </xf>
    <xf numFmtId="0" fontId="5" fillId="2" borderId="0" xfId="0" applyNumberFormat="1" applyFont="1" applyFill="1" applyAlignment="1" applyProtection="1">
      <alignment horizontal="right" vertical="center"/>
    </xf>
    <xf numFmtId="178" fontId="16" fillId="0" borderId="0" xfId="0" applyNumberFormat="1" applyFont="1" applyFill="1"/>
    <xf numFmtId="178" fontId="7" fillId="0" borderId="1" xfId="0" applyNumberFormat="1" applyFont="1" applyFill="1" applyBorder="1" applyAlignment="1" applyProtection="1">
      <alignment horizontal="left"/>
    </xf>
    <xf numFmtId="178" fontId="17" fillId="0" borderId="0" xfId="0" applyNumberFormat="1" applyFont="1" applyFill="1"/>
    <xf numFmtId="1" fontId="18" fillId="0" borderId="0" xfId="0" applyNumberFormat="1" applyFont="1" applyFill="1"/>
    <xf numFmtId="181" fontId="19" fillId="0" borderId="0" xfId="0" applyNumberFormat="1" applyFont="1" applyFill="1" applyAlignment="1" applyProtection="1">
      <alignment horizontal="center" vertical="top"/>
    </xf>
    <xf numFmtId="1" fontId="20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 applyProtection="1">
      <alignment vertical="center"/>
    </xf>
    <xf numFmtId="1" fontId="21" fillId="0" borderId="0" xfId="0" applyNumberFormat="1" applyFont="1" applyFill="1" applyAlignment="1">
      <alignment horizontal="center"/>
    </xf>
    <xf numFmtId="1" fontId="21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/>
    <xf numFmtId="1" fontId="0" fillId="0" borderId="5" xfId="0" applyNumberFormat="1" applyFill="1" applyBorder="1" applyAlignment="1">
      <alignment horizontal="left" vertical="center"/>
    </xf>
    <xf numFmtId="178" fontId="23" fillId="0" borderId="5" xfId="0" applyNumberFormat="1" applyFont="1" applyFill="1" applyBorder="1" applyAlignment="1" applyProtection="1">
      <alignment horizontal="center" vertical="center" wrapText="1"/>
    </xf>
    <xf numFmtId="178" fontId="23" fillId="0" borderId="5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Fill="1"/>
    <xf numFmtId="0" fontId="5" fillId="0" borderId="6" xfId="0" applyNumberFormat="1" applyFont="1" applyFill="1" applyBorder="1" applyAlignment="1" applyProtection="1">
      <alignment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 wrapText="1"/>
    </xf>
    <xf numFmtId="3" fontId="5" fillId="0" borderId="10" xfId="0" applyNumberFormat="1" applyFont="1" applyFill="1" applyBorder="1" applyAlignment="1" applyProtection="1">
      <alignment vertical="center" wrapText="1"/>
    </xf>
    <xf numFmtId="3" fontId="5" fillId="0" borderId="6" xfId="0" applyNumberFormat="1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vertical="center" wrapText="1"/>
    </xf>
    <xf numFmtId="0" fontId="2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5" xfId="2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180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vertical="center" wrapText="1"/>
    </xf>
    <xf numFmtId="0" fontId="11" fillId="0" borderId="13" xfId="0" applyNumberFormat="1" applyFont="1" applyFill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" fontId="0" fillId="0" borderId="0" xfId="0" applyNumberFormat="1" applyFill="1"/>
    <xf numFmtId="0" fontId="5" fillId="0" borderId="5" xfId="0" applyNumberFormat="1" applyFont="1" applyFill="1" applyBorder="1" applyAlignment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178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1" fontId="0" fillId="0" borderId="5" xfId="0" applyNumberFormat="1" applyFill="1" applyBorder="1" applyAlignment="1">
      <alignment horizontal="center" vertical="center"/>
    </xf>
    <xf numFmtId="178" fontId="0" fillId="0" borderId="0" xfId="0" applyNumberFormat="1" applyFont="1" applyFill="1"/>
    <xf numFmtId="178" fontId="5" fillId="0" borderId="6" xfId="0" applyNumberFormat="1" applyFont="1" applyFill="1" applyBorder="1" applyAlignment="1" applyProtection="1">
      <alignment vertical="center" wrapText="1"/>
    </xf>
    <xf numFmtId="178" fontId="5" fillId="0" borderId="5" xfId="0" applyNumberFormat="1" applyFont="1" applyFill="1" applyBorder="1" applyAlignment="1" applyProtection="1">
      <alignment vertical="center" wrapText="1"/>
    </xf>
    <xf numFmtId="178" fontId="5" fillId="0" borderId="10" xfId="0" applyNumberFormat="1" applyFont="1" applyFill="1" applyBorder="1" applyAlignment="1" applyProtection="1">
      <alignment vertical="center" wrapText="1"/>
    </xf>
    <xf numFmtId="178" fontId="0" fillId="0" borderId="0" xfId="0" applyNumberFormat="1" applyFont="1" applyFill="1" applyAlignment="1">
      <alignment horizontal="right" vertical="center" wrapText="1"/>
    </xf>
    <xf numFmtId="178" fontId="0" fillId="0" borderId="0" xfId="0" applyNumberFormat="1" applyFont="1" applyFill="1" applyBorder="1" applyAlignment="1">
      <alignment horizontal="right" vertical="center" wrapText="1"/>
    </xf>
    <xf numFmtId="178" fontId="0" fillId="2" borderId="0" xfId="0" applyNumberFormat="1" applyFont="1" applyFill="1" applyBorder="1" applyAlignment="1">
      <alignment horizontal="right" vertical="center" wrapText="1"/>
    </xf>
    <xf numFmtId="178" fontId="0" fillId="2" borderId="0" xfId="0" applyNumberFormat="1" applyFont="1" applyFill="1" applyBorder="1"/>
    <xf numFmtId="0" fontId="5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3"/>
    <cellStyle name="常规 2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4" sqref="A4"/>
    </sheetView>
  </sheetViews>
  <sheetFormatPr defaultColWidth="8.6640625" defaultRowHeight="11.25"/>
  <cols>
    <col min="1" max="1" width="153.6640625" customWidth="1"/>
  </cols>
  <sheetData>
    <row r="1" spans="1:1" ht="14.25">
      <c r="A1" s="179"/>
    </row>
    <row r="2" spans="1:1" ht="34.9" customHeight="1"/>
    <row r="3" spans="1:1" ht="63.75" customHeight="1">
      <c r="A3" s="180" t="s">
        <v>333</v>
      </c>
    </row>
    <row r="4" spans="1:1" ht="107.25" customHeight="1">
      <c r="A4" s="181" t="s">
        <v>0</v>
      </c>
    </row>
    <row r="5" spans="1:1" ht="409.5" hidden="1" customHeight="1">
      <c r="A5" s="182">
        <v>3.637978807091713E-12</v>
      </c>
    </row>
    <row r="6" spans="1:1" ht="22.5">
      <c r="A6" s="183"/>
    </row>
    <row r="7" spans="1:1" ht="31.15" customHeight="1">
      <c r="A7" s="183"/>
    </row>
    <row r="8" spans="1:1" ht="78" customHeight="1"/>
    <row r="9" spans="1:1" ht="63" customHeight="1">
      <c r="A9" s="184" t="s">
        <v>294</v>
      </c>
    </row>
  </sheetData>
  <phoneticPr fontId="5" type="noConversion"/>
  <pageMargins left="0.71" right="0.71" top="1.03" bottom="0.75" header="0.31" footer="0.31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showGridLines="0" showZeros="0" workbookViewId="0">
      <selection activeCell="G8" sqref="G8"/>
    </sheetView>
  </sheetViews>
  <sheetFormatPr defaultColWidth="9.1640625" defaultRowHeight="12.75" customHeight="1"/>
  <cols>
    <col min="1" max="1" width="15.5" customWidth="1"/>
    <col min="2" max="2" width="33" customWidth="1"/>
    <col min="3" max="8" width="18" customWidth="1"/>
    <col min="9" max="9" width="8.6640625" customWidth="1"/>
  </cols>
  <sheetData>
    <row r="1" spans="1:9" ht="20.100000000000001" customHeight="1">
      <c r="A1" s="43"/>
      <c r="B1" s="43"/>
      <c r="C1" s="43"/>
      <c r="D1" s="43"/>
      <c r="E1" s="44"/>
      <c r="F1" s="43"/>
      <c r="G1" s="43"/>
      <c r="H1" s="45" t="s">
        <v>271</v>
      </c>
      <c r="I1" s="62"/>
    </row>
    <row r="2" spans="1:9" ht="25.5" customHeight="1">
      <c r="A2" s="203" t="s">
        <v>272</v>
      </c>
      <c r="B2" s="203"/>
      <c r="C2" s="203"/>
      <c r="D2" s="203"/>
      <c r="E2" s="203"/>
      <c r="F2" s="203"/>
      <c r="G2" s="203"/>
      <c r="H2" s="203"/>
      <c r="I2" s="62"/>
    </row>
    <row r="3" spans="1:9" ht="20.100000000000001" customHeight="1">
      <c r="A3" s="46" t="s">
        <v>335</v>
      </c>
      <c r="B3" s="47"/>
      <c r="C3" s="47"/>
      <c r="D3" s="47"/>
      <c r="E3" s="47"/>
      <c r="F3" s="47"/>
      <c r="G3" s="47"/>
      <c r="H3" s="7" t="s">
        <v>3</v>
      </c>
      <c r="I3" s="62"/>
    </row>
    <row r="4" spans="1:9" ht="20.100000000000001" customHeight="1">
      <c r="A4" s="223" t="s">
        <v>273</v>
      </c>
      <c r="B4" s="223" t="s">
        <v>274</v>
      </c>
      <c r="C4" s="209" t="s">
        <v>275</v>
      </c>
      <c r="D4" s="209"/>
      <c r="E4" s="209"/>
      <c r="F4" s="209"/>
      <c r="G4" s="209"/>
      <c r="H4" s="209"/>
      <c r="I4" s="62"/>
    </row>
    <row r="5" spans="1:9" ht="20.100000000000001" customHeight="1">
      <c r="A5" s="223"/>
      <c r="B5" s="223"/>
      <c r="C5" s="265" t="s">
        <v>55</v>
      </c>
      <c r="D5" s="240" t="s">
        <v>193</v>
      </c>
      <c r="E5" s="49" t="s">
        <v>276</v>
      </c>
      <c r="F5" s="50"/>
      <c r="G5" s="50"/>
      <c r="H5" s="248" t="s">
        <v>157</v>
      </c>
      <c r="I5" s="62"/>
    </row>
    <row r="6" spans="1:9" ht="33.75" customHeight="1">
      <c r="A6" s="224"/>
      <c r="B6" s="224"/>
      <c r="C6" s="266"/>
      <c r="D6" s="242"/>
      <c r="E6" s="51" t="s">
        <v>70</v>
      </c>
      <c r="F6" s="52" t="s">
        <v>277</v>
      </c>
      <c r="G6" s="53" t="s">
        <v>278</v>
      </c>
      <c r="H6" s="249"/>
      <c r="I6" s="62"/>
    </row>
    <row r="7" spans="1:9" ht="20.100000000000001" customHeight="1">
      <c r="A7" s="26"/>
      <c r="B7" s="72" t="s">
        <v>55</v>
      </c>
      <c r="C7" s="73">
        <f t="shared" ref="C7:H7" si="0">SUM(C8)</f>
        <v>15000</v>
      </c>
      <c r="D7" s="73">
        <f t="shared" si="0"/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15000</v>
      </c>
      <c r="I7" s="63"/>
    </row>
    <row r="8" spans="1:9" ht="20.100000000000001" customHeight="1">
      <c r="A8" s="72" t="s">
        <v>336</v>
      </c>
      <c r="B8" s="27" t="s">
        <v>335</v>
      </c>
      <c r="C8" s="74">
        <f>D8+E8+H8</f>
        <v>15000</v>
      </c>
      <c r="D8" s="75">
        <v>0</v>
      </c>
      <c r="E8" s="75">
        <f>SUM(F8:G8)</f>
        <v>0</v>
      </c>
      <c r="F8" s="75">
        <v>0</v>
      </c>
      <c r="G8" s="73"/>
      <c r="H8" s="76">
        <v>15000</v>
      </c>
      <c r="I8" s="62"/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5" type="noConversion"/>
  <printOptions horizontalCentered="1"/>
  <pageMargins left="0.59" right="0.59" top="0.59" bottom="0.59" header="0.59" footer="0.39"/>
  <pageSetup paperSize="9" fitToHeight="100" orientation="landscape"/>
  <headerFooter scaleWithDoc="0" alignWithMargins="0">
    <oddFooter>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K32"/>
  <sheetViews>
    <sheetView showGridLines="0" showZeros="0" workbookViewId="0">
      <selection activeCell="A3" sqref="A3:D3"/>
    </sheetView>
  </sheetViews>
  <sheetFormatPr defaultColWidth="9.1640625" defaultRowHeight="12.75" customHeight="1"/>
  <cols>
    <col min="1" max="3" width="8" customWidth="1"/>
    <col min="4" max="4" width="16" customWidth="1"/>
    <col min="5" max="5" width="58.33203125" customWidth="1"/>
    <col min="6" max="8" width="24.6640625" customWidth="1"/>
    <col min="9" max="245" width="10.6640625" customWidth="1"/>
  </cols>
  <sheetData>
    <row r="1" spans="1:245" ht="20.100000000000001" customHeight="1">
      <c r="A1" s="2"/>
      <c r="B1" s="3"/>
      <c r="C1" s="3"/>
      <c r="D1" s="3"/>
      <c r="E1" s="3"/>
      <c r="F1" s="3"/>
      <c r="G1" s="3"/>
      <c r="H1" s="4" t="s">
        <v>279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</row>
    <row r="2" spans="1:245" ht="20.100000000000001" customHeight="1">
      <c r="A2" s="203" t="s">
        <v>280</v>
      </c>
      <c r="B2" s="203"/>
      <c r="C2" s="203"/>
      <c r="D2" s="203"/>
      <c r="E2" s="203"/>
      <c r="F2" s="203"/>
      <c r="G2" s="203"/>
      <c r="H2" s="20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</row>
    <row r="3" spans="1:245" ht="20.100000000000001" customHeight="1">
      <c r="A3" s="217" t="s">
        <v>335</v>
      </c>
      <c r="B3" s="217"/>
      <c r="C3" s="217"/>
      <c r="D3" s="217"/>
      <c r="E3" s="5"/>
      <c r="F3" s="6"/>
      <c r="G3" s="6"/>
      <c r="H3" s="7" t="s">
        <v>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</row>
    <row r="4" spans="1:245" ht="20.100000000000001" customHeight="1">
      <c r="A4" s="8" t="s">
        <v>54</v>
      </c>
      <c r="B4" s="8"/>
      <c r="C4" s="8"/>
      <c r="D4" s="9"/>
      <c r="E4" s="10"/>
      <c r="F4" s="209" t="s">
        <v>281</v>
      </c>
      <c r="G4" s="209"/>
      <c r="H4" s="209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</row>
    <row r="5" spans="1:245" ht="20.100000000000001" customHeight="1">
      <c r="A5" s="12" t="s">
        <v>65</v>
      </c>
      <c r="B5" s="13"/>
      <c r="C5" s="14"/>
      <c r="D5" s="264" t="s">
        <v>66</v>
      </c>
      <c r="E5" s="207" t="s">
        <v>99</v>
      </c>
      <c r="F5" s="207" t="s">
        <v>55</v>
      </c>
      <c r="G5" s="207" t="s">
        <v>95</v>
      </c>
      <c r="H5" s="209" t="s">
        <v>96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</row>
    <row r="6" spans="1:245" ht="20.100000000000001" customHeight="1">
      <c r="A6" s="16" t="s">
        <v>75</v>
      </c>
      <c r="B6" s="17" t="s">
        <v>76</v>
      </c>
      <c r="C6" s="18" t="s">
        <v>77</v>
      </c>
      <c r="D6" s="267"/>
      <c r="E6" s="207"/>
      <c r="F6" s="207"/>
      <c r="G6" s="207"/>
      <c r="H6" s="209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</row>
    <row r="7" spans="1:245" ht="20.100000000000001" customHeight="1">
      <c r="A7" s="23"/>
      <c r="B7" s="18"/>
      <c r="C7" s="18"/>
      <c r="D7" s="19"/>
      <c r="E7" s="48"/>
      <c r="F7" s="11">
        <f>SUM(G7:H7)</f>
        <v>0</v>
      </c>
      <c r="G7" s="15"/>
      <c r="H7" s="64">
        <f>SUM(H8:H10)</f>
        <v>0</v>
      </c>
      <c r="I7" s="4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</row>
    <row r="8" spans="1:245" ht="20.100000000000001" customHeight="1">
      <c r="A8" s="65"/>
      <c r="B8" s="66"/>
      <c r="C8" s="66"/>
      <c r="D8" s="67"/>
      <c r="E8" s="15"/>
      <c r="F8" s="68"/>
      <c r="G8" s="15"/>
      <c r="H8" s="68"/>
      <c r="I8" s="40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</row>
    <row r="9" spans="1:245" ht="20.100000000000001" customHeight="1">
      <c r="A9" s="65"/>
      <c r="B9" s="66"/>
      <c r="C9" s="66"/>
      <c r="D9" s="67"/>
      <c r="E9" s="15"/>
      <c r="F9" s="68"/>
      <c r="G9" s="15"/>
      <c r="H9" s="68"/>
      <c r="I9" s="40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</row>
    <row r="10" spans="1:245" ht="20.100000000000001" customHeight="1">
      <c r="A10" s="65"/>
      <c r="B10" s="66"/>
      <c r="C10" s="66"/>
      <c r="D10" s="69"/>
      <c r="E10" s="70"/>
      <c r="F10" s="71"/>
      <c r="G10" s="71"/>
      <c r="H10" s="71"/>
      <c r="I10" s="40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</row>
    <row r="11" spans="1:245" ht="20.100000000000001" customHeight="1">
      <c r="A11" s="32"/>
      <c r="B11" s="32"/>
      <c r="C11" s="32"/>
      <c r="D11" s="31"/>
      <c r="E11" s="31"/>
      <c r="F11" s="31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</row>
    <row r="12" spans="1:245" ht="20.100000000000001" customHeight="1">
      <c r="A12" s="32"/>
      <c r="B12" s="32"/>
      <c r="C12" s="32"/>
      <c r="D12" s="32"/>
      <c r="E12" s="32"/>
      <c r="F12" s="32"/>
      <c r="G12" s="32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</row>
    <row r="13" spans="1:245" ht="20.100000000000001" customHeight="1">
      <c r="A13" s="32"/>
      <c r="B13" s="32"/>
      <c r="C13" s="32"/>
      <c r="D13" s="31"/>
      <c r="E13" s="31"/>
      <c r="F13" s="31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</row>
    <row r="14" spans="1:245" ht="20.100000000000001" customHeight="1">
      <c r="A14" s="32"/>
      <c r="B14" s="32"/>
      <c r="C14" s="32"/>
      <c r="D14" s="31"/>
      <c r="E14" s="31"/>
      <c r="F14" s="31"/>
      <c r="G14" s="31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</row>
    <row r="15" spans="1:245" ht="20.100000000000001" customHeight="1">
      <c r="A15" s="32"/>
      <c r="B15" s="32"/>
      <c r="C15" s="32"/>
      <c r="D15" s="32"/>
      <c r="E15" s="32"/>
      <c r="F15" s="32"/>
      <c r="G15" s="32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</row>
    <row r="16" spans="1:245" ht="20.100000000000001" customHeight="1">
      <c r="A16" s="32"/>
      <c r="B16" s="32"/>
      <c r="C16" s="32"/>
      <c r="D16" s="32"/>
      <c r="E16" s="33"/>
      <c r="F16" s="33"/>
      <c r="G16" s="33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</row>
    <row r="17" spans="1:245" ht="20.100000000000001" customHeight="1">
      <c r="A17" s="32"/>
      <c r="B17" s="32"/>
      <c r="C17" s="32"/>
      <c r="D17" s="32"/>
      <c r="E17" s="33"/>
      <c r="F17" s="33"/>
      <c r="G17" s="33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</row>
    <row r="18" spans="1:245" ht="20.100000000000001" customHeight="1">
      <c r="A18" s="32"/>
      <c r="B18" s="32"/>
      <c r="C18" s="32"/>
      <c r="D18" s="32"/>
      <c r="E18" s="32"/>
      <c r="F18" s="32"/>
      <c r="G18" s="32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</row>
    <row r="19" spans="1:245" ht="20.100000000000001" customHeight="1">
      <c r="A19" s="32"/>
      <c r="B19" s="32"/>
      <c r="C19" s="32"/>
      <c r="D19" s="32"/>
      <c r="E19" s="34"/>
      <c r="F19" s="34"/>
      <c r="G19" s="3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</row>
    <row r="20" spans="1:245" ht="20.100000000000001" customHeight="1">
      <c r="A20" s="35"/>
      <c r="B20" s="35"/>
      <c r="C20" s="35"/>
      <c r="D20" s="35"/>
      <c r="E20" s="36"/>
      <c r="F20" s="36"/>
      <c r="G20" s="3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</row>
    <row r="21" spans="1:245" ht="20.100000000000001" customHeight="1">
      <c r="A21" s="37"/>
      <c r="B21" s="37"/>
      <c r="C21" s="37"/>
      <c r="D21" s="37"/>
      <c r="E21" s="37"/>
      <c r="F21" s="37"/>
      <c r="G21" s="37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</row>
    <row r="22" spans="1:245" ht="20.100000000000001" customHeight="1">
      <c r="A22" s="35"/>
      <c r="B22" s="35"/>
      <c r="C22" s="35"/>
      <c r="D22" s="35"/>
      <c r="E22" s="35"/>
      <c r="F22" s="35"/>
      <c r="G22" s="35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</row>
    <row r="23" spans="1:245" ht="20.100000000000001" customHeight="1">
      <c r="A23" s="39"/>
      <c r="B23" s="39"/>
      <c r="C23" s="39"/>
      <c r="D23" s="39"/>
      <c r="E23" s="39"/>
      <c r="F23" s="35"/>
      <c r="G23" s="35"/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</row>
    <row r="24" spans="1:245" ht="20.100000000000001" customHeight="1">
      <c r="A24" s="39"/>
      <c r="B24" s="39"/>
      <c r="C24" s="39"/>
      <c r="D24" s="39"/>
      <c r="E24" s="39"/>
      <c r="F24" s="35"/>
      <c r="G24" s="35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</row>
    <row r="25" spans="1:245" ht="20.100000000000001" customHeight="1">
      <c r="A25" s="39"/>
      <c r="B25" s="39"/>
      <c r="C25" s="39"/>
      <c r="D25" s="39"/>
      <c r="E25" s="39"/>
      <c r="F25" s="35"/>
      <c r="G25" s="35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</row>
    <row r="26" spans="1:245" ht="20.100000000000001" customHeight="1">
      <c r="A26" s="39"/>
      <c r="B26" s="39"/>
      <c r="C26" s="39"/>
      <c r="D26" s="39"/>
      <c r="E26" s="39"/>
      <c r="F26" s="35"/>
      <c r="G26" s="35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</row>
    <row r="27" spans="1:245" ht="20.100000000000001" customHeight="1">
      <c r="A27" s="39"/>
      <c r="B27" s="39"/>
      <c r="C27" s="39"/>
      <c r="D27" s="39"/>
      <c r="E27" s="39"/>
      <c r="F27" s="35"/>
      <c r="G27" s="35"/>
      <c r="H27" s="3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</row>
    <row r="28" spans="1:245" ht="20.100000000000001" customHeight="1">
      <c r="A28" s="39"/>
      <c r="B28" s="39"/>
      <c r="C28" s="39"/>
      <c r="D28" s="39"/>
      <c r="E28" s="39"/>
      <c r="F28" s="35"/>
      <c r="G28" s="35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</row>
    <row r="29" spans="1:245" ht="20.100000000000001" customHeight="1">
      <c r="A29" s="39"/>
      <c r="B29" s="39"/>
      <c r="C29" s="39"/>
      <c r="D29" s="39"/>
      <c r="E29" s="39"/>
      <c r="F29" s="35"/>
      <c r="G29" s="35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</row>
    <row r="30" spans="1:245" ht="20.100000000000001" customHeight="1">
      <c r="A30" s="39"/>
      <c r="B30" s="39"/>
      <c r="C30" s="39"/>
      <c r="D30" s="39"/>
      <c r="E30" s="39"/>
      <c r="F30" s="35"/>
      <c r="G30" s="35"/>
      <c r="H30" s="3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</row>
    <row r="31" spans="1:245" ht="20.100000000000001" customHeight="1">
      <c r="A31" s="39"/>
      <c r="B31" s="39"/>
      <c r="C31" s="39"/>
      <c r="D31" s="39"/>
      <c r="E31" s="39"/>
      <c r="F31" s="35"/>
      <c r="G31" s="35"/>
      <c r="H31" s="3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</row>
    <row r="32" spans="1:245" ht="20.100000000000001" customHeight="1">
      <c r="A32" s="39"/>
      <c r="B32" s="39"/>
      <c r="C32" s="39"/>
      <c r="D32" s="39"/>
      <c r="E32" s="39"/>
      <c r="F32" s="35"/>
      <c r="G32" s="35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</row>
  </sheetData>
  <mergeCells count="8">
    <mergeCell ref="A2:H2"/>
    <mergeCell ref="A3:D3"/>
    <mergeCell ref="F4:H4"/>
    <mergeCell ref="D5:D6"/>
    <mergeCell ref="E5:E6"/>
    <mergeCell ref="F5:F6"/>
    <mergeCell ref="G5:G6"/>
    <mergeCell ref="H5:H6"/>
  </mergeCells>
  <phoneticPr fontId="5" type="noConversion"/>
  <printOptions horizontalCentered="1"/>
  <pageMargins left="0.98" right="0.59" top="0.59" bottom="0.59" header="0.59" footer="0.39"/>
  <pageSetup paperSize="9" scale="90" fitToHeight="1000" orientation="landscape"/>
  <headerFooter scaleWithDoc="0" alignWithMargins="0">
    <oddFooter>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showZeros="0" workbookViewId="0">
      <selection activeCell="B11" sqref="B11"/>
    </sheetView>
  </sheetViews>
  <sheetFormatPr defaultColWidth="9.1640625" defaultRowHeight="12.75" customHeight="1"/>
  <cols>
    <col min="1" max="1" width="15.5" customWidth="1"/>
    <col min="2" max="2" width="33.1640625" customWidth="1"/>
    <col min="3" max="8" width="18" customWidth="1"/>
    <col min="9" max="9" width="8.6640625" customWidth="1"/>
  </cols>
  <sheetData>
    <row r="1" spans="1:9" ht="20.100000000000001" customHeight="1">
      <c r="A1" s="43"/>
      <c r="B1" s="43"/>
      <c r="C1" s="43"/>
      <c r="D1" s="43"/>
      <c r="E1" s="44"/>
      <c r="F1" s="43"/>
      <c r="G1" s="43"/>
      <c r="H1" s="45" t="s">
        <v>282</v>
      </c>
      <c r="I1" s="62"/>
    </row>
    <row r="2" spans="1:9" ht="25.5" customHeight="1">
      <c r="A2" s="203" t="s">
        <v>283</v>
      </c>
      <c r="B2" s="203"/>
      <c r="C2" s="203"/>
      <c r="D2" s="203"/>
      <c r="E2" s="203"/>
      <c r="F2" s="203"/>
      <c r="G2" s="203"/>
      <c r="H2" s="203"/>
      <c r="I2" s="62"/>
    </row>
    <row r="3" spans="1:9" ht="20.100000000000001" customHeight="1">
      <c r="A3" s="46" t="s">
        <v>335</v>
      </c>
      <c r="B3" s="47"/>
      <c r="C3" s="47"/>
      <c r="D3" s="47"/>
      <c r="E3" s="47"/>
      <c r="F3" s="47"/>
      <c r="G3" s="47"/>
      <c r="H3" s="7" t="s">
        <v>3</v>
      </c>
      <c r="I3" s="62"/>
    </row>
    <row r="4" spans="1:9" ht="20.100000000000001" customHeight="1">
      <c r="A4" s="223" t="s">
        <v>273</v>
      </c>
      <c r="B4" s="223" t="s">
        <v>274</v>
      </c>
      <c r="C4" s="209" t="s">
        <v>275</v>
      </c>
      <c r="D4" s="209"/>
      <c r="E4" s="209"/>
      <c r="F4" s="209"/>
      <c r="G4" s="209"/>
      <c r="H4" s="209"/>
      <c r="I4" s="62"/>
    </row>
    <row r="5" spans="1:9" ht="20.100000000000001" customHeight="1">
      <c r="A5" s="223"/>
      <c r="B5" s="223"/>
      <c r="C5" s="265" t="s">
        <v>55</v>
      </c>
      <c r="D5" s="240" t="s">
        <v>193</v>
      </c>
      <c r="E5" s="49" t="s">
        <v>276</v>
      </c>
      <c r="F5" s="50"/>
      <c r="G5" s="50"/>
      <c r="H5" s="248" t="s">
        <v>157</v>
      </c>
      <c r="I5" s="62"/>
    </row>
    <row r="6" spans="1:9" ht="33.75" customHeight="1">
      <c r="A6" s="224"/>
      <c r="B6" s="224"/>
      <c r="C6" s="266"/>
      <c r="D6" s="242"/>
      <c r="E6" s="51" t="s">
        <v>70</v>
      </c>
      <c r="F6" s="52" t="s">
        <v>277</v>
      </c>
      <c r="G6" s="53" t="s">
        <v>278</v>
      </c>
      <c r="H6" s="249"/>
      <c r="I6" s="62"/>
    </row>
    <row r="7" spans="1:9" ht="20.100000000000001" customHeight="1">
      <c r="A7" s="26"/>
      <c r="B7" s="27"/>
      <c r="C7" s="29"/>
      <c r="D7" s="54"/>
      <c r="E7" s="54"/>
      <c r="F7" s="54"/>
      <c r="G7" s="28"/>
      <c r="H7" s="55"/>
      <c r="I7" s="63"/>
    </row>
    <row r="8" spans="1:9" ht="20.100000000000001" customHeight="1">
      <c r="A8" s="26"/>
      <c r="B8" s="27"/>
      <c r="C8" s="29"/>
      <c r="D8" s="54"/>
      <c r="E8" s="54"/>
      <c r="F8" s="54"/>
      <c r="G8" s="28"/>
      <c r="H8" s="55"/>
      <c r="I8" s="63"/>
    </row>
    <row r="9" spans="1:9" ht="20.100000000000001" customHeight="1">
      <c r="A9" s="26"/>
      <c r="B9" s="27"/>
      <c r="C9" s="29"/>
      <c r="D9" s="54"/>
      <c r="E9" s="54"/>
      <c r="F9" s="54"/>
      <c r="G9" s="28"/>
      <c r="H9" s="55"/>
      <c r="I9" s="63"/>
    </row>
    <row r="10" spans="1:9" ht="20.100000000000001" customHeight="1">
      <c r="A10" s="26"/>
      <c r="B10" s="27"/>
      <c r="C10" s="29"/>
      <c r="D10" s="54"/>
      <c r="E10" s="54"/>
      <c r="F10" s="54"/>
      <c r="G10" s="28"/>
      <c r="H10" s="55"/>
      <c r="I10" s="63"/>
    </row>
    <row r="11" spans="1:9" ht="20.100000000000001" customHeight="1">
      <c r="A11" s="56"/>
      <c r="B11" s="56"/>
      <c r="C11" s="56"/>
      <c r="D11" s="56"/>
      <c r="E11" s="57"/>
      <c r="F11" s="56"/>
      <c r="G11" s="56"/>
      <c r="H11" s="58"/>
      <c r="I11" s="58"/>
    </row>
    <row r="12" spans="1:9" ht="20.100000000000001" customHeight="1">
      <c r="A12" s="56"/>
      <c r="B12" s="56"/>
      <c r="C12" s="56"/>
      <c r="D12" s="56"/>
      <c r="E12" s="57"/>
      <c r="F12" s="56"/>
      <c r="G12" s="56"/>
      <c r="H12" s="58"/>
      <c r="I12" s="58"/>
    </row>
    <row r="13" spans="1:9" ht="20.100000000000001" customHeight="1">
      <c r="A13" s="56"/>
      <c r="B13" s="56"/>
      <c r="C13" s="56"/>
      <c r="D13" s="56"/>
      <c r="E13" s="59"/>
      <c r="F13" s="56"/>
      <c r="G13" s="56"/>
      <c r="H13" s="58"/>
      <c r="I13" s="58"/>
    </row>
    <row r="14" spans="1:9" ht="20.100000000000001" customHeight="1">
      <c r="A14" s="56"/>
      <c r="B14" s="56"/>
      <c r="C14" s="56"/>
      <c r="D14" s="56"/>
      <c r="E14" s="59"/>
      <c r="F14" s="56"/>
      <c r="G14" s="56"/>
      <c r="H14" s="58"/>
      <c r="I14" s="58"/>
    </row>
    <row r="15" spans="1:9" ht="20.100000000000001" customHeight="1">
      <c r="A15" s="56"/>
      <c r="B15" s="56"/>
      <c r="C15" s="56"/>
      <c r="D15" s="56"/>
      <c r="E15" s="57"/>
      <c r="F15" s="56"/>
      <c r="G15" s="56"/>
      <c r="H15" s="58"/>
      <c r="I15" s="58"/>
    </row>
    <row r="16" spans="1:9" ht="20.100000000000001" customHeight="1">
      <c r="A16" s="56"/>
      <c r="B16" s="56"/>
      <c r="C16" s="56"/>
      <c r="D16" s="56"/>
      <c r="E16" s="57"/>
      <c r="F16" s="56"/>
      <c r="G16" s="56"/>
      <c r="H16" s="58"/>
      <c r="I16" s="58"/>
    </row>
    <row r="17" spans="1:9" ht="20.100000000000001" customHeight="1">
      <c r="A17" s="56"/>
      <c r="B17" s="56"/>
      <c r="C17" s="56"/>
      <c r="D17" s="56"/>
      <c r="E17" s="59"/>
      <c r="F17" s="56"/>
      <c r="G17" s="56"/>
      <c r="H17" s="58"/>
      <c r="I17" s="58"/>
    </row>
    <row r="18" spans="1:9" ht="20.100000000000001" customHeight="1">
      <c r="A18" s="56"/>
      <c r="B18" s="56"/>
      <c r="C18" s="56"/>
      <c r="D18" s="56"/>
      <c r="E18" s="59"/>
      <c r="F18" s="56"/>
      <c r="G18" s="56"/>
      <c r="H18" s="58"/>
      <c r="I18" s="58"/>
    </row>
    <row r="19" spans="1:9" ht="20.100000000000001" customHeight="1">
      <c r="A19" s="56"/>
      <c r="B19" s="56"/>
      <c r="C19" s="56"/>
      <c r="D19" s="56"/>
      <c r="E19" s="60"/>
      <c r="F19" s="56"/>
      <c r="G19" s="56"/>
      <c r="H19" s="58"/>
      <c r="I19" s="58"/>
    </row>
    <row r="20" spans="1:9" ht="20.100000000000001" customHeight="1">
      <c r="A20" s="56"/>
      <c r="B20" s="56"/>
      <c r="C20" s="56"/>
      <c r="D20" s="56"/>
      <c r="E20" s="57"/>
      <c r="F20" s="56"/>
      <c r="G20" s="56"/>
      <c r="H20" s="58"/>
      <c r="I20" s="58"/>
    </row>
    <row r="21" spans="1:9" ht="20.100000000000001" customHeight="1">
      <c r="A21" s="57"/>
      <c r="B21" s="57"/>
      <c r="C21" s="57"/>
      <c r="D21" s="57"/>
      <c r="E21" s="57"/>
      <c r="F21" s="56"/>
      <c r="G21" s="56"/>
      <c r="H21" s="58"/>
      <c r="I21" s="58"/>
    </row>
    <row r="22" spans="1:9" ht="20.100000000000001" customHeight="1">
      <c r="A22" s="58"/>
      <c r="B22" s="58"/>
      <c r="C22" s="58"/>
      <c r="D22" s="58"/>
      <c r="E22" s="61"/>
      <c r="F22" s="58"/>
      <c r="G22" s="58"/>
      <c r="H22" s="58"/>
      <c r="I22" s="58"/>
    </row>
    <row r="23" spans="1:9" ht="20.100000000000001" customHeight="1">
      <c r="A23" s="58"/>
      <c r="B23" s="58"/>
      <c r="C23" s="58"/>
      <c r="D23" s="58"/>
      <c r="E23" s="61"/>
      <c r="F23" s="58"/>
      <c r="G23" s="58"/>
      <c r="H23" s="58"/>
      <c r="I23" s="58"/>
    </row>
    <row r="24" spans="1:9" ht="20.100000000000001" customHeight="1">
      <c r="A24" s="58"/>
      <c r="B24" s="58"/>
      <c r="C24" s="58"/>
      <c r="D24" s="58"/>
      <c r="E24" s="61"/>
      <c r="F24" s="58"/>
      <c r="G24" s="58"/>
      <c r="H24" s="58"/>
      <c r="I24" s="58"/>
    </row>
    <row r="25" spans="1:9" ht="20.100000000000001" customHeight="1">
      <c r="A25" s="58"/>
      <c r="B25" s="58"/>
      <c r="C25" s="58"/>
      <c r="D25" s="58"/>
      <c r="E25" s="61"/>
      <c r="F25" s="58"/>
      <c r="G25" s="58"/>
      <c r="H25" s="58"/>
      <c r="I25" s="58"/>
    </row>
    <row r="26" spans="1:9" ht="20.100000000000001" customHeight="1">
      <c r="A26" s="58"/>
      <c r="B26" s="58"/>
      <c r="C26" s="58"/>
      <c r="D26" s="58"/>
      <c r="E26" s="61"/>
      <c r="F26" s="58"/>
      <c r="G26" s="58"/>
      <c r="H26" s="58"/>
      <c r="I26" s="58"/>
    </row>
    <row r="27" spans="1:9" ht="20.100000000000001" customHeight="1">
      <c r="A27" s="58"/>
      <c r="B27" s="58"/>
      <c r="C27" s="58"/>
      <c r="D27" s="58"/>
      <c r="E27" s="61"/>
      <c r="F27" s="58"/>
      <c r="G27" s="58"/>
      <c r="H27" s="58"/>
      <c r="I27" s="58"/>
    </row>
    <row r="28" spans="1:9" ht="20.100000000000001" customHeight="1">
      <c r="A28" s="58"/>
      <c r="B28" s="58"/>
      <c r="C28" s="58"/>
      <c r="D28" s="58"/>
      <c r="E28" s="61"/>
      <c r="F28" s="58"/>
      <c r="G28" s="58"/>
      <c r="H28" s="58"/>
      <c r="I28" s="58"/>
    </row>
    <row r="29" spans="1:9" ht="20.100000000000001" customHeight="1">
      <c r="A29" s="58"/>
      <c r="B29" s="58"/>
      <c r="C29" s="58"/>
      <c r="D29" s="58"/>
      <c r="E29" s="61"/>
      <c r="F29" s="58"/>
      <c r="G29" s="58"/>
      <c r="H29" s="58"/>
      <c r="I29" s="58"/>
    </row>
    <row r="30" spans="1:9" ht="20.100000000000001" customHeight="1">
      <c r="A30" s="58"/>
      <c r="B30" s="58"/>
      <c r="C30" s="58"/>
      <c r="D30" s="58"/>
      <c r="E30" s="61"/>
      <c r="F30" s="58"/>
      <c r="G30" s="58"/>
      <c r="H30" s="58"/>
      <c r="I30" s="58"/>
    </row>
    <row r="31" spans="1:9" ht="20.100000000000001" customHeight="1">
      <c r="A31" s="58"/>
      <c r="B31" s="58"/>
      <c r="C31" s="58"/>
      <c r="D31" s="58"/>
      <c r="E31" s="61"/>
      <c r="F31" s="58"/>
      <c r="G31" s="58"/>
      <c r="H31" s="58"/>
      <c r="I31" s="58"/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5" type="noConversion"/>
  <printOptions horizontalCentered="1"/>
  <pageMargins left="0.59" right="0.59" top="0.59" bottom="0.59" header="0.59" footer="0.39"/>
  <pageSetup paperSize="9" fitToHeight="100" orientation="landscape"/>
  <headerFooter scaleWithDoc="0" alignWithMargins="0">
    <oddFooter>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K49"/>
  <sheetViews>
    <sheetView showGridLines="0" showZeros="0" workbookViewId="0">
      <selection activeCell="D9" sqref="D9"/>
    </sheetView>
  </sheetViews>
  <sheetFormatPr defaultColWidth="9.1640625" defaultRowHeight="12.75" customHeight="1"/>
  <cols>
    <col min="1" max="3" width="5.6640625" customWidth="1"/>
    <col min="4" max="4" width="17" customWidth="1"/>
    <col min="5" max="5" width="68.1640625" customWidth="1"/>
    <col min="6" max="8" width="18.1640625" customWidth="1"/>
    <col min="9" max="245" width="10.6640625" customWidth="1"/>
  </cols>
  <sheetData>
    <row r="1" spans="1:245" ht="20.100000000000001" customHeight="1">
      <c r="A1" s="2"/>
      <c r="B1" s="3"/>
      <c r="C1" s="3"/>
      <c r="D1" s="3"/>
      <c r="E1" s="3"/>
      <c r="F1" s="3"/>
      <c r="G1" s="3"/>
      <c r="H1" s="4" t="s">
        <v>284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</row>
    <row r="2" spans="1:245" ht="20.100000000000001" customHeight="1">
      <c r="A2" s="203" t="s">
        <v>285</v>
      </c>
      <c r="B2" s="203"/>
      <c r="C2" s="203"/>
      <c r="D2" s="203"/>
      <c r="E2" s="203"/>
      <c r="F2" s="203"/>
      <c r="G2" s="203"/>
      <c r="H2" s="20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</row>
    <row r="3" spans="1:245" ht="20.100000000000001" customHeight="1">
      <c r="A3" s="217" t="s">
        <v>335</v>
      </c>
      <c r="B3" s="217"/>
      <c r="C3" s="217"/>
      <c r="D3" s="217"/>
      <c r="E3" s="5"/>
      <c r="F3" s="6"/>
      <c r="G3" s="6"/>
      <c r="H3" s="7" t="s">
        <v>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</row>
    <row r="4" spans="1:245" ht="20.100000000000001" customHeight="1">
      <c r="A4" s="8" t="s">
        <v>54</v>
      </c>
      <c r="B4" s="8"/>
      <c r="C4" s="8"/>
      <c r="D4" s="9"/>
      <c r="E4" s="10"/>
      <c r="F4" s="209" t="s">
        <v>286</v>
      </c>
      <c r="G4" s="209"/>
      <c r="H4" s="209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</row>
    <row r="5" spans="1:245" ht="20.100000000000001" customHeight="1">
      <c r="A5" s="12" t="s">
        <v>65</v>
      </c>
      <c r="B5" s="13"/>
      <c r="C5" s="14"/>
      <c r="D5" s="264" t="s">
        <v>66</v>
      </c>
      <c r="E5" s="223" t="s">
        <v>99</v>
      </c>
      <c r="F5" s="207" t="s">
        <v>55</v>
      </c>
      <c r="G5" s="207" t="s">
        <v>95</v>
      </c>
      <c r="H5" s="209" t="s">
        <v>96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</row>
    <row r="6" spans="1:245" ht="20.100000000000001" customHeight="1">
      <c r="A6" s="16" t="s">
        <v>75</v>
      </c>
      <c r="B6" s="17" t="s">
        <v>76</v>
      </c>
      <c r="C6" s="18" t="s">
        <v>77</v>
      </c>
      <c r="D6" s="267"/>
      <c r="E6" s="224"/>
      <c r="F6" s="242"/>
      <c r="G6" s="242"/>
      <c r="H6" s="268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</row>
    <row r="7" spans="1:245" ht="20.100000000000001" customHeight="1">
      <c r="A7" s="23"/>
      <c r="B7" s="18"/>
      <c r="C7" s="18"/>
      <c r="D7" s="19"/>
      <c r="E7" s="24"/>
      <c r="F7" s="21"/>
      <c r="G7" s="25"/>
      <c r="H7" s="22"/>
      <c r="I7" s="4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</row>
    <row r="8" spans="1:245" s="1" customFormat="1" ht="20.100000000000001" customHeight="1">
      <c r="A8" s="26"/>
      <c r="B8" s="26"/>
      <c r="C8" s="26"/>
      <c r="D8" s="26"/>
      <c r="E8" s="27"/>
      <c r="F8" s="28"/>
      <c r="G8" s="29"/>
      <c r="H8" s="28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</row>
    <row r="9" spans="1:245" s="1" customFormat="1" ht="20.100000000000001" customHeight="1">
      <c r="A9" s="26"/>
      <c r="B9" s="26"/>
      <c r="C9" s="26"/>
      <c r="D9" s="26"/>
      <c r="E9" s="27"/>
      <c r="F9" s="28"/>
      <c r="G9" s="29"/>
      <c r="H9" s="28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</row>
    <row r="10" spans="1:245" s="1" customFormat="1" ht="20.100000000000001" customHeight="1">
      <c r="A10" s="26"/>
      <c r="B10" s="26"/>
      <c r="C10" s="26"/>
      <c r="D10" s="26"/>
      <c r="E10" s="27"/>
      <c r="F10" s="28"/>
      <c r="G10" s="29"/>
      <c r="H10" s="28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</row>
    <row r="11" spans="1:245" ht="20.100000000000001" customHeight="1">
      <c r="A11" s="30"/>
      <c r="B11" s="30"/>
      <c r="C11" s="30"/>
      <c r="D11" s="30"/>
      <c r="E11" s="30"/>
      <c r="F11" s="30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</row>
    <row r="12" spans="1:245" ht="20.100000000000001" customHeight="1">
      <c r="A12" s="30"/>
      <c r="B12" s="30"/>
      <c r="C12" s="30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</row>
    <row r="13" spans="1:245" ht="20.100000000000001" customHeight="1">
      <c r="A13" s="30"/>
      <c r="B13" s="30"/>
      <c r="C13" s="30"/>
      <c r="D13" s="31"/>
      <c r="E13" s="31"/>
      <c r="F13" s="31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</row>
    <row r="14" spans="1:245" ht="20.100000000000001" customHeight="1">
      <c r="A14" s="30"/>
      <c r="B14" s="30"/>
      <c r="C14" s="30"/>
      <c r="D14" s="30"/>
      <c r="E14" s="30"/>
      <c r="F14" s="30"/>
      <c r="G14" s="30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</row>
    <row r="15" spans="1:245" ht="20.100000000000001" customHeight="1">
      <c r="A15" s="30"/>
      <c r="B15" s="30"/>
      <c r="C15" s="30"/>
      <c r="D15" s="31"/>
      <c r="E15" s="31"/>
      <c r="F15" s="31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</row>
    <row r="16" spans="1:245" ht="20.100000000000001" customHeight="1">
      <c r="A16" s="32"/>
      <c r="B16" s="30"/>
      <c r="C16" s="30"/>
      <c r="D16" s="31"/>
      <c r="E16" s="31"/>
      <c r="F16" s="31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</row>
    <row r="17" spans="1:245" ht="20.100000000000001" customHeight="1">
      <c r="A17" s="32"/>
      <c r="B17" s="32"/>
      <c r="C17" s="30"/>
      <c r="D17" s="30"/>
      <c r="E17" s="32"/>
      <c r="F17" s="32"/>
      <c r="G17" s="32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</row>
    <row r="18" spans="1:245" ht="20.100000000000001" customHeight="1">
      <c r="A18" s="32"/>
      <c r="B18" s="32"/>
      <c r="C18" s="30"/>
      <c r="D18" s="31"/>
      <c r="E18" s="31"/>
      <c r="F18" s="31"/>
      <c r="G18" s="31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</row>
    <row r="19" spans="1:245" ht="20.100000000000001" customHeight="1">
      <c r="A19" s="30"/>
      <c r="B19" s="32"/>
      <c r="C19" s="30"/>
      <c r="D19" s="31"/>
      <c r="E19" s="31"/>
      <c r="F19" s="31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</row>
    <row r="20" spans="1:245" ht="20.100000000000001" customHeight="1">
      <c r="A20" s="30"/>
      <c r="B20" s="32"/>
      <c r="C20" s="32"/>
      <c r="D20" s="32"/>
      <c r="E20" s="32"/>
      <c r="F20" s="32"/>
      <c r="G20" s="32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</row>
    <row r="21" spans="1:245" ht="20.100000000000001" customHeight="1">
      <c r="A21" s="32"/>
      <c r="B21" s="32"/>
      <c r="C21" s="32"/>
      <c r="D21" s="31"/>
      <c r="E21" s="31"/>
      <c r="F21" s="31"/>
      <c r="G21" s="31"/>
      <c r="H21" s="31"/>
      <c r="I21" s="32"/>
      <c r="J21" s="30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</row>
    <row r="22" spans="1:245" ht="20.100000000000001" customHeight="1">
      <c r="A22" s="32"/>
      <c r="B22" s="32"/>
      <c r="C22" s="32"/>
      <c r="D22" s="31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</row>
    <row r="23" spans="1:245" ht="20.100000000000001" customHeight="1">
      <c r="A23" s="32"/>
      <c r="B23" s="32"/>
      <c r="C23" s="32"/>
      <c r="D23" s="32"/>
      <c r="E23" s="32"/>
      <c r="F23" s="32"/>
      <c r="G23" s="32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</row>
    <row r="24" spans="1:245" ht="20.100000000000001" customHeight="1">
      <c r="A24" s="32"/>
      <c r="B24" s="32"/>
      <c r="C24" s="32"/>
      <c r="D24" s="31"/>
      <c r="E24" s="31"/>
      <c r="F24" s="31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</row>
    <row r="25" spans="1:245" ht="20.100000000000001" customHeight="1">
      <c r="A25" s="32"/>
      <c r="B25" s="32"/>
      <c r="C25" s="32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</row>
    <row r="26" spans="1:245" ht="20.100000000000001" customHeight="1">
      <c r="A26" s="32"/>
      <c r="B26" s="32"/>
      <c r="C26" s="32"/>
      <c r="D26" s="32"/>
      <c r="E26" s="32"/>
      <c r="F26" s="32"/>
      <c r="G26" s="32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</row>
    <row r="27" spans="1:245" ht="20.100000000000001" customHeight="1">
      <c r="A27" s="32"/>
      <c r="B27" s="32"/>
      <c r="C27" s="32"/>
      <c r="D27" s="31"/>
      <c r="E27" s="31"/>
      <c r="F27" s="31"/>
      <c r="G27" s="31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</row>
    <row r="28" spans="1:245" ht="20.100000000000001" customHeight="1">
      <c r="A28" s="32"/>
      <c r="B28" s="32"/>
      <c r="C28" s="32"/>
      <c r="D28" s="31"/>
      <c r="E28" s="31"/>
      <c r="F28" s="31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</row>
    <row r="29" spans="1:245" ht="20.100000000000001" customHeight="1">
      <c r="A29" s="32"/>
      <c r="B29" s="32"/>
      <c r="C29" s="32"/>
      <c r="D29" s="32"/>
      <c r="E29" s="32"/>
      <c r="F29" s="32"/>
      <c r="G29" s="32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</row>
    <row r="30" spans="1:245" ht="20.100000000000001" customHeight="1">
      <c r="A30" s="32"/>
      <c r="B30" s="32"/>
      <c r="C30" s="32"/>
      <c r="D30" s="31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</row>
    <row r="31" spans="1:245" ht="20.100000000000001" customHeight="1">
      <c r="A31" s="32"/>
      <c r="B31" s="32"/>
      <c r="C31" s="32"/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</row>
    <row r="32" spans="1:245" ht="20.100000000000001" customHeight="1">
      <c r="A32" s="32"/>
      <c r="B32" s="32"/>
      <c r="C32" s="32"/>
      <c r="D32" s="32"/>
      <c r="E32" s="32"/>
      <c r="F32" s="32"/>
      <c r="G32" s="32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</row>
    <row r="33" spans="1:245" ht="20.100000000000001" customHeight="1">
      <c r="A33" s="32"/>
      <c r="B33" s="32"/>
      <c r="C33" s="32"/>
      <c r="D33" s="32"/>
      <c r="E33" s="33"/>
      <c r="F33" s="33"/>
      <c r="G33" s="33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</row>
    <row r="34" spans="1:245" ht="20.100000000000001" customHeight="1">
      <c r="A34" s="32"/>
      <c r="B34" s="32"/>
      <c r="C34" s="32"/>
      <c r="D34" s="32"/>
      <c r="E34" s="33"/>
      <c r="F34" s="33"/>
      <c r="G34" s="33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</row>
    <row r="35" spans="1:245" ht="20.100000000000001" customHeight="1">
      <c r="A35" s="32"/>
      <c r="B35" s="32"/>
      <c r="C35" s="32"/>
      <c r="D35" s="32"/>
      <c r="E35" s="32"/>
      <c r="F35" s="32"/>
      <c r="G35" s="32"/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</row>
    <row r="36" spans="1:245" ht="20.100000000000001" customHeight="1">
      <c r="A36" s="32"/>
      <c r="B36" s="32"/>
      <c r="C36" s="32"/>
      <c r="D36" s="32"/>
      <c r="E36" s="34"/>
      <c r="F36" s="34"/>
      <c r="G36" s="34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</row>
    <row r="37" spans="1:245" ht="20.100000000000001" customHeight="1">
      <c r="A37" s="35"/>
      <c r="B37" s="35"/>
      <c r="C37" s="35"/>
      <c r="D37" s="35"/>
      <c r="E37" s="36"/>
      <c r="F37" s="36"/>
      <c r="G37" s="3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</row>
    <row r="38" spans="1:245" ht="20.100000000000001" customHeight="1">
      <c r="A38" s="37"/>
      <c r="B38" s="37"/>
      <c r="C38" s="37"/>
      <c r="D38" s="37"/>
      <c r="E38" s="37"/>
      <c r="F38" s="37"/>
      <c r="G38" s="37"/>
      <c r="H38" s="38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</row>
    <row r="39" spans="1:245" ht="20.100000000000001" customHeight="1">
      <c r="A39" s="35"/>
      <c r="B39" s="35"/>
      <c r="C39" s="35"/>
      <c r="D39" s="35"/>
      <c r="E39" s="35"/>
      <c r="F39" s="35"/>
      <c r="G39" s="35"/>
      <c r="H39" s="3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</row>
    <row r="40" spans="1:245" ht="20.100000000000001" customHeight="1">
      <c r="A40" s="39"/>
      <c r="B40" s="39"/>
      <c r="C40" s="39"/>
      <c r="D40" s="39"/>
      <c r="E40" s="39"/>
      <c r="F40" s="35"/>
      <c r="G40" s="35"/>
      <c r="H40" s="3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</row>
    <row r="41" spans="1:245" ht="20.100000000000001" customHeight="1">
      <c r="A41" s="39"/>
      <c r="B41" s="39"/>
      <c r="C41" s="39"/>
      <c r="D41" s="39"/>
      <c r="E41" s="39"/>
      <c r="F41" s="35"/>
      <c r="G41" s="35"/>
      <c r="H41" s="3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</row>
    <row r="42" spans="1:245" ht="20.100000000000001" customHeight="1">
      <c r="A42" s="39"/>
      <c r="B42" s="39"/>
      <c r="C42" s="39"/>
      <c r="D42" s="39"/>
      <c r="E42" s="39"/>
      <c r="F42" s="35"/>
      <c r="G42" s="35"/>
      <c r="H42" s="3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</row>
    <row r="43" spans="1:245" ht="20.100000000000001" customHeight="1">
      <c r="A43" s="39"/>
      <c r="B43" s="39"/>
      <c r="C43" s="39"/>
      <c r="D43" s="39"/>
      <c r="E43" s="39"/>
      <c r="F43" s="35"/>
      <c r="G43" s="35"/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</row>
    <row r="44" spans="1:245" ht="20.100000000000001" customHeight="1">
      <c r="A44" s="39"/>
      <c r="B44" s="39"/>
      <c r="C44" s="39"/>
      <c r="D44" s="39"/>
      <c r="E44" s="39"/>
      <c r="F44" s="35"/>
      <c r="G44" s="35"/>
      <c r="H44" s="38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</row>
    <row r="45" spans="1:245" ht="20.100000000000001" customHeight="1">
      <c r="A45" s="39"/>
      <c r="B45" s="39"/>
      <c r="C45" s="39"/>
      <c r="D45" s="39"/>
      <c r="E45" s="39"/>
      <c r="F45" s="35"/>
      <c r="G45" s="35"/>
      <c r="H45" s="3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</row>
    <row r="46" spans="1:245" ht="20.100000000000001" customHeight="1">
      <c r="A46" s="39"/>
      <c r="B46" s="39"/>
      <c r="C46" s="39"/>
      <c r="D46" s="39"/>
      <c r="E46" s="39"/>
      <c r="F46" s="35"/>
      <c r="G46" s="35"/>
      <c r="H46" s="3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</row>
    <row r="47" spans="1:245" ht="20.100000000000001" customHeight="1">
      <c r="A47" s="39"/>
      <c r="B47" s="39"/>
      <c r="C47" s="39"/>
      <c r="D47" s="39"/>
      <c r="E47" s="39"/>
      <c r="F47" s="35"/>
      <c r="G47" s="35"/>
      <c r="H47" s="3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</row>
    <row r="48" spans="1:245" ht="20.100000000000001" customHeight="1">
      <c r="A48" s="39"/>
      <c r="B48" s="39"/>
      <c r="C48" s="39"/>
      <c r="D48" s="39"/>
      <c r="E48" s="39"/>
      <c r="F48" s="35"/>
      <c r="G48" s="35"/>
      <c r="H48" s="38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</row>
    <row r="49" spans="1:245" ht="20.100000000000001" customHeight="1">
      <c r="A49" s="39"/>
      <c r="B49" s="39"/>
      <c r="C49" s="39"/>
      <c r="D49" s="39"/>
      <c r="E49" s="39"/>
      <c r="F49" s="35"/>
      <c r="G49" s="35"/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</row>
  </sheetData>
  <mergeCells count="8">
    <mergeCell ref="A2:H2"/>
    <mergeCell ref="A3:D3"/>
    <mergeCell ref="F4:H4"/>
    <mergeCell ref="D5:D6"/>
    <mergeCell ref="E5:E6"/>
    <mergeCell ref="F5:F6"/>
    <mergeCell ref="G5:G6"/>
    <mergeCell ref="H5:H6"/>
  </mergeCells>
  <phoneticPr fontId="5" type="noConversion"/>
  <printOptions horizontalCentered="1"/>
  <pageMargins left="0.59" right="0.59" top="0.59" bottom="0.59" header="0.59" footer="0.39"/>
  <pageSetup paperSize="9" scale="90" fitToHeight="1000" orientation="landscape"/>
  <headerFooter scaleWithDoc="0" alignWithMargins="0">
    <oddFooter>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74"/>
  <sheetViews>
    <sheetView zoomScaleSheetLayoutView="100" workbookViewId="0">
      <selection activeCell="G8" sqref="G8:G13"/>
    </sheetView>
  </sheetViews>
  <sheetFormatPr defaultColWidth="12" defaultRowHeight="14.25"/>
  <cols>
    <col min="1" max="1" width="12" style="198" customWidth="1"/>
    <col min="2" max="3" width="16.33203125" style="198" customWidth="1"/>
    <col min="4" max="4" width="9.33203125" style="198" customWidth="1"/>
    <col min="5" max="5" width="34.83203125" style="198" customWidth="1"/>
    <col min="6" max="6" width="12.6640625" style="198" customWidth="1"/>
    <col min="7" max="7" width="18" style="198" customWidth="1"/>
    <col min="8" max="8" width="34" style="198" customWidth="1"/>
    <col min="9" max="16384" width="12" style="198"/>
  </cols>
  <sheetData>
    <row r="1" spans="1:8" s="197" customFormat="1" ht="16.5" customHeight="1">
      <c r="A1" s="196"/>
      <c r="B1" s="196"/>
      <c r="C1" s="196"/>
      <c r="D1" s="196"/>
    </row>
    <row r="2" spans="1:8" ht="23.25" customHeight="1">
      <c r="A2" s="272" t="s">
        <v>296</v>
      </c>
      <c r="B2" s="272"/>
      <c r="C2" s="272"/>
      <c r="D2" s="272"/>
      <c r="E2" s="272"/>
      <c r="F2" s="272"/>
      <c r="G2" s="272"/>
      <c r="H2" s="272"/>
    </row>
    <row r="3" spans="1:8" ht="18" customHeight="1">
      <c r="A3" s="273" t="s">
        <v>297</v>
      </c>
      <c r="B3" s="273"/>
      <c r="C3" s="273"/>
      <c r="D3" s="273"/>
      <c r="E3" s="273"/>
      <c r="F3" s="273"/>
      <c r="G3" s="273"/>
      <c r="H3" s="273"/>
    </row>
    <row r="4" spans="1:8" s="197" customFormat="1" ht="17.25" customHeight="1">
      <c r="A4" s="199"/>
      <c r="B4" s="199"/>
      <c r="C4" s="199"/>
      <c r="D4" s="199"/>
    </row>
    <row r="5" spans="1:8" s="200" customFormat="1" ht="27" customHeight="1">
      <c r="A5" s="274" t="s">
        <v>298</v>
      </c>
      <c r="B5" s="275"/>
      <c r="C5" s="276"/>
      <c r="D5" s="274" t="s">
        <v>334</v>
      </c>
      <c r="E5" s="275"/>
      <c r="F5" s="275"/>
      <c r="G5" s="275"/>
      <c r="H5" s="276"/>
    </row>
    <row r="6" spans="1:8" s="200" customFormat="1" ht="21.95" customHeight="1">
      <c r="A6" s="269" t="s">
        <v>299</v>
      </c>
      <c r="B6" s="277" t="s">
        <v>300</v>
      </c>
      <c r="C6" s="278"/>
      <c r="D6" s="277" t="s">
        <v>301</v>
      </c>
      <c r="E6" s="278"/>
      <c r="F6" s="274" t="s">
        <v>302</v>
      </c>
      <c r="G6" s="275"/>
      <c r="H6" s="276"/>
    </row>
    <row r="7" spans="1:8" s="200" customFormat="1" ht="21.95" customHeight="1">
      <c r="A7" s="269"/>
      <c r="B7" s="279"/>
      <c r="C7" s="280"/>
      <c r="D7" s="279"/>
      <c r="E7" s="280"/>
      <c r="F7" s="201" t="s">
        <v>303</v>
      </c>
      <c r="G7" s="201" t="s">
        <v>304</v>
      </c>
      <c r="H7" s="201" t="s">
        <v>305</v>
      </c>
    </row>
    <row r="8" spans="1:8" s="200" customFormat="1" ht="27" customHeight="1">
      <c r="A8" s="269"/>
      <c r="B8" s="269" t="s">
        <v>306</v>
      </c>
      <c r="C8" s="269"/>
      <c r="D8" s="270" t="s">
        <v>348</v>
      </c>
      <c r="E8" s="271"/>
      <c r="F8" s="201">
        <v>4</v>
      </c>
      <c r="G8" s="201">
        <v>4</v>
      </c>
      <c r="H8" s="201"/>
    </row>
    <row r="9" spans="1:8" s="200" customFormat="1" ht="27" customHeight="1">
      <c r="A9" s="269"/>
      <c r="B9" s="269" t="s">
        <v>307</v>
      </c>
      <c r="C9" s="269"/>
      <c r="D9" s="270" t="s">
        <v>349</v>
      </c>
      <c r="E9" s="271"/>
      <c r="F9" s="201">
        <v>3</v>
      </c>
      <c r="G9" s="201">
        <v>3</v>
      </c>
      <c r="H9" s="201"/>
    </row>
    <row r="10" spans="1:8" s="200" customFormat="1" ht="27" customHeight="1">
      <c r="A10" s="269"/>
      <c r="B10" s="269" t="s">
        <v>308</v>
      </c>
      <c r="C10" s="269"/>
      <c r="D10" s="270" t="s">
        <v>343</v>
      </c>
      <c r="E10" s="271"/>
      <c r="F10" s="201">
        <v>14</v>
      </c>
      <c r="G10" s="201">
        <v>14</v>
      </c>
      <c r="H10" s="201"/>
    </row>
    <row r="11" spans="1:8" s="200" customFormat="1" ht="27" customHeight="1">
      <c r="A11" s="269"/>
      <c r="B11" s="269" t="s">
        <v>309</v>
      </c>
      <c r="C11" s="269"/>
      <c r="D11" s="270" t="s">
        <v>350</v>
      </c>
      <c r="E11" s="271"/>
      <c r="F11" s="201">
        <v>5</v>
      </c>
      <c r="G11" s="201">
        <v>5</v>
      </c>
      <c r="H11" s="201"/>
    </row>
    <row r="12" spans="1:8" s="200" customFormat="1" ht="27" customHeight="1">
      <c r="A12" s="269"/>
      <c r="B12" s="269" t="s">
        <v>310</v>
      </c>
      <c r="C12" s="269"/>
      <c r="D12" s="270" t="s">
        <v>351</v>
      </c>
      <c r="E12" s="271"/>
      <c r="F12" s="201">
        <v>10</v>
      </c>
      <c r="G12" s="201">
        <v>10</v>
      </c>
      <c r="H12" s="201"/>
    </row>
    <row r="13" spans="1:8" s="200" customFormat="1" ht="27" customHeight="1">
      <c r="A13" s="269"/>
      <c r="B13" s="269" t="s">
        <v>311</v>
      </c>
      <c r="C13" s="269"/>
      <c r="D13" s="270" t="s">
        <v>339</v>
      </c>
      <c r="E13" s="271"/>
      <c r="F13" s="201">
        <v>3</v>
      </c>
      <c r="G13" s="201">
        <v>3</v>
      </c>
      <c r="H13" s="201"/>
    </row>
    <row r="14" spans="1:8" s="200" customFormat="1" ht="27" customHeight="1">
      <c r="A14" s="281" t="s">
        <v>312</v>
      </c>
      <c r="B14" s="270" t="s">
        <v>352</v>
      </c>
      <c r="C14" s="282"/>
      <c r="D14" s="282"/>
      <c r="E14" s="282"/>
      <c r="F14" s="282"/>
      <c r="G14" s="282"/>
      <c r="H14" s="271"/>
    </row>
    <row r="15" spans="1:8" s="200" customFormat="1" ht="27" customHeight="1">
      <c r="A15" s="281"/>
      <c r="B15" s="270" t="s">
        <v>353</v>
      </c>
      <c r="C15" s="282"/>
      <c r="D15" s="282"/>
      <c r="E15" s="282"/>
      <c r="F15" s="282"/>
      <c r="G15" s="282"/>
      <c r="H15" s="271"/>
    </row>
    <row r="16" spans="1:8" s="200" customFormat="1" ht="27" customHeight="1">
      <c r="A16" s="281"/>
      <c r="B16" s="270" t="s">
        <v>354</v>
      </c>
      <c r="C16" s="282"/>
      <c r="D16" s="282"/>
      <c r="E16" s="282"/>
      <c r="F16" s="282"/>
      <c r="G16" s="282"/>
      <c r="H16" s="271"/>
    </row>
    <row r="17" spans="1:8" s="200" customFormat="1" ht="27" customHeight="1">
      <c r="A17" s="281"/>
      <c r="B17" s="270" t="s">
        <v>355</v>
      </c>
      <c r="C17" s="282"/>
      <c r="D17" s="282"/>
      <c r="E17" s="282"/>
      <c r="F17" s="282"/>
      <c r="G17" s="282"/>
      <c r="H17" s="271"/>
    </row>
    <row r="18" spans="1:8" s="200" customFormat="1" ht="27" customHeight="1">
      <c r="A18" s="281"/>
      <c r="B18" s="270" t="s">
        <v>356</v>
      </c>
      <c r="C18" s="282"/>
      <c r="D18" s="282"/>
      <c r="E18" s="282"/>
      <c r="F18" s="282"/>
      <c r="G18" s="282"/>
      <c r="H18" s="271"/>
    </row>
    <row r="19" spans="1:8" s="200" customFormat="1" ht="27" customHeight="1">
      <c r="A19" s="281"/>
      <c r="B19" s="270" t="s">
        <v>357</v>
      </c>
      <c r="C19" s="282"/>
      <c r="D19" s="282"/>
      <c r="E19" s="282"/>
      <c r="F19" s="282"/>
      <c r="G19" s="282"/>
      <c r="H19" s="271"/>
    </row>
    <row r="20" spans="1:8" s="200" customFormat="1" ht="28.5" customHeight="1">
      <c r="A20" s="269" t="s">
        <v>313</v>
      </c>
      <c r="B20" s="201" t="s">
        <v>287</v>
      </c>
      <c r="C20" s="274" t="s">
        <v>288</v>
      </c>
      <c r="D20" s="276"/>
      <c r="E20" s="274" t="s">
        <v>289</v>
      </c>
      <c r="F20" s="283"/>
      <c r="G20" s="275" t="s">
        <v>314</v>
      </c>
      <c r="H20" s="276"/>
    </row>
    <row r="21" spans="1:8" s="200" customFormat="1" ht="27" customHeight="1">
      <c r="A21" s="269"/>
      <c r="B21" s="269" t="s">
        <v>315</v>
      </c>
      <c r="C21" s="277" t="s">
        <v>290</v>
      </c>
      <c r="D21" s="278"/>
      <c r="E21" s="270" t="s">
        <v>358</v>
      </c>
      <c r="F21" s="283"/>
      <c r="G21" s="270" t="s">
        <v>359</v>
      </c>
      <c r="H21" s="283"/>
    </row>
    <row r="22" spans="1:8" s="200" customFormat="1" ht="27" customHeight="1">
      <c r="A22" s="269"/>
      <c r="B22" s="269"/>
      <c r="C22" s="284"/>
      <c r="D22" s="285"/>
      <c r="E22" s="270" t="s">
        <v>360</v>
      </c>
      <c r="F22" s="283"/>
      <c r="G22" s="270" t="s">
        <v>361</v>
      </c>
      <c r="H22" s="283"/>
    </row>
    <row r="23" spans="1:8" s="200" customFormat="1" ht="27" customHeight="1">
      <c r="A23" s="269"/>
      <c r="B23" s="269"/>
      <c r="C23" s="284"/>
      <c r="D23" s="285"/>
      <c r="E23" s="270" t="s">
        <v>362</v>
      </c>
      <c r="F23" s="283"/>
      <c r="G23" s="270" t="s">
        <v>363</v>
      </c>
      <c r="H23" s="283"/>
    </row>
    <row r="24" spans="1:8" s="200" customFormat="1" ht="27" customHeight="1">
      <c r="A24" s="269"/>
      <c r="B24" s="269"/>
      <c r="C24" s="284"/>
      <c r="D24" s="285"/>
      <c r="E24" s="270" t="s">
        <v>364</v>
      </c>
      <c r="F24" s="283"/>
      <c r="G24" s="270" t="s">
        <v>365</v>
      </c>
      <c r="H24" s="283"/>
    </row>
    <row r="25" spans="1:8" s="200" customFormat="1" ht="27" customHeight="1">
      <c r="A25" s="269"/>
      <c r="B25" s="269"/>
      <c r="C25" s="284"/>
      <c r="D25" s="285"/>
      <c r="E25" s="270" t="s">
        <v>366</v>
      </c>
      <c r="F25" s="283"/>
      <c r="G25" s="270" t="s">
        <v>367</v>
      </c>
      <c r="H25" s="283"/>
    </row>
    <row r="26" spans="1:8" s="200" customFormat="1" ht="27" customHeight="1">
      <c r="A26" s="269"/>
      <c r="B26" s="269"/>
      <c r="C26" s="284"/>
      <c r="D26" s="285"/>
      <c r="E26" s="270" t="s">
        <v>368</v>
      </c>
      <c r="F26" s="283"/>
      <c r="G26" s="270" t="s">
        <v>369</v>
      </c>
      <c r="H26" s="283"/>
    </row>
    <row r="27" spans="1:8" s="200" customFormat="1" ht="27" customHeight="1">
      <c r="A27" s="269"/>
      <c r="B27" s="269"/>
      <c r="C27" s="269" t="s">
        <v>291</v>
      </c>
      <c r="D27" s="269"/>
      <c r="E27" s="270" t="s">
        <v>370</v>
      </c>
      <c r="F27" s="283"/>
      <c r="G27" s="270" t="s">
        <v>371</v>
      </c>
      <c r="H27" s="283"/>
    </row>
    <row r="28" spans="1:8" s="200" customFormat="1" ht="27" customHeight="1">
      <c r="A28" s="269"/>
      <c r="B28" s="269"/>
      <c r="C28" s="269"/>
      <c r="D28" s="269"/>
      <c r="E28" s="270" t="s">
        <v>372</v>
      </c>
      <c r="F28" s="283"/>
      <c r="G28" s="270" t="s">
        <v>373</v>
      </c>
      <c r="H28" s="283"/>
    </row>
    <row r="29" spans="1:8" s="200" customFormat="1" ht="27" customHeight="1">
      <c r="A29" s="269"/>
      <c r="B29" s="269"/>
      <c r="C29" s="269"/>
      <c r="D29" s="269"/>
      <c r="E29" s="270" t="s">
        <v>374</v>
      </c>
      <c r="F29" s="283"/>
      <c r="G29" s="270" t="s">
        <v>375</v>
      </c>
      <c r="H29" s="283"/>
    </row>
    <row r="30" spans="1:8" s="200" customFormat="1" ht="27" customHeight="1">
      <c r="A30" s="269"/>
      <c r="B30" s="269"/>
      <c r="C30" s="269"/>
      <c r="D30" s="269"/>
      <c r="E30" s="270" t="s">
        <v>376</v>
      </c>
      <c r="F30" s="283"/>
      <c r="G30" s="270" t="s">
        <v>377</v>
      </c>
      <c r="H30" s="283"/>
    </row>
    <row r="31" spans="1:8" s="200" customFormat="1" ht="27" customHeight="1">
      <c r="A31" s="269"/>
      <c r="B31" s="269"/>
      <c r="C31" s="269"/>
      <c r="D31" s="269"/>
      <c r="E31" s="270" t="s">
        <v>378</v>
      </c>
      <c r="F31" s="283"/>
      <c r="G31" s="270" t="s">
        <v>379</v>
      </c>
      <c r="H31" s="283"/>
    </row>
    <row r="32" spans="1:8" s="200" customFormat="1" ht="27" customHeight="1">
      <c r="A32" s="269"/>
      <c r="B32" s="269"/>
      <c r="C32" s="269"/>
      <c r="D32" s="269"/>
      <c r="E32" s="270" t="s">
        <v>380</v>
      </c>
      <c r="F32" s="283"/>
      <c r="G32" s="270" t="s">
        <v>381</v>
      </c>
      <c r="H32" s="283"/>
    </row>
    <row r="33" spans="1:8" s="200" customFormat="1" ht="27" customHeight="1">
      <c r="A33" s="269"/>
      <c r="B33" s="269"/>
      <c r="C33" s="284" t="s">
        <v>292</v>
      </c>
      <c r="D33" s="285"/>
      <c r="E33" s="270" t="s">
        <v>382</v>
      </c>
      <c r="F33" s="283"/>
      <c r="G33" s="286" t="s">
        <v>383</v>
      </c>
      <c r="H33" s="276"/>
    </row>
    <row r="34" spans="1:8" s="200" customFormat="1" ht="27" customHeight="1">
      <c r="A34" s="269"/>
      <c r="B34" s="269"/>
      <c r="C34" s="284"/>
      <c r="D34" s="285"/>
      <c r="E34" s="270" t="s">
        <v>384</v>
      </c>
      <c r="F34" s="283"/>
      <c r="G34" s="286" t="s">
        <v>383</v>
      </c>
      <c r="H34" s="276"/>
    </row>
    <row r="35" spans="1:8" s="200" customFormat="1" ht="27" customHeight="1">
      <c r="A35" s="269"/>
      <c r="B35" s="269"/>
      <c r="C35" s="284"/>
      <c r="D35" s="285"/>
      <c r="E35" s="270" t="s">
        <v>385</v>
      </c>
      <c r="F35" s="283"/>
      <c r="G35" s="286" t="s">
        <v>383</v>
      </c>
      <c r="H35" s="276"/>
    </row>
    <row r="36" spans="1:8" s="200" customFormat="1" ht="27" customHeight="1">
      <c r="A36" s="269"/>
      <c r="B36" s="269"/>
      <c r="C36" s="284"/>
      <c r="D36" s="285"/>
      <c r="E36" s="270" t="s">
        <v>386</v>
      </c>
      <c r="F36" s="283"/>
      <c r="G36" s="286" t="s">
        <v>383</v>
      </c>
      <c r="H36" s="276"/>
    </row>
    <row r="37" spans="1:8" s="200" customFormat="1" ht="27" customHeight="1">
      <c r="A37" s="269"/>
      <c r="B37" s="269"/>
      <c r="C37" s="284"/>
      <c r="D37" s="285"/>
      <c r="E37" s="270" t="s">
        <v>387</v>
      </c>
      <c r="F37" s="283"/>
      <c r="G37" s="286" t="s">
        <v>383</v>
      </c>
      <c r="H37" s="276"/>
    </row>
    <row r="38" spans="1:8" s="200" customFormat="1" ht="27" customHeight="1">
      <c r="A38" s="269"/>
      <c r="B38" s="269"/>
      <c r="C38" s="284"/>
      <c r="D38" s="285"/>
      <c r="E38" s="270" t="s">
        <v>388</v>
      </c>
      <c r="F38" s="283"/>
      <c r="G38" s="286" t="s">
        <v>383</v>
      </c>
      <c r="H38" s="276"/>
    </row>
    <row r="39" spans="1:8" s="200" customFormat="1" ht="27" customHeight="1">
      <c r="A39" s="269"/>
      <c r="B39" s="269"/>
      <c r="C39" s="277" t="s">
        <v>318</v>
      </c>
      <c r="D39" s="278"/>
      <c r="E39" s="270" t="s">
        <v>389</v>
      </c>
      <c r="F39" s="283"/>
      <c r="G39" s="274" t="s">
        <v>319</v>
      </c>
      <c r="H39" s="276"/>
    </row>
    <row r="40" spans="1:8" s="200" customFormat="1" ht="27" customHeight="1">
      <c r="A40" s="269"/>
      <c r="B40" s="269"/>
      <c r="C40" s="284"/>
      <c r="D40" s="285"/>
      <c r="E40" s="270" t="s">
        <v>390</v>
      </c>
      <c r="F40" s="283"/>
      <c r="G40" s="274" t="s">
        <v>391</v>
      </c>
      <c r="H40" s="276"/>
    </row>
    <row r="41" spans="1:8" s="200" customFormat="1" ht="27" customHeight="1">
      <c r="A41" s="269"/>
      <c r="B41" s="269"/>
      <c r="C41" s="284"/>
      <c r="D41" s="285"/>
      <c r="E41" s="270" t="s">
        <v>392</v>
      </c>
      <c r="F41" s="283"/>
      <c r="G41" s="274" t="s">
        <v>393</v>
      </c>
      <c r="H41" s="276"/>
    </row>
    <row r="42" spans="1:8" s="200" customFormat="1" ht="27" customHeight="1">
      <c r="A42" s="269"/>
      <c r="B42" s="269"/>
      <c r="C42" s="284"/>
      <c r="D42" s="285"/>
      <c r="E42" s="270" t="s">
        <v>394</v>
      </c>
      <c r="F42" s="283"/>
      <c r="G42" s="274" t="s">
        <v>316</v>
      </c>
      <c r="H42" s="276"/>
    </row>
    <row r="43" spans="1:8" s="200" customFormat="1" ht="27" customHeight="1">
      <c r="A43" s="269"/>
      <c r="B43" s="269"/>
      <c r="C43" s="284"/>
      <c r="D43" s="285"/>
      <c r="E43" s="270" t="s">
        <v>395</v>
      </c>
      <c r="F43" s="283"/>
      <c r="G43" s="274" t="s">
        <v>317</v>
      </c>
      <c r="H43" s="276"/>
    </row>
    <row r="44" spans="1:8" s="200" customFormat="1" ht="27" customHeight="1">
      <c r="A44" s="269"/>
      <c r="B44" s="269"/>
      <c r="C44" s="284"/>
      <c r="D44" s="285"/>
      <c r="E44" s="270" t="s">
        <v>396</v>
      </c>
      <c r="F44" s="283"/>
      <c r="G44" s="274" t="s">
        <v>391</v>
      </c>
      <c r="H44" s="276"/>
    </row>
    <row r="45" spans="1:8" s="200" customFormat="1" ht="27" customHeight="1">
      <c r="A45" s="269"/>
      <c r="B45" s="288" t="s">
        <v>320</v>
      </c>
      <c r="C45" s="269" t="s">
        <v>293</v>
      </c>
      <c r="D45" s="269"/>
      <c r="E45" s="270" t="s">
        <v>397</v>
      </c>
      <c r="F45" s="283"/>
      <c r="G45" s="274" t="s">
        <v>319</v>
      </c>
      <c r="H45" s="276"/>
    </row>
    <row r="46" spans="1:8" s="200" customFormat="1" ht="27" customHeight="1">
      <c r="A46" s="269"/>
      <c r="B46" s="281"/>
      <c r="C46" s="269"/>
      <c r="D46" s="269"/>
      <c r="E46" s="270" t="s">
        <v>398</v>
      </c>
      <c r="F46" s="283"/>
      <c r="G46" s="274" t="s">
        <v>391</v>
      </c>
      <c r="H46" s="276"/>
    </row>
    <row r="47" spans="1:8" s="200" customFormat="1" ht="27" customHeight="1">
      <c r="A47" s="269"/>
      <c r="B47" s="281"/>
      <c r="C47" s="269"/>
      <c r="D47" s="269"/>
      <c r="E47" s="270" t="s">
        <v>399</v>
      </c>
      <c r="F47" s="283"/>
      <c r="G47" s="274" t="s">
        <v>393</v>
      </c>
      <c r="H47" s="276"/>
    </row>
    <row r="48" spans="1:8" s="200" customFormat="1" ht="27" customHeight="1">
      <c r="A48" s="269"/>
      <c r="B48" s="281"/>
      <c r="C48" s="269"/>
      <c r="D48" s="269"/>
      <c r="E48" s="270" t="s">
        <v>400</v>
      </c>
      <c r="F48" s="283"/>
      <c r="G48" s="274" t="s">
        <v>316</v>
      </c>
      <c r="H48" s="276"/>
    </row>
    <row r="49" spans="1:8" s="200" customFormat="1" ht="27" customHeight="1">
      <c r="A49" s="269"/>
      <c r="B49" s="281"/>
      <c r="C49" s="269"/>
      <c r="D49" s="269"/>
      <c r="E49" s="270" t="s">
        <v>401</v>
      </c>
      <c r="F49" s="283"/>
      <c r="G49" s="274" t="s">
        <v>317</v>
      </c>
      <c r="H49" s="276"/>
    </row>
    <row r="50" spans="1:8" s="200" customFormat="1" ht="27" customHeight="1">
      <c r="A50" s="269"/>
      <c r="B50" s="281"/>
      <c r="C50" s="269"/>
      <c r="D50" s="269"/>
      <c r="E50" s="270" t="s">
        <v>402</v>
      </c>
      <c r="F50" s="283"/>
      <c r="G50" s="274" t="s">
        <v>391</v>
      </c>
      <c r="H50" s="276"/>
    </row>
    <row r="51" spans="1:8" s="200" customFormat="1" ht="27" customHeight="1">
      <c r="A51" s="269"/>
      <c r="B51" s="281"/>
      <c r="C51" s="284" t="s">
        <v>321</v>
      </c>
      <c r="D51" s="285"/>
      <c r="E51" s="270" t="s">
        <v>403</v>
      </c>
      <c r="F51" s="283"/>
      <c r="G51" s="286">
        <v>1</v>
      </c>
      <c r="H51" s="276"/>
    </row>
    <row r="52" spans="1:8" s="200" customFormat="1" ht="27" customHeight="1">
      <c r="A52" s="269"/>
      <c r="B52" s="281"/>
      <c r="C52" s="284"/>
      <c r="D52" s="285"/>
      <c r="E52" s="270" t="s">
        <v>404</v>
      </c>
      <c r="F52" s="283"/>
      <c r="G52" s="286">
        <v>1</v>
      </c>
      <c r="H52" s="276"/>
    </row>
    <row r="53" spans="1:8" s="200" customFormat="1" ht="27" customHeight="1">
      <c r="A53" s="269"/>
      <c r="B53" s="281"/>
      <c r="C53" s="284"/>
      <c r="D53" s="285"/>
      <c r="E53" s="270" t="s">
        <v>405</v>
      </c>
      <c r="F53" s="283"/>
      <c r="G53" s="286">
        <v>1</v>
      </c>
      <c r="H53" s="276"/>
    </row>
    <row r="54" spans="1:8" s="200" customFormat="1" ht="27" customHeight="1">
      <c r="A54" s="269"/>
      <c r="B54" s="281"/>
      <c r="C54" s="284"/>
      <c r="D54" s="285"/>
      <c r="E54" s="270" t="s">
        <v>406</v>
      </c>
      <c r="F54" s="283"/>
      <c r="G54" s="286">
        <v>1</v>
      </c>
      <c r="H54" s="276"/>
    </row>
    <row r="55" spans="1:8" s="200" customFormat="1" ht="27" customHeight="1">
      <c r="A55" s="269"/>
      <c r="B55" s="281"/>
      <c r="C55" s="284"/>
      <c r="D55" s="285"/>
      <c r="E55" s="270" t="s">
        <v>407</v>
      </c>
      <c r="F55" s="283"/>
      <c r="G55" s="286">
        <v>1</v>
      </c>
      <c r="H55" s="276"/>
    </row>
    <row r="56" spans="1:8" s="200" customFormat="1" ht="27" customHeight="1">
      <c r="A56" s="269"/>
      <c r="B56" s="281"/>
      <c r="C56" s="284"/>
      <c r="D56" s="285"/>
      <c r="E56" s="270" t="s">
        <v>408</v>
      </c>
      <c r="F56" s="283"/>
      <c r="G56" s="286">
        <v>1</v>
      </c>
      <c r="H56" s="276"/>
    </row>
    <row r="57" spans="1:8" s="200" customFormat="1" ht="27" customHeight="1">
      <c r="A57" s="269"/>
      <c r="B57" s="281"/>
      <c r="C57" s="277" t="s">
        <v>322</v>
      </c>
      <c r="D57" s="278"/>
      <c r="E57" s="270" t="s">
        <v>323</v>
      </c>
      <c r="F57" s="283"/>
      <c r="G57" s="270"/>
      <c r="H57" s="271"/>
    </row>
    <row r="58" spans="1:8" s="200" customFormat="1" ht="27" customHeight="1">
      <c r="A58" s="269"/>
      <c r="B58" s="281"/>
      <c r="C58" s="284"/>
      <c r="D58" s="285"/>
      <c r="E58" s="270" t="s">
        <v>324</v>
      </c>
      <c r="F58" s="271"/>
      <c r="G58" s="270"/>
      <c r="H58" s="271"/>
    </row>
    <row r="59" spans="1:8" s="200" customFormat="1" ht="27" customHeight="1">
      <c r="A59" s="269"/>
      <c r="B59" s="281"/>
      <c r="C59" s="284"/>
      <c r="D59" s="285"/>
      <c r="E59" s="270" t="s">
        <v>325</v>
      </c>
      <c r="F59" s="271"/>
      <c r="G59" s="270"/>
      <c r="H59" s="271"/>
    </row>
    <row r="60" spans="1:8" s="200" customFormat="1" ht="27" customHeight="1">
      <c r="A60" s="269"/>
      <c r="B60" s="281"/>
      <c r="C60" s="284"/>
      <c r="D60" s="285"/>
      <c r="E60" s="270" t="s">
        <v>326</v>
      </c>
      <c r="F60" s="271"/>
      <c r="G60" s="270"/>
      <c r="H60" s="271"/>
    </row>
    <row r="61" spans="1:8" s="200" customFormat="1" ht="27" customHeight="1">
      <c r="A61" s="269"/>
      <c r="B61" s="281"/>
      <c r="C61" s="284"/>
      <c r="D61" s="285"/>
      <c r="E61" s="270" t="s">
        <v>327</v>
      </c>
      <c r="F61" s="271"/>
      <c r="G61" s="270"/>
      <c r="H61" s="271"/>
    </row>
    <row r="62" spans="1:8" s="200" customFormat="1" ht="27" customHeight="1">
      <c r="A62" s="269"/>
      <c r="B62" s="281"/>
      <c r="C62" s="284"/>
      <c r="D62" s="285"/>
      <c r="E62" s="270" t="s">
        <v>328</v>
      </c>
      <c r="F62" s="271"/>
      <c r="G62" s="270"/>
      <c r="H62" s="271"/>
    </row>
    <row r="63" spans="1:8" s="200" customFormat="1" ht="27" customHeight="1">
      <c r="A63" s="269"/>
      <c r="B63" s="281"/>
      <c r="C63" s="277" t="s">
        <v>329</v>
      </c>
      <c r="D63" s="278"/>
      <c r="E63" s="270" t="s">
        <v>323</v>
      </c>
      <c r="F63" s="283"/>
      <c r="G63" s="270"/>
      <c r="H63" s="271"/>
    </row>
    <row r="64" spans="1:8" s="200" customFormat="1" ht="27" customHeight="1">
      <c r="A64" s="269"/>
      <c r="B64" s="281"/>
      <c r="C64" s="284"/>
      <c r="D64" s="285"/>
      <c r="E64" s="270" t="s">
        <v>324</v>
      </c>
      <c r="F64" s="283"/>
      <c r="G64" s="270"/>
      <c r="H64" s="271"/>
    </row>
    <row r="65" spans="1:8" s="200" customFormat="1" ht="27" customHeight="1">
      <c r="A65" s="269"/>
      <c r="B65" s="281"/>
      <c r="C65" s="284"/>
      <c r="D65" s="285"/>
      <c r="E65" s="270" t="s">
        <v>325</v>
      </c>
      <c r="F65" s="283"/>
      <c r="G65" s="270"/>
      <c r="H65" s="271"/>
    </row>
    <row r="66" spans="1:8" s="200" customFormat="1" ht="27" customHeight="1">
      <c r="A66" s="269"/>
      <c r="B66" s="281"/>
      <c r="C66" s="284"/>
      <c r="D66" s="285"/>
      <c r="E66" s="270" t="s">
        <v>326</v>
      </c>
      <c r="F66" s="283"/>
      <c r="G66" s="270"/>
      <c r="H66" s="271"/>
    </row>
    <row r="67" spans="1:8" s="200" customFormat="1" ht="27" customHeight="1">
      <c r="A67" s="269"/>
      <c r="B67" s="281"/>
      <c r="C67" s="284"/>
      <c r="D67" s="285"/>
      <c r="E67" s="270" t="s">
        <v>327</v>
      </c>
      <c r="F67" s="283"/>
      <c r="G67" s="270"/>
      <c r="H67" s="271"/>
    </row>
    <row r="68" spans="1:8" s="200" customFormat="1" ht="27" customHeight="1">
      <c r="A68" s="269"/>
      <c r="B68" s="281"/>
      <c r="C68" s="284"/>
      <c r="D68" s="285"/>
      <c r="E68" s="270" t="s">
        <v>328</v>
      </c>
      <c r="F68" s="283"/>
      <c r="G68" s="270"/>
      <c r="H68" s="271"/>
    </row>
    <row r="69" spans="1:8" s="200" customFormat="1" ht="27" customHeight="1">
      <c r="A69" s="269"/>
      <c r="B69" s="269" t="s">
        <v>330</v>
      </c>
      <c r="C69" s="269" t="s">
        <v>331</v>
      </c>
      <c r="D69" s="269"/>
      <c r="E69" s="270" t="s">
        <v>409</v>
      </c>
      <c r="F69" s="283"/>
      <c r="G69" s="287" t="s">
        <v>410</v>
      </c>
      <c r="H69" s="287"/>
    </row>
    <row r="70" spans="1:8" s="200" customFormat="1" ht="27" customHeight="1">
      <c r="A70" s="269"/>
      <c r="B70" s="269"/>
      <c r="C70" s="269"/>
      <c r="D70" s="269"/>
      <c r="E70" s="270" t="s">
        <v>332</v>
      </c>
      <c r="F70" s="283"/>
      <c r="G70" s="287" t="s">
        <v>410</v>
      </c>
      <c r="H70" s="287"/>
    </row>
    <row r="71" spans="1:8" s="200" customFormat="1" ht="27" customHeight="1">
      <c r="A71" s="269"/>
      <c r="B71" s="269"/>
      <c r="C71" s="269"/>
      <c r="D71" s="269"/>
      <c r="E71" s="270" t="s">
        <v>411</v>
      </c>
      <c r="F71" s="283"/>
      <c r="G71" s="287" t="s">
        <v>410</v>
      </c>
      <c r="H71" s="287"/>
    </row>
    <row r="72" spans="1:8" s="200" customFormat="1" ht="27" customHeight="1">
      <c r="A72" s="269"/>
      <c r="B72" s="269"/>
      <c r="C72" s="269"/>
      <c r="D72" s="269"/>
      <c r="E72" s="270" t="s">
        <v>412</v>
      </c>
      <c r="F72" s="283"/>
      <c r="G72" s="287" t="s">
        <v>410</v>
      </c>
      <c r="H72" s="287"/>
    </row>
    <row r="73" spans="1:8" s="200" customFormat="1" ht="27" customHeight="1">
      <c r="A73" s="269"/>
      <c r="B73" s="269"/>
      <c r="C73" s="269"/>
      <c r="D73" s="269"/>
      <c r="E73" s="270" t="s">
        <v>413</v>
      </c>
      <c r="F73" s="283"/>
      <c r="G73" s="287" t="s">
        <v>410</v>
      </c>
      <c r="H73" s="287"/>
    </row>
    <row r="74" spans="1:8" s="200" customFormat="1" ht="27" customHeight="1">
      <c r="A74" s="269"/>
      <c r="B74" s="269"/>
      <c r="C74" s="269"/>
      <c r="D74" s="269"/>
      <c r="E74" s="270" t="s">
        <v>414</v>
      </c>
      <c r="F74" s="283"/>
      <c r="G74" s="287" t="s">
        <v>410</v>
      </c>
      <c r="H74" s="287"/>
    </row>
  </sheetData>
  <mergeCells count="151">
    <mergeCell ref="B69:B74"/>
    <mergeCell ref="C69:D74"/>
    <mergeCell ref="E69:F69"/>
    <mergeCell ref="G69:H69"/>
    <mergeCell ref="E70:F70"/>
    <mergeCell ref="B45:B68"/>
    <mergeCell ref="E74:F74"/>
    <mergeCell ref="G74:H74"/>
    <mergeCell ref="G70:H70"/>
    <mergeCell ref="E71:F71"/>
    <mergeCell ref="G71:H71"/>
    <mergeCell ref="E72:F72"/>
    <mergeCell ref="G72:H72"/>
    <mergeCell ref="E73:F73"/>
    <mergeCell ref="G73:H73"/>
    <mergeCell ref="E62:F62"/>
    <mergeCell ref="G62:H62"/>
    <mergeCell ref="C63:D68"/>
    <mergeCell ref="E63:F63"/>
    <mergeCell ref="G63:H63"/>
    <mergeCell ref="E64:F64"/>
    <mergeCell ref="G64:H64"/>
    <mergeCell ref="E65:F65"/>
    <mergeCell ref="G65:H65"/>
    <mergeCell ref="C57:D62"/>
    <mergeCell ref="G66:H66"/>
    <mergeCell ref="E67:F67"/>
    <mergeCell ref="G67:H67"/>
    <mergeCell ref="E68:F68"/>
    <mergeCell ref="G68:H68"/>
    <mergeCell ref="E59:F59"/>
    <mergeCell ref="G59:H59"/>
    <mergeCell ref="E60:F60"/>
    <mergeCell ref="G60:H60"/>
    <mergeCell ref="E61:F61"/>
    <mergeCell ref="G61:H61"/>
    <mergeCell ref="E55:F55"/>
    <mergeCell ref="G55:H55"/>
    <mergeCell ref="E56:F56"/>
    <mergeCell ref="G56:H56"/>
    <mergeCell ref="E57:F57"/>
    <mergeCell ref="G57:H57"/>
    <mergeCell ref="E58:F58"/>
    <mergeCell ref="G58:H58"/>
    <mergeCell ref="E66:F66"/>
    <mergeCell ref="E45:F45"/>
    <mergeCell ref="G45:H45"/>
    <mergeCell ref="E46:F46"/>
    <mergeCell ref="E38:F38"/>
    <mergeCell ref="G38:H38"/>
    <mergeCell ref="E50:F50"/>
    <mergeCell ref="G50:H50"/>
    <mergeCell ref="C51:D56"/>
    <mergeCell ref="E51:F51"/>
    <mergeCell ref="G51:H51"/>
    <mergeCell ref="E52:F52"/>
    <mergeCell ref="G52:H52"/>
    <mergeCell ref="E53:F53"/>
    <mergeCell ref="G53:H53"/>
    <mergeCell ref="E54:F54"/>
    <mergeCell ref="C45:D50"/>
    <mergeCell ref="G46:H46"/>
    <mergeCell ref="E47:F47"/>
    <mergeCell ref="G47:H47"/>
    <mergeCell ref="E48:F48"/>
    <mergeCell ref="G48:H48"/>
    <mergeCell ref="E49:F49"/>
    <mergeCell ref="G49:H49"/>
    <mergeCell ref="G54:H54"/>
    <mergeCell ref="C39:D44"/>
    <mergeCell ref="E39:F39"/>
    <mergeCell ref="G39:H39"/>
    <mergeCell ref="E40:F40"/>
    <mergeCell ref="G40:H40"/>
    <mergeCell ref="E41:F41"/>
    <mergeCell ref="G41:H41"/>
    <mergeCell ref="E42:F42"/>
    <mergeCell ref="C33:D38"/>
    <mergeCell ref="E35:F35"/>
    <mergeCell ref="G35:H35"/>
    <mergeCell ref="E36:F36"/>
    <mergeCell ref="G36:H36"/>
    <mergeCell ref="E37:F37"/>
    <mergeCell ref="G37:H37"/>
    <mergeCell ref="G42:H42"/>
    <mergeCell ref="E43:F43"/>
    <mergeCell ref="G43:H43"/>
    <mergeCell ref="E44:F44"/>
    <mergeCell ref="G44:H44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24:F24"/>
    <mergeCell ref="G24:H24"/>
    <mergeCell ref="E25:F25"/>
    <mergeCell ref="G25:H25"/>
    <mergeCell ref="B19:H19"/>
    <mergeCell ref="A20:A74"/>
    <mergeCell ref="C20:D20"/>
    <mergeCell ref="E20:F20"/>
    <mergeCell ref="G20:H20"/>
    <mergeCell ref="B21:B44"/>
    <mergeCell ref="C21:D26"/>
    <mergeCell ref="E21:F21"/>
    <mergeCell ref="G21:H21"/>
    <mergeCell ref="E22:F22"/>
    <mergeCell ref="E26:F26"/>
    <mergeCell ref="G26:H26"/>
    <mergeCell ref="C27:D32"/>
    <mergeCell ref="E27:F27"/>
    <mergeCell ref="G27:H27"/>
    <mergeCell ref="E28:F28"/>
    <mergeCell ref="G28:H28"/>
    <mergeCell ref="E29:F29"/>
    <mergeCell ref="G29:H29"/>
    <mergeCell ref="E30:F30"/>
    <mergeCell ref="A14:A19"/>
    <mergeCell ref="B14:H14"/>
    <mergeCell ref="B15:H15"/>
    <mergeCell ref="B16:H16"/>
    <mergeCell ref="B17:H17"/>
    <mergeCell ref="B18:H18"/>
    <mergeCell ref="G22:H22"/>
    <mergeCell ref="E23:F23"/>
    <mergeCell ref="G23:H23"/>
    <mergeCell ref="B9:C9"/>
    <mergeCell ref="D9:E9"/>
    <mergeCell ref="B10:C10"/>
    <mergeCell ref="D10:E10"/>
    <mergeCell ref="B11:C11"/>
    <mergeCell ref="D11:E11"/>
    <mergeCell ref="A2:H2"/>
    <mergeCell ref="A3:H3"/>
    <mergeCell ref="A5:C5"/>
    <mergeCell ref="D5:H5"/>
    <mergeCell ref="A6:A13"/>
    <mergeCell ref="B6:C7"/>
    <mergeCell ref="D6:E7"/>
    <mergeCell ref="F6:H6"/>
    <mergeCell ref="B8:C8"/>
    <mergeCell ref="D8:E8"/>
    <mergeCell ref="B12:C12"/>
    <mergeCell ref="D12:E12"/>
    <mergeCell ref="B13:C13"/>
    <mergeCell ref="D13:E13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B11" sqref="B11"/>
    </sheetView>
  </sheetViews>
  <sheetFormatPr defaultColWidth="8.6640625" defaultRowHeight="20.25" customHeight="1"/>
  <cols>
    <col min="1" max="1" width="60" customWidth="1"/>
    <col min="2" max="2" width="42.6640625" style="86" customWidth="1"/>
    <col min="3" max="3" width="52.6640625" customWidth="1"/>
    <col min="4" max="4" width="38.5" style="123" customWidth="1"/>
  </cols>
  <sheetData>
    <row r="1" spans="1:28" ht="20.25" customHeight="1">
      <c r="A1" s="124"/>
      <c r="B1" s="176"/>
      <c r="C1" s="124"/>
      <c r="D1" s="88" t="s">
        <v>1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 ht="20.25" customHeight="1">
      <c r="A2" s="203" t="s">
        <v>2</v>
      </c>
      <c r="B2" s="203"/>
      <c r="C2" s="203"/>
      <c r="D2" s="20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28" ht="20.25" customHeight="1">
      <c r="A3" s="46" t="s">
        <v>335</v>
      </c>
      <c r="B3" s="177"/>
      <c r="C3" s="43"/>
      <c r="D3" s="90" t="s">
        <v>3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28" ht="20.25" customHeight="1">
      <c r="A4" s="204" t="s">
        <v>4</v>
      </c>
      <c r="B4" s="205"/>
      <c r="C4" s="206" t="s">
        <v>5</v>
      </c>
      <c r="D4" s="20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28" ht="25.15" customHeight="1">
      <c r="A5" s="128" t="s">
        <v>6</v>
      </c>
      <c r="B5" s="130" t="s">
        <v>7</v>
      </c>
      <c r="C5" s="128" t="s">
        <v>6</v>
      </c>
      <c r="D5" s="130" t="s">
        <v>7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28" ht="20.25" customHeight="1">
      <c r="A6" s="144" t="s">
        <v>8</v>
      </c>
      <c r="B6" s="137">
        <v>1509403</v>
      </c>
      <c r="C6" s="144" t="s">
        <v>9</v>
      </c>
      <c r="D6" s="137">
        <v>1233945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28" ht="20.25" customHeight="1">
      <c r="A7" s="144" t="s">
        <v>10</v>
      </c>
      <c r="B7" s="137"/>
      <c r="C7" s="144" t="s">
        <v>11</v>
      </c>
      <c r="D7" s="137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28" ht="20.25" customHeight="1">
      <c r="A8" s="144" t="s">
        <v>12</v>
      </c>
      <c r="B8" s="137">
        <v>0</v>
      </c>
      <c r="C8" s="144" t="s">
        <v>13</v>
      </c>
      <c r="D8" s="137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28" ht="20.25" customHeight="1">
      <c r="A9" s="144" t="s">
        <v>14</v>
      </c>
      <c r="B9" s="137">
        <v>0</v>
      </c>
      <c r="C9" s="144" t="s">
        <v>15</v>
      </c>
      <c r="D9" s="137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28" ht="20.25" customHeight="1">
      <c r="A10" s="144" t="s">
        <v>16</v>
      </c>
      <c r="B10" s="137">
        <v>0</v>
      </c>
      <c r="C10" s="144" t="s">
        <v>17</v>
      </c>
      <c r="D10" s="137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28" ht="20.25" customHeight="1">
      <c r="A11" s="144" t="s">
        <v>18</v>
      </c>
      <c r="B11" s="137">
        <v>0</v>
      </c>
      <c r="C11" s="144" t="s">
        <v>19</v>
      </c>
      <c r="D11" s="137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28" ht="20.25" customHeight="1">
      <c r="A12" s="144"/>
      <c r="B12" s="137"/>
      <c r="C12" s="144" t="s">
        <v>20</v>
      </c>
      <c r="D12" s="137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28" ht="20.25" customHeight="1">
      <c r="A13" s="142"/>
      <c r="B13" s="137"/>
      <c r="C13" s="144" t="s">
        <v>21</v>
      </c>
      <c r="D13" s="137">
        <v>148970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20.25" customHeight="1">
      <c r="A14" s="142"/>
      <c r="B14" s="137"/>
      <c r="C14" s="144" t="s">
        <v>22</v>
      </c>
      <c r="D14" s="137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20.25" customHeight="1">
      <c r="A15" s="142"/>
      <c r="B15" s="137"/>
      <c r="C15" s="144" t="s">
        <v>23</v>
      </c>
      <c r="D15" s="137">
        <v>59761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28" ht="20.25" customHeight="1">
      <c r="A16" s="142"/>
      <c r="B16" s="137"/>
      <c r="C16" s="144" t="s">
        <v>24</v>
      </c>
      <c r="D16" s="137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</row>
    <row r="17" spans="1:28" ht="20.25" customHeight="1">
      <c r="A17" s="142"/>
      <c r="B17" s="137"/>
      <c r="C17" s="144" t="s">
        <v>25</v>
      </c>
      <c r="D17" s="7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20.25" customHeight="1">
      <c r="A18" s="142"/>
      <c r="B18" s="137"/>
      <c r="C18" s="144" t="s">
        <v>26</v>
      </c>
      <c r="D18" s="137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</row>
    <row r="19" spans="1:28" ht="20.25" customHeight="1">
      <c r="A19" s="142"/>
      <c r="B19" s="137"/>
      <c r="C19" s="144" t="s">
        <v>27</v>
      </c>
      <c r="D19" s="137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</row>
    <row r="20" spans="1:28" ht="20.25" customHeight="1">
      <c r="A20" s="142"/>
      <c r="B20" s="137"/>
      <c r="C20" s="144" t="s">
        <v>28</v>
      </c>
      <c r="D20" s="137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</row>
    <row r="21" spans="1:28" ht="20.25" customHeight="1">
      <c r="A21" s="142"/>
      <c r="B21" s="137"/>
      <c r="C21" s="144" t="s">
        <v>29</v>
      </c>
      <c r="D21" s="137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</row>
    <row r="22" spans="1:28" ht="20.25" customHeight="1">
      <c r="A22" s="142"/>
      <c r="B22" s="137"/>
      <c r="C22" s="144" t="s">
        <v>30</v>
      </c>
      <c r="D22" s="137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</row>
    <row r="23" spans="1:28" ht="20.25" customHeight="1">
      <c r="A23" s="142"/>
      <c r="B23" s="137"/>
      <c r="C23" s="144" t="s">
        <v>31</v>
      </c>
      <c r="D23" s="137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</row>
    <row r="24" spans="1:28" ht="20.25" customHeight="1">
      <c r="A24" s="142"/>
      <c r="B24" s="137"/>
      <c r="C24" s="144" t="s">
        <v>32</v>
      </c>
      <c r="D24" s="137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</row>
    <row r="25" spans="1:28" ht="20.25" customHeight="1">
      <c r="A25" s="142"/>
      <c r="B25" s="137"/>
      <c r="C25" s="144" t="s">
        <v>33</v>
      </c>
      <c r="D25" s="137">
        <v>66727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 ht="20.25" customHeight="1">
      <c r="A26" s="144"/>
      <c r="B26" s="137"/>
      <c r="C26" s="144" t="s">
        <v>34</v>
      </c>
      <c r="D26" s="137">
        <v>0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</row>
    <row r="27" spans="1:28" ht="20.25" customHeight="1">
      <c r="A27" s="144"/>
      <c r="B27" s="137"/>
      <c r="C27" s="144" t="s">
        <v>35</v>
      </c>
      <c r="D27" s="137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8" ht="20.25" customHeight="1">
      <c r="A28" s="144"/>
      <c r="B28" s="137"/>
      <c r="C28" s="144" t="s">
        <v>36</v>
      </c>
      <c r="D28" s="137">
        <v>0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</row>
    <row r="29" spans="1:28" ht="20.25" customHeight="1">
      <c r="A29" s="144"/>
      <c r="B29" s="137"/>
      <c r="C29" s="144" t="s">
        <v>37</v>
      </c>
      <c r="D29" s="137">
        <v>0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</row>
    <row r="30" spans="1:28" ht="20.25" customHeight="1">
      <c r="A30" s="144"/>
      <c r="B30" s="137"/>
      <c r="C30" s="144" t="s">
        <v>38</v>
      </c>
      <c r="D30" s="137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28" ht="20.25" customHeight="1">
      <c r="A31" s="144"/>
      <c r="B31" s="137"/>
      <c r="C31" s="144" t="s">
        <v>39</v>
      </c>
      <c r="D31" s="137">
        <v>0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28" ht="20.25" customHeight="1">
      <c r="A32" s="144"/>
      <c r="B32" s="137"/>
      <c r="C32" s="144" t="s">
        <v>40</v>
      </c>
      <c r="D32" s="137">
        <v>0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ht="20.25" customHeight="1">
      <c r="A33" s="144"/>
      <c r="B33" s="137"/>
      <c r="C33" s="144" t="s">
        <v>41</v>
      </c>
      <c r="D33" s="137">
        <v>0</v>
      </c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ht="20.25" customHeight="1">
      <c r="A34" s="144"/>
      <c r="B34" s="137"/>
      <c r="C34" s="144" t="s">
        <v>42</v>
      </c>
      <c r="D34" s="137">
        <v>0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ht="20.25" customHeight="1">
      <c r="A35" s="144"/>
      <c r="B35" s="137"/>
      <c r="C35" s="144"/>
      <c r="D35" s="150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ht="20.25" customHeight="1">
      <c r="A36" s="128" t="s">
        <v>43</v>
      </c>
      <c r="B36" s="150">
        <f>SUM(B6:B35)</f>
        <v>1509403</v>
      </c>
      <c r="C36" s="128" t="s">
        <v>44</v>
      </c>
      <c r="D36" s="150">
        <f>SUM(D6:D34)</f>
        <v>1509403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ht="20.25" customHeight="1">
      <c r="A37" s="144" t="s">
        <v>45</v>
      </c>
      <c r="B37" s="137">
        <v>0</v>
      </c>
      <c r="C37" s="144" t="s">
        <v>46</v>
      </c>
      <c r="D37" s="137">
        <v>0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ht="20.25" customHeight="1">
      <c r="A38" s="144" t="s">
        <v>47</v>
      </c>
      <c r="B38" s="137"/>
      <c r="C38" s="144" t="s">
        <v>48</v>
      </c>
      <c r="D38" s="137">
        <v>0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ht="20.25" customHeight="1">
      <c r="A39" s="144"/>
      <c r="B39" s="137"/>
      <c r="C39" s="144" t="s">
        <v>49</v>
      </c>
      <c r="D39" s="137">
        <v>0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ht="20.25" customHeight="1">
      <c r="A40" s="144"/>
      <c r="B40" s="150"/>
      <c r="C40" s="144"/>
      <c r="D40" s="150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</row>
    <row r="41" spans="1:28" ht="20.25" customHeight="1">
      <c r="A41" s="128" t="s">
        <v>50</v>
      </c>
      <c r="B41" s="150">
        <f>SUM(B36:B38)</f>
        <v>1509403</v>
      </c>
      <c r="C41" s="128" t="s">
        <v>51</v>
      </c>
      <c r="D41" s="150">
        <f>SUM(D36,D37,D39)</f>
        <v>1509403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</row>
    <row r="42" spans="1:28" ht="20.25" customHeight="1">
      <c r="A42" s="160"/>
      <c r="B42" s="178"/>
      <c r="C42" s="162"/>
      <c r="D42" s="125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</row>
  </sheetData>
  <mergeCells count="3">
    <mergeCell ref="A2:D2"/>
    <mergeCell ref="A4:B4"/>
    <mergeCell ref="C4:D4"/>
  </mergeCells>
  <phoneticPr fontId="5" type="noConversion"/>
  <printOptions horizontalCentered="1" verticalCentered="1"/>
  <pageMargins left="0.16" right="0.16" top="0.59" bottom="0.35" header="0.59" footer="0.17"/>
  <pageSetup paperSize="9" scale="90" orientation="landscape" horizontalDpi="4294967292" verticalDpi="180"/>
  <headerFooter scaleWithDoc="0" alignWithMargins="0">
    <oddFooter>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14"/>
  <sheetViews>
    <sheetView showGridLines="0" showZeros="0" topLeftCell="A4" workbookViewId="0">
      <selection activeCell="I9" sqref="I9"/>
    </sheetView>
  </sheetViews>
  <sheetFormatPr defaultColWidth="9.1640625" defaultRowHeight="12.75" customHeight="1"/>
  <cols>
    <col min="1" max="3" width="5.1640625" customWidth="1"/>
    <col min="4" max="4" width="9.1640625" customWidth="1"/>
    <col min="5" max="5" width="38" customWidth="1"/>
    <col min="6" max="6" width="18.33203125" customWidth="1"/>
    <col min="7" max="8" width="13.33203125" customWidth="1"/>
    <col min="9" max="10" width="13.8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09"/>
      <c r="T1" s="175" t="s">
        <v>52</v>
      </c>
    </row>
    <row r="2" spans="1:20" ht="20.100000000000001" customHeight="1">
      <c r="A2" s="203" t="s">
        <v>53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1:20" ht="20.100000000000001" customHeight="1">
      <c r="A3" s="185" t="s">
        <v>335</v>
      </c>
      <c r="B3" s="185"/>
      <c r="C3" s="185"/>
      <c r="D3" s="5"/>
      <c r="E3" s="5"/>
      <c r="F3" s="47"/>
      <c r="G3" s="47"/>
      <c r="H3" s="47"/>
      <c r="I3" s="47"/>
      <c r="J3" s="110"/>
      <c r="K3" s="110"/>
      <c r="L3" s="110"/>
      <c r="M3" s="110"/>
      <c r="N3" s="110"/>
      <c r="O3" s="110"/>
      <c r="P3" s="110"/>
      <c r="Q3" s="110"/>
      <c r="R3" s="110"/>
      <c r="S3" s="35"/>
      <c r="T3" s="7" t="s">
        <v>3</v>
      </c>
    </row>
    <row r="4" spans="1:20" ht="20.100000000000001" customHeight="1">
      <c r="A4" s="12" t="s">
        <v>54</v>
      </c>
      <c r="B4" s="12"/>
      <c r="C4" s="12"/>
      <c r="D4" s="12"/>
      <c r="E4" s="12"/>
      <c r="F4" s="207" t="s">
        <v>55</v>
      </c>
      <c r="G4" s="209" t="s">
        <v>56</v>
      </c>
      <c r="H4" s="207" t="s">
        <v>57</v>
      </c>
      <c r="I4" s="207" t="s">
        <v>58</v>
      </c>
      <c r="J4" s="207" t="s">
        <v>59</v>
      </c>
      <c r="K4" s="207" t="s">
        <v>60</v>
      </c>
      <c r="L4" s="207"/>
      <c r="M4" s="208" t="s">
        <v>61</v>
      </c>
      <c r="N4" s="174" t="s">
        <v>62</v>
      </c>
      <c r="O4" s="174"/>
      <c r="P4" s="174"/>
      <c r="Q4" s="174"/>
      <c r="R4" s="174"/>
      <c r="S4" s="207" t="s">
        <v>63</v>
      </c>
      <c r="T4" s="207" t="s">
        <v>64</v>
      </c>
    </row>
    <row r="5" spans="1:20" ht="20.100000000000001" customHeight="1">
      <c r="A5" s="12" t="s">
        <v>65</v>
      </c>
      <c r="B5" s="12"/>
      <c r="C5" s="12"/>
      <c r="D5" s="207" t="s">
        <v>66</v>
      </c>
      <c r="E5" s="207" t="s">
        <v>67</v>
      </c>
      <c r="F5" s="207"/>
      <c r="G5" s="209"/>
      <c r="H5" s="207"/>
      <c r="I5" s="207"/>
      <c r="J5" s="207"/>
      <c r="K5" s="210" t="s">
        <v>68</v>
      </c>
      <c r="L5" s="207" t="s">
        <v>69</v>
      </c>
      <c r="M5" s="208"/>
      <c r="N5" s="207" t="s">
        <v>70</v>
      </c>
      <c r="O5" s="207" t="s">
        <v>71</v>
      </c>
      <c r="P5" s="207" t="s">
        <v>72</v>
      </c>
      <c r="Q5" s="207" t="s">
        <v>73</v>
      </c>
      <c r="R5" s="207" t="s">
        <v>74</v>
      </c>
      <c r="S5" s="207"/>
      <c r="T5" s="207"/>
    </row>
    <row r="6" spans="1:20" ht="30.75" customHeight="1">
      <c r="A6" s="173" t="s">
        <v>75</v>
      </c>
      <c r="B6" s="65" t="s">
        <v>76</v>
      </c>
      <c r="C6" s="173" t="s">
        <v>77</v>
      </c>
      <c r="D6" s="207"/>
      <c r="E6" s="207"/>
      <c r="F6" s="207"/>
      <c r="G6" s="209"/>
      <c r="H6" s="207"/>
      <c r="I6" s="207"/>
      <c r="J6" s="207"/>
      <c r="K6" s="210"/>
      <c r="L6" s="207"/>
      <c r="M6" s="208"/>
      <c r="N6" s="207"/>
      <c r="O6" s="207"/>
      <c r="P6" s="207"/>
      <c r="Q6" s="207"/>
      <c r="R6" s="207"/>
      <c r="S6" s="207"/>
      <c r="T6" s="207"/>
    </row>
    <row r="7" spans="1:20" ht="24" customHeight="1">
      <c r="A7" s="72"/>
      <c r="B7" s="72"/>
      <c r="C7" s="72"/>
      <c r="D7" s="72"/>
      <c r="E7" s="69" t="s">
        <v>55</v>
      </c>
      <c r="F7" s="191">
        <v>1509403</v>
      </c>
      <c r="G7" s="28">
        <v>0</v>
      </c>
      <c r="H7" s="191">
        <v>1509403</v>
      </c>
      <c r="I7" s="28">
        <f t="shared" ref="I7:T7" si="0">SUM(I8:I14)</f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0</v>
      </c>
      <c r="Q7" s="28">
        <f t="shared" si="0"/>
        <v>0</v>
      </c>
      <c r="R7" s="28">
        <f t="shared" si="0"/>
        <v>0</v>
      </c>
      <c r="S7" s="28">
        <f t="shared" si="0"/>
        <v>0</v>
      </c>
      <c r="T7" s="28">
        <f t="shared" si="0"/>
        <v>0</v>
      </c>
    </row>
    <row r="8" spans="1:20" s="172" customFormat="1" ht="24" customHeight="1">
      <c r="A8" s="26" t="s">
        <v>295</v>
      </c>
      <c r="B8" s="26" t="s">
        <v>87</v>
      </c>
      <c r="C8" s="26" t="s">
        <v>80</v>
      </c>
      <c r="D8" s="72" t="s">
        <v>336</v>
      </c>
      <c r="E8" s="190" t="s">
        <v>337</v>
      </c>
      <c r="F8" s="191">
        <v>843945</v>
      </c>
      <c r="G8" s="28">
        <v>0</v>
      </c>
      <c r="H8" s="191">
        <v>843945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s="172" customFormat="1" ht="24" customHeight="1">
      <c r="A9" s="26" t="s">
        <v>295</v>
      </c>
      <c r="B9" s="26" t="s">
        <v>87</v>
      </c>
      <c r="C9" s="26" t="s">
        <v>86</v>
      </c>
      <c r="D9" s="72" t="s">
        <v>336</v>
      </c>
      <c r="E9" s="190" t="s">
        <v>338</v>
      </c>
      <c r="F9" s="191">
        <v>390000</v>
      </c>
      <c r="G9" s="28">
        <v>0</v>
      </c>
      <c r="H9" s="191">
        <v>390000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24" customHeight="1">
      <c r="A10" s="26" t="s">
        <v>78</v>
      </c>
      <c r="B10" s="26" t="s">
        <v>79</v>
      </c>
      <c r="C10" s="26" t="s">
        <v>80</v>
      </c>
      <c r="D10" s="72" t="s">
        <v>336</v>
      </c>
      <c r="E10" s="190" t="s">
        <v>81</v>
      </c>
      <c r="F10" s="191">
        <v>60000</v>
      </c>
      <c r="G10" s="28">
        <v>0</v>
      </c>
      <c r="H10" s="191">
        <v>60000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4" customHeight="1">
      <c r="A11" s="26" t="s">
        <v>78</v>
      </c>
      <c r="B11" s="26" t="s">
        <v>79</v>
      </c>
      <c r="C11" s="26" t="s">
        <v>79</v>
      </c>
      <c r="D11" s="72" t="s">
        <v>336</v>
      </c>
      <c r="E11" s="190" t="s">
        <v>82</v>
      </c>
      <c r="F11" s="191">
        <v>88970</v>
      </c>
      <c r="G11" s="28">
        <v>0</v>
      </c>
      <c r="H11" s="191">
        <v>88970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24" customHeight="1">
      <c r="A12" s="26" t="s">
        <v>83</v>
      </c>
      <c r="B12" s="26" t="s">
        <v>84</v>
      </c>
      <c r="C12" s="26" t="s">
        <v>80</v>
      </c>
      <c r="D12" s="72" t="s">
        <v>336</v>
      </c>
      <c r="E12" s="190" t="s">
        <v>85</v>
      </c>
      <c r="F12" s="191">
        <v>36144</v>
      </c>
      <c r="G12" s="28">
        <v>0</v>
      </c>
      <c r="H12" s="191">
        <v>36144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4" customHeight="1">
      <c r="A13" s="26" t="s">
        <v>83</v>
      </c>
      <c r="B13" s="26" t="s">
        <v>84</v>
      </c>
      <c r="C13" s="26" t="s">
        <v>87</v>
      </c>
      <c r="D13" s="72" t="s">
        <v>336</v>
      </c>
      <c r="E13" s="190" t="s">
        <v>88</v>
      </c>
      <c r="F13" s="191">
        <v>23617</v>
      </c>
      <c r="G13" s="28">
        <v>0</v>
      </c>
      <c r="H13" s="191">
        <v>23617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24" customHeight="1">
      <c r="A14" s="26" t="s">
        <v>91</v>
      </c>
      <c r="B14" s="26" t="s">
        <v>86</v>
      </c>
      <c r="C14" s="26" t="s">
        <v>80</v>
      </c>
      <c r="D14" s="72" t="s">
        <v>336</v>
      </c>
      <c r="E14" s="190" t="s">
        <v>92</v>
      </c>
      <c r="F14" s="191">
        <v>66727</v>
      </c>
      <c r="G14" s="28">
        <v>0</v>
      </c>
      <c r="H14" s="191">
        <v>66727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19">
    <mergeCell ref="L5:L6"/>
    <mergeCell ref="P5:P6"/>
    <mergeCell ref="Q5:Q6"/>
    <mergeCell ref="R5:R6"/>
    <mergeCell ref="M4:M6"/>
    <mergeCell ref="N5:N6"/>
    <mergeCell ref="A2:T2"/>
    <mergeCell ref="K4:L4"/>
    <mergeCell ref="D5:D6"/>
    <mergeCell ref="E5:E6"/>
    <mergeCell ref="F4:F6"/>
    <mergeCell ref="S4:S6"/>
    <mergeCell ref="T4:T6"/>
    <mergeCell ref="O5:O6"/>
    <mergeCell ref="G4:G6"/>
    <mergeCell ref="H4:H6"/>
    <mergeCell ref="I4:I6"/>
    <mergeCell ref="J4:J6"/>
    <mergeCell ref="K5:K6"/>
  </mergeCells>
  <phoneticPr fontId="5" type="noConversion"/>
  <printOptions horizontalCentered="1"/>
  <pageMargins left="0.16" right="0.16" top="0.59" bottom="0.59" header="0.59" footer="0.39"/>
  <pageSetup paperSize="9" scale="70" fitToHeight="100" orientation="landscape"/>
  <headerFooter scaleWithDoc="0" alignWithMargins="0">
    <oddFooter>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showGridLines="0" showZeros="0" workbookViewId="0">
      <selection activeCell="G10" sqref="G10"/>
    </sheetView>
  </sheetViews>
  <sheetFormatPr defaultColWidth="9.1640625" defaultRowHeight="12.75" customHeight="1"/>
  <cols>
    <col min="1" max="3" width="8.6640625" customWidth="1"/>
    <col min="4" max="4" width="10.1640625" customWidth="1"/>
    <col min="5" max="5" width="50.83203125" customWidth="1"/>
    <col min="6" max="6" width="26.1640625" style="77" customWidth="1"/>
    <col min="7" max="7" width="18.6640625" style="77" customWidth="1"/>
    <col min="8" max="8" width="19.33203125" style="77" customWidth="1"/>
    <col min="9" max="9" width="15.33203125" customWidth="1"/>
    <col min="10" max="10" width="17.6640625" customWidth="1"/>
  </cols>
  <sheetData>
    <row r="1" spans="1:10" ht="20.100000000000001" customHeight="1">
      <c r="A1" s="43"/>
      <c r="B1" s="164"/>
      <c r="C1" s="164"/>
      <c r="D1" s="164"/>
      <c r="E1" s="164"/>
      <c r="F1" s="165"/>
      <c r="G1" s="165"/>
      <c r="H1" s="165"/>
      <c r="I1" s="164"/>
      <c r="J1" s="169" t="s">
        <v>93</v>
      </c>
    </row>
    <row r="2" spans="1:10" ht="20.100000000000001" customHeight="1">
      <c r="A2" s="203" t="s">
        <v>94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20.100000000000001" customHeight="1">
      <c r="A3" s="185" t="s">
        <v>335</v>
      </c>
      <c r="B3" s="185"/>
      <c r="C3" s="46"/>
      <c r="D3" s="46"/>
      <c r="E3" s="46"/>
      <c r="F3" s="165"/>
      <c r="G3" s="165"/>
      <c r="H3" s="165"/>
      <c r="I3" s="170"/>
      <c r="J3" s="7" t="s">
        <v>3</v>
      </c>
    </row>
    <row r="4" spans="1:10" ht="20.100000000000001" customHeight="1">
      <c r="A4" s="166" t="s">
        <v>54</v>
      </c>
      <c r="B4" s="166"/>
      <c r="C4" s="166"/>
      <c r="D4" s="166"/>
      <c r="E4" s="166"/>
      <c r="F4" s="212" t="s">
        <v>55</v>
      </c>
      <c r="G4" s="212" t="s">
        <v>95</v>
      </c>
      <c r="H4" s="211" t="s">
        <v>96</v>
      </c>
      <c r="I4" s="211" t="s">
        <v>97</v>
      </c>
      <c r="J4" s="211" t="s">
        <v>98</v>
      </c>
    </row>
    <row r="5" spans="1:10" ht="20.100000000000001" customHeight="1">
      <c r="A5" s="166" t="s">
        <v>65</v>
      </c>
      <c r="B5" s="166"/>
      <c r="C5" s="166"/>
      <c r="D5" s="211" t="s">
        <v>66</v>
      </c>
      <c r="E5" s="211" t="s">
        <v>99</v>
      </c>
      <c r="F5" s="212"/>
      <c r="G5" s="212"/>
      <c r="H5" s="211"/>
      <c r="I5" s="211"/>
      <c r="J5" s="211"/>
    </row>
    <row r="6" spans="1:10" ht="20.25" customHeight="1">
      <c r="A6" s="167" t="s">
        <v>75</v>
      </c>
      <c r="B6" s="167" t="s">
        <v>76</v>
      </c>
      <c r="C6" s="168" t="s">
        <v>77</v>
      </c>
      <c r="D6" s="211"/>
      <c r="E6" s="211"/>
      <c r="F6" s="212"/>
      <c r="G6" s="212"/>
      <c r="H6" s="211"/>
      <c r="I6" s="211"/>
      <c r="J6" s="211"/>
    </row>
    <row r="7" spans="1:10" ht="25.9" customHeight="1">
      <c r="A7" s="72"/>
      <c r="B7" s="72"/>
      <c r="C7" s="72"/>
      <c r="D7" s="72"/>
      <c r="E7" s="72" t="s">
        <v>55</v>
      </c>
      <c r="F7" s="192">
        <v>1509403</v>
      </c>
      <c r="G7" s="193">
        <v>1119403</v>
      </c>
      <c r="H7" s="194">
        <v>390000</v>
      </c>
      <c r="I7" s="171">
        <f>SUM(I8:I14)</f>
        <v>0</v>
      </c>
      <c r="J7" s="171">
        <f>SUM(J8:J14)</f>
        <v>0</v>
      </c>
    </row>
    <row r="8" spans="1:10" ht="25.9" customHeight="1">
      <c r="A8" s="26" t="s">
        <v>295</v>
      </c>
      <c r="B8" s="26" t="s">
        <v>87</v>
      </c>
      <c r="C8" s="26" t="s">
        <v>80</v>
      </c>
      <c r="D8" s="72" t="s">
        <v>336</v>
      </c>
      <c r="E8" s="190" t="s">
        <v>337</v>
      </c>
      <c r="F8" s="192">
        <v>843945</v>
      </c>
      <c r="G8" s="193">
        <v>843945</v>
      </c>
      <c r="H8" s="194">
        <v>0</v>
      </c>
      <c r="I8" s="28"/>
      <c r="J8" s="28"/>
    </row>
    <row r="9" spans="1:10" ht="25.9" customHeight="1">
      <c r="A9" s="26" t="s">
        <v>295</v>
      </c>
      <c r="B9" s="26" t="s">
        <v>87</v>
      </c>
      <c r="C9" s="26" t="s">
        <v>86</v>
      </c>
      <c r="D9" s="72" t="s">
        <v>336</v>
      </c>
      <c r="E9" s="190" t="s">
        <v>338</v>
      </c>
      <c r="F9" s="192">
        <v>390000</v>
      </c>
      <c r="G9" s="193">
        <v>0</v>
      </c>
      <c r="H9" s="194">
        <v>390000</v>
      </c>
      <c r="I9" s="28"/>
      <c r="J9" s="28"/>
    </row>
    <row r="10" spans="1:10" ht="25.9" customHeight="1">
      <c r="A10" s="26" t="s">
        <v>78</v>
      </c>
      <c r="B10" s="26" t="s">
        <v>79</v>
      </c>
      <c r="C10" s="26" t="s">
        <v>80</v>
      </c>
      <c r="D10" s="72" t="s">
        <v>336</v>
      </c>
      <c r="E10" s="190" t="s">
        <v>81</v>
      </c>
      <c r="F10" s="192">
        <v>60000</v>
      </c>
      <c r="G10" s="193">
        <v>60000</v>
      </c>
      <c r="H10" s="194">
        <v>0</v>
      </c>
      <c r="I10" s="28"/>
      <c r="J10" s="28"/>
    </row>
    <row r="11" spans="1:10" ht="25.9" customHeight="1">
      <c r="A11" s="26" t="s">
        <v>78</v>
      </c>
      <c r="B11" s="26" t="s">
        <v>79</v>
      </c>
      <c r="C11" s="26" t="s">
        <v>79</v>
      </c>
      <c r="D11" s="72" t="s">
        <v>336</v>
      </c>
      <c r="E11" s="190" t="s">
        <v>82</v>
      </c>
      <c r="F11" s="192">
        <v>88970</v>
      </c>
      <c r="G11" s="193">
        <v>88970</v>
      </c>
      <c r="H11" s="194">
        <v>0</v>
      </c>
      <c r="I11" s="28"/>
      <c r="J11" s="28"/>
    </row>
    <row r="12" spans="1:10" ht="25.9" customHeight="1">
      <c r="A12" s="26" t="s">
        <v>83</v>
      </c>
      <c r="B12" s="26" t="s">
        <v>84</v>
      </c>
      <c r="C12" s="26" t="s">
        <v>80</v>
      </c>
      <c r="D12" s="72" t="s">
        <v>336</v>
      </c>
      <c r="E12" s="190" t="s">
        <v>85</v>
      </c>
      <c r="F12" s="192">
        <v>36144</v>
      </c>
      <c r="G12" s="193">
        <v>36144</v>
      </c>
      <c r="H12" s="194">
        <v>0</v>
      </c>
      <c r="I12" s="28"/>
      <c r="J12" s="28"/>
    </row>
    <row r="13" spans="1:10" ht="25.9" customHeight="1">
      <c r="A13" s="26" t="s">
        <v>83</v>
      </c>
      <c r="B13" s="26" t="s">
        <v>84</v>
      </c>
      <c r="C13" s="26" t="s">
        <v>87</v>
      </c>
      <c r="D13" s="72" t="s">
        <v>336</v>
      </c>
      <c r="E13" s="190" t="s">
        <v>88</v>
      </c>
      <c r="F13" s="192">
        <v>23617</v>
      </c>
      <c r="G13" s="193">
        <v>23617</v>
      </c>
      <c r="H13" s="194">
        <v>0</v>
      </c>
      <c r="I13" s="28"/>
      <c r="J13" s="28"/>
    </row>
    <row r="14" spans="1:10" ht="25.9" customHeight="1">
      <c r="A14" s="26" t="s">
        <v>91</v>
      </c>
      <c r="B14" s="26" t="s">
        <v>86</v>
      </c>
      <c r="C14" s="26" t="s">
        <v>80</v>
      </c>
      <c r="D14" s="72" t="s">
        <v>336</v>
      </c>
      <c r="E14" s="190" t="s">
        <v>92</v>
      </c>
      <c r="F14" s="192">
        <v>66727</v>
      </c>
      <c r="G14" s="193">
        <v>66727</v>
      </c>
      <c r="H14" s="194">
        <v>0</v>
      </c>
      <c r="I14" s="28"/>
      <c r="J14" s="28"/>
    </row>
  </sheetData>
  <mergeCells count="8">
    <mergeCell ref="A2:J2"/>
    <mergeCell ref="D5:D6"/>
    <mergeCell ref="E5:E6"/>
    <mergeCell ref="F4:F6"/>
    <mergeCell ref="G4:G6"/>
    <mergeCell ref="H4:H6"/>
    <mergeCell ref="I4:I6"/>
    <mergeCell ref="J4:J6"/>
  </mergeCells>
  <phoneticPr fontId="5" type="noConversion"/>
  <printOptions horizontalCentered="1"/>
  <pageMargins left="0.16" right="0.16" top="0.59" bottom="0.59" header="0.59" footer="0.39"/>
  <pageSetup paperSize="9" scale="93" fitToHeight="100" orientation="landscape"/>
  <headerFooter scaleWithDoc="0" alignWithMargins="0">
    <oddFooter>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40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D7" sqref="D7:D26"/>
    </sheetView>
  </sheetViews>
  <sheetFormatPr defaultColWidth="9.1640625" defaultRowHeight="20.25" customHeight="1"/>
  <cols>
    <col min="1" max="1" width="53.5" customWidth="1"/>
    <col min="2" max="2" width="24.83203125" style="123" customWidth="1"/>
    <col min="3" max="3" width="53.5" customWidth="1"/>
    <col min="4" max="5" width="24.83203125" style="123" customWidth="1"/>
    <col min="6" max="8" width="24.83203125" customWidth="1"/>
    <col min="9" max="9" width="8.6640625" customWidth="1"/>
    <col min="10" max="10" width="14" customWidth="1"/>
    <col min="11" max="34" width="8.6640625" customWidth="1"/>
    <col min="35" max="35" width="8.33203125" customWidth="1"/>
    <col min="36" max="38" width="9.1640625" customWidth="1"/>
    <col min="39" max="41" width="8.33203125" customWidth="1"/>
    <col min="42" max="253" width="10.6640625" customWidth="1"/>
  </cols>
  <sheetData>
    <row r="1" spans="1:34" ht="20.25" customHeight="1">
      <c r="A1" s="124"/>
      <c r="B1" s="125"/>
      <c r="C1" s="124"/>
      <c r="D1" s="125"/>
      <c r="E1" s="125"/>
      <c r="F1" s="124"/>
      <c r="G1" s="124"/>
      <c r="H1" s="45" t="s">
        <v>100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</row>
    <row r="2" spans="1:34" ht="20.25" customHeight="1">
      <c r="A2" s="203" t="s">
        <v>101</v>
      </c>
      <c r="B2" s="203"/>
      <c r="C2" s="203"/>
      <c r="D2" s="203"/>
      <c r="E2" s="203"/>
      <c r="F2" s="203"/>
      <c r="G2" s="203"/>
      <c r="H2" s="20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</row>
    <row r="3" spans="1:34" ht="20.25" customHeight="1">
      <c r="A3" s="46" t="s">
        <v>335</v>
      </c>
      <c r="B3" s="126"/>
      <c r="C3" s="43"/>
      <c r="D3" s="127"/>
      <c r="E3" s="127"/>
      <c r="F3" s="43"/>
      <c r="G3" s="43"/>
      <c r="H3" s="7" t="s">
        <v>3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</row>
    <row r="4" spans="1:34" ht="20.25" customHeight="1">
      <c r="A4" s="204" t="s">
        <v>4</v>
      </c>
      <c r="B4" s="205"/>
      <c r="C4" s="204" t="s">
        <v>5</v>
      </c>
      <c r="D4" s="213"/>
      <c r="E4" s="213"/>
      <c r="F4" s="213"/>
      <c r="G4" s="213"/>
      <c r="H4" s="205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</row>
    <row r="5" spans="1:34" ht="20.25" customHeight="1">
      <c r="A5" s="128" t="s">
        <v>6</v>
      </c>
      <c r="B5" s="129" t="s">
        <v>7</v>
      </c>
      <c r="C5" s="128" t="s">
        <v>6</v>
      </c>
      <c r="D5" s="130" t="s">
        <v>55</v>
      </c>
      <c r="E5" s="129" t="s">
        <v>102</v>
      </c>
      <c r="F5" s="131" t="s">
        <v>103</v>
      </c>
      <c r="G5" s="128" t="s">
        <v>104</v>
      </c>
      <c r="H5" s="131" t="s">
        <v>105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</row>
    <row r="6" spans="1:34" ht="20.25" customHeight="1">
      <c r="A6" s="132" t="s">
        <v>106</v>
      </c>
      <c r="B6" s="133">
        <f>B7+B8</f>
        <v>1509403</v>
      </c>
      <c r="C6" s="134" t="s">
        <v>107</v>
      </c>
      <c r="D6" s="133">
        <f>SUM(E6:H6)</f>
        <v>1509403</v>
      </c>
      <c r="E6" s="133">
        <f>SUM(E7:E35)</f>
        <v>1509403</v>
      </c>
      <c r="F6" s="135">
        <f>SUM(F7:F35)</f>
        <v>0</v>
      </c>
      <c r="G6" s="136">
        <f>SUM(G7:G35)</f>
        <v>0</v>
      </c>
      <c r="H6" s="136">
        <f>SUM(H7:H35)</f>
        <v>0</v>
      </c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</row>
    <row r="7" spans="1:34" ht="20.25" customHeight="1">
      <c r="A7" s="132" t="s">
        <v>108</v>
      </c>
      <c r="B7" s="137">
        <v>1509403</v>
      </c>
      <c r="C7" s="134" t="s">
        <v>109</v>
      </c>
      <c r="D7" s="133">
        <v>1233945</v>
      </c>
      <c r="E7" s="138">
        <v>1233945</v>
      </c>
      <c r="F7" s="139">
        <v>0</v>
      </c>
      <c r="G7" s="140">
        <v>0</v>
      </c>
      <c r="H7" s="136">
        <v>0</v>
      </c>
      <c r="I7" s="163"/>
      <c r="J7" s="189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</row>
    <row r="8" spans="1:34" ht="20.25" customHeight="1">
      <c r="A8" s="132" t="s">
        <v>110</v>
      </c>
      <c r="B8" s="137"/>
      <c r="C8" s="134" t="s">
        <v>111</v>
      </c>
      <c r="D8" s="133"/>
      <c r="E8" s="138"/>
      <c r="F8" s="139">
        <v>0</v>
      </c>
      <c r="G8" s="140">
        <v>0</v>
      </c>
      <c r="H8" s="136">
        <v>0</v>
      </c>
      <c r="I8" s="163"/>
      <c r="J8" s="189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</row>
    <row r="9" spans="1:34" ht="20.25" customHeight="1">
      <c r="A9" s="132" t="s">
        <v>112</v>
      </c>
      <c r="B9" s="137"/>
      <c r="C9" s="134" t="s">
        <v>113</v>
      </c>
      <c r="D9" s="133"/>
      <c r="E9" s="138"/>
      <c r="F9" s="139">
        <v>0</v>
      </c>
      <c r="G9" s="140">
        <v>0</v>
      </c>
      <c r="H9" s="136">
        <v>0</v>
      </c>
      <c r="I9" s="163"/>
      <c r="J9" s="189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</row>
    <row r="10" spans="1:34" ht="20.25" customHeight="1">
      <c r="A10" s="132" t="s">
        <v>114</v>
      </c>
      <c r="B10" s="141"/>
      <c r="C10" s="134" t="s">
        <v>115</v>
      </c>
      <c r="D10" s="133"/>
      <c r="E10" s="138"/>
      <c r="F10" s="139">
        <v>0</v>
      </c>
      <c r="G10" s="140">
        <v>0</v>
      </c>
      <c r="H10" s="136">
        <v>0</v>
      </c>
      <c r="I10" s="163"/>
      <c r="J10" s="189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</row>
    <row r="11" spans="1:34" ht="20.25" customHeight="1">
      <c r="A11" s="132" t="s">
        <v>108</v>
      </c>
      <c r="B11" s="133"/>
      <c r="C11" s="134" t="s">
        <v>116</v>
      </c>
      <c r="D11" s="133"/>
      <c r="E11" s="138"/>
      <c r="F11" s="139">
        <v>0</v>
      </c>
      <c r="G11" s="140">
        <v>0</v>
      </c>
      <c r="H11" s="136">
        <v>0</v>
      </c>
      <c r="I11" s="163"/>
      <c r="J11" s="18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</row>
    <row r="12" spans="1:34" ht="20.25" customHeight="1">
      <c r="A12" s="132" t="s">
        <v>110</v>
      </c>
      <c r="B12" s="133"/>
      <c r="C12" s="134" t="s">
        <v>117</v>
      </c>
      <c r="D12" s="133"/>
      <c r="E12" s="138"/>
      <c r="F12" s="139">
        <v>0</v>
      </c>
      <c r="G12" s="140">
        <v>0</v>
      </c>
      <c r="H12" s="136">
        <v>0</v>
      </c>
      <c r="I12" s="163"/>
      <c r="J12" s="18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</row>
    <row r="13" spans="1:34" ht="20.25" customHeight="1">
      <c r="A13" s="132" t="s">
        <v>112</v>
      </c>
      <c r="B13" s="133">
        <v>0</v>
      </c>
      <c r="C13" s="134" t="s">
        <v>118</v>
      </c>
      <c r="D13" s="133"/>
      <c r="E13" s="138"/>
      <c r="F13" s="139">
        <v>0</v>
      </c>
      <c r="G13" s="140">
        <v>0</v>
      </c>
      <c r="H13" s="136">
        <v>0</v>
      </c>
      <c r="I13" s="163"/>
      <c r="J13" s="18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</row>
    <row r="14" spans="1:34" ht="20.25" customHeight="1">
      <c r="A14" s="132" t="s">
        <v>119</v>
      </c>
      <c r="B14" s="137">
        <v>0</v>
      </c>
      <c r="C14" s="134" t="s">
        <v>120</v>
      </c>
      <c r="D14" s="133">
        <v>148970</v>
      </c>
      <c r="E14" s="138">
        <v>148970</v>
      </c>
      <c r="F14" s="139">
        <v>0</v>
      </c>
      <c r="G14" s="140">
        <v>0</v>
      </c>
      <c r="H14" s="136">
        <v>0</v>
      </c>
      <c r="I14" s="163"/>
      <c r="J14" s="18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</row>
    <row r="15" spans="1:34" ht="20.25" customHeight="1">
      <c r="A15" s="142"/>
      <c r="B15" s="143"/>
      <c r="C15" s="144" t="s">
        <v>121</v>
      </c>
      <c r="D15" s="133"/>
      <c r="E15" s="138"/>
      <c r="F15" s="139">
        <v>0</v>
      </c>
      <c r="G15" s="140">
        <v>0</v>
      </c>
      <c r="H15" s="136">
        <v>0</v>
      </c>
      <c r="I15" s="163"/>
      <c r="J15" s="189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</row>
    <row r="16" spans="1:34" ht="20.25" customHeight="1">
      <c r="A16" s="142"/>
      <c r="B16" s="137"/>
      <c r="C16" s="144" t="s">
        <v>122</v>
      </c>
      <c r="D16" s="133">
        <v>59761</v>
      </c>
      <c r="E16" s="138">
        <v>59761</v>
      </c>
      <c r="F16" s="139">
        <v>0</v>
      </c>
      <c r="G16" s="140">
        <v>0</v>
      </c>
      <c r="H16" s="136">
        <v>0</v>
      </c>
      <c r="I16" s="163"/>
      <c r="J16" s="189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</row>
    <row r="17" spans="1:34" ht="20.25" customHeight="1">
      <c r="A17" s="142"/>
      <c r="B17" s="137"/>
      <c r="C17" s="144" t="s">
        <v>123</v>
      </c>
      <c r="D17" s="133"/>
      <c r="E17" s="138"/>
      <c r="F17" s="139">
        <v>0</v>
      </c>
      <c r="G17" s="140">
        <v>0</v>
      </c>
      <c r="H17" s="136">
        <v>0</v>
      </c>
      <c r="I17" s="163"/>
      <c r="J17" s="189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</row>
    <row r="18" spans="1:34" ht="20.25" customHeight="1">
      <c r="A18" s="142"/>
      <c r="B18" s="137"/>
      <c r="C18" s="144" t="s">
        <v>124</v>
      </c>
      <c r="D18" s="133"/>
      <c r="E18" s="138"/>
      <c r="F18" s="145"/>
      <c r="G18" s="140">
        <v>0</v>
      </c>
      <c r="H18" s="136">
        <v>0</v>
      </c>
      <c r="I18" s="163"/>
      <c r="J18" s="189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</row>
    <row r="19" spans="1:34" ht="20.25" customHeight="1">
      <c r="A19" s="142"/>
      <c r="B19" s="137"/>
      <c r="C19" s="144" t="s">
        <v>125</v>
      </c>
      <c r="D19" s="133"/>
      <c r="E19" s="138"/>
      <c r="F19" s="139">
        <v>0</v>
      </c>
      <c r="G19" s="140">
        <v>0</v>
      </c>
      <c r="H19" s="136">
        <v>0</v>
      </c>
      <c r="I19" s="163"/>
      <c r="J19" s="189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</row>
    <row r="20" spans="1:34" ht="20.25" customHeight="1">
      <c r="A20" s="142"/>
      <c r="B20" s="137"/>
      <c r="C20" s="144" t="s">
        <v>126</v>
      </c>
      <c r="D20" s="133"/>
      <c r="E20" s="138"/>
      <c r="F20" s="139">
        <v>0</v>
      </c>
      <c r="G20" s="140">
        <v>0</v>
      </c>
      <c r="H20" s="136">
        <v>0</v>
      </c>
      <c r="I20" s="163"/>
      <c r="J20" s="189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</row>
    <row r="21" spans="1:34" ht="20.25" customHeight="1">
      <c r="A21" s="142"/>
      <c r="B21" s="137"/>
      <c r="C21" s="144" t="s">
        <v>127</v>
      </c>
      <c r="D21" s="133"/>
      <c r="E21" s="138"/>
      <c r="F21" s="139">
        <v>0</v>
      </c>
      <c r="G21" s="140">
        <v>0</v>
      </c>
      <c r="H21" s="136">
        <v>0</v>
      </c>
      <c r="I21" s="163"/>
      <c r="J21" s="189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</row>
    <row r="22" spans="1:34" ht="20.25" customHeight="1">
      <c r="A22" s="142"/>
      <c r="B22" s="137"/>
      <c r="C22" s="144" t="s">
        <v>128</v>
      </c>
      <c r="D22" s="133"/>
      <c r="E22" s="138"/>
      <c r="F22" s="139">
        <v>0</v>
      </c>
      <c r="G22" s="140">
        <v>0</v>
      </c>
      <c r="H22" s="136">
        <v>0</v>
      </c>
      <c r="I22" s="163"/>
      <c r="J22" s="189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</row>
    <row r="23" spans="1:34" ht="20.25" customHeight="1">
      <c r="A23" s="142"/>
      <c r="B23" s="137"/>
      <c r="C23" s="144" t="s">
        <v>129</v>
      </c>
      <c r="D23" s="133"/>
      <c r="E23" s="138"/>
      <c r="F23" s="139">
        <v>0</v>
      </c>
      <c r="G23" s="140">
        <v>0</v>
      </c>
      <c r="H23" s="136">
        <v>0</v>
      </c>
      <c r="I23" s="163"/>
      <c r="J23" s="189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</row>
    <row r="24" spans="1:34" ht="20.25" customHeight="1">
      <c r="A24" s="142"/>
      <c r="B24" s="137"/>
      <c r="C24" s="144" t="s">
        <v>130</v>
      </c>
      <c r="D24" s="133"/>
      <c r="E24" s="138"/>
      <c r="F24" s="139">
        <v>0</v>
      </c>
      <c r="G24" s="140">
        <v>0</v>
      </c>
      <c r="H24" s="136">
        <v>0</v>
      </c>
      <c r="I24" s="163"/>
      <c r="J24" s="189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</row>
    <row r="25" spans="1:34" ht="20.25" customHeight="1">
      <c r="A25" s="142"/>
      <c r="B25" s="137"/>
      <c r="C25" s="144" t="s">
        <v>131</v>
      </c>
      <c r="D25" s="133"/>
      <c r="E25" s="138"/>
      <c r="F25" s="145"/>
      <c r="G25" s="140">
        <v>0</v>
      </c>
      <c r="H25" s="136">
        <v>0</v>
      </c>
      <c r="I25" s="163"/>
      <c r="J25" s="189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</row>
    <row r="26" spans="1:34" ht="20.25" customHeight="1">
      <c r="A26" s="144"/>
      <c r="B26" s="137"/>
      <c r="C26" s="144" t="s">
        <v>132</v>
      </c>
      <c r="D26" s="133">
        <v>66727</v>
      </c>
      <c r="E26" s="138">
        <v>66727</v>
      </c>
      <c r="F26" s="139">
        <v>0</v>
      </c>
      <c r="G26" s="140">
        <v>0</v>
      </c>
      <c r="H26" s="136">
        <v>0</v>
      </c>
      <c r="I26" s="163"/>
      <c r="J26" s="189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</row>
    <row r="27" spans="1:34" ht="20.25" customHeight="1">
      <c r="A27" s="144"/>
      <c r="B27" s="137"/>
      <c r="C27" s="144" t="s">
        <v>133</v>
      </c>
      <c r="D27" s="133">
        <f t="shared" ref="D27:D35" si="0">SUM(E27:H27)</f>
        <v>0</v>
      </c>
      <c r="E27" s="138"/>
      <c r="F27" s="139">
        <v>0</v>
      </c>
      <c r="G27" s="140">
        <v>0</v>
      </c>
      <c r="H27" s="136">
        <v>0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</row>
    <row r="28" spans="1:34" ht="20.25" customHeight="1">
      <c r="A28" s="144"/>
      <c r="B28" s="137"/>
      <c r="C28" s="144" t="s">
        <v>134</v>
      </c>
      <c r="D28" s="133">
        <f t="shared" si="0"/>
        <v>0</v>
      </c>
      <c r="E28" s="138"/>
      <c r="F28" s="139">
        <v>0</v>
      </c>
      <c r="G28" s="140">
        <v>0</v>
      </c>
      <c r="H28" s="136">
        <v>0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</row>
    <row r="29" spans="1:34" ht="20.25" customHeight="1">
      <c r="A29" s="144"/>
      <c r="B29" s="137"/>
      <c r="C29" s="144" t="s">
        <v>135</v>
      </c>
      <c r="D29" s="133"/>
      <c r="E29" s="138"/>
      <c r="F29" s="139"/>
      <c r="G29" s="140"/>
      <c r="H29" s="136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</row>
    <row r="30" spans="1:34" ht="20.25" customHeight="1">
      <c r="A30" s="144"/>
      <c r="B30" s="137"/>
      <c r="C30" s="144" t="s">
        <v>136</v>
      </c>
      <c r="D30" s="133">
        <f t="shared" si="0"/>
        <v>0</v>
      </c>
      <c r="E30" s="138">
        <v>0</v>
      </c>
      <c r="F30" s="139">
        <v>0</v>
      </c>
      <c r="G30" s="140">
        <v>0</v>
      </c>
      <c r="H30" s="136">
        <v>0</v>
      </c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</row>
    <row r="31" spans="1:34" ht="20.25" customHeight="1">
      <c r="A31" s="144"/>
      <c r="B31" s="137"/>
      <c r="C31" s="144" t="s">
        <v>137</v>
      </c>
      <c r="D31" s="133">
        <f t="shared" si="0"/>
        <v>0</v>
      </c>
      <c r="E31" s="138">
        <v>0</v>
      </c>
      <c r="F31" s="139">
        <v>0</v>
      </c>
      <c r="G31" s="140">
        <v>0</v>
      </c>
      <c r="H31" s="136">
        <v>0</v>
      </c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</row>
    <row r="32" spans="1:34" ht="20.25" customHeight="1">
      <c r="A32" s="144"/>
      <c r="B32" s="137"/>
      <c r="C32" s="144" t="s">
        <v>138</v>
      </c>
      <c r="D32" s="133">
        <f t="shared" si="0"/>
        <v>0</v>
      </c>
      <c r="E32" s="138">
        <v>0</v>
      </c>
      <c r="F32" s="139">
        <v>0</v>
      </c>
      <c r="G32" s="140">
        <v>0</v>
      </c>
      <c r="H32" s="136">
        <v>0</v>
      </c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</row>
    <row r="33" spans="1:34" ht="20.25" customHeight="1">
      <c r="A33" s="144"/>
      <c r="B33" s="137"/>
      <c r="C33" s="144" t="s">
        <v>139</v>
      </c>
      <c r="D33" s="133">
        <f t="shared" si="0"/>
        <v>0</v>
      </c>
      <c r="E33" s="138">
        <v>0</v>
      </c>
      <c r="F33" s="139">
        <v>0</v>
      </c>
      <c r="G33" s="140">
        <v>0</v>
      </c>
      <c r="H33" s="136">
        <v>0</v>
      </c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</row>
    <row r="34" spans="1:34" ht="20.25" customHeight="1">
      <c r="A34" s="144"/>
      <c r="B34" s="137"/>
      <c r="C34" s="144" t="s">
        <v>140</v>
      </c>
      <c r="D34" s="133">
        <f t="shared" si="0"/>
        <v>0</v>
      </c>
      <c r="E34" s="138">
        <v>0</v>
      </c>
      <c r="F34" s="139">
        <v>0</v>
      </c>
      <c r="G34" s="140">
        <v>0</v>
      </c>
      <c r="H34" s="136">
        <v>0</v>
      </c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</row>
    <row r="35" spans="1:34" ht="20.25" customHeight="1">
      <c r="A35" s="144"/>
      <c r="B35" s="137"/>
      <c r="C35" s="144" t="s">
        <v>141</v>
      </c>
      <c r="D35" s="133">
        <f t="shared" si="0"/>
        <v>0</v>
      </c>
      <c r="E35" s="146">
        <v>0</v>
      </c>
      <c r="F35" s="147">
        <v>0</v>
      </c>
      <c r="G35" s="148">
        <v>0</v>
      </c>
      <c r="H35" s="149">
        <v>0</v>
      </c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</row>
    <row r="36" spans="1:34" ht="20.25" customHeight="1">
      <c r="A36" s="128"/>
      <c r="B36" s="150"/>
      <c r="C36" s="128"/>
      <c r="D36" s="150"/>
      <c r="E36" s="151"/>
      <c r="F36" s="152"/>
      <c r="G36" s="153"/>
      <c r="H36" s="15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</row>
    <row r="37" spans="1:34" ht="20.25" customHeight="1">
      <c r="A37" s="144"/>
      <c r="B37" s="137"/>
      <c r="C37" s="144" t="s">
        <v>142</v>
      </c>
      <c r="D37" s="154">
        <f>SUM(E37:H37)</f>
        <v>0</v>
      </c>
      <c r="E37" s="146">
        <v>0</v>
      </c>
      <c r="F37" s="147">
        <v>0</v>
      </c>
      <c r="G37" s="148">
        <v>0</v>
      </c>
      <c r="H37" s="149">
        <v>0</v>
      </c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</row>
    <row r="38" spans="1:34" ht="20.25" customHeight="1">
      <c r="A38" s="144"/>
      <c r="B38" s="150"/>
      <c r="C38" s="144"/>
      <c r="D38" s="150"/>
      <c r="E38" s="155"/>
      <c r="F38" s="156"/>
      <c r="G38" s="157"/>
      <c r="H38" s="157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</row>
    <row r="39" spans="1:34" ht="20.25" customHeight="1">
      <c r="A39" s="128" t="s">
        <v>50</v>
      </c>
      <c r="B39" s="150">
        <f>SUM(B6,B10)</f>
        <v>1509403</v>
      </c>
      <c r="C39" s="128" t="s">
        <v>51</v>
      </c>
      <c r="D39" s="154">
        <f>SUM(E39:H39)</f>
        <v>1509403</v>
      </c>
      <c r="E39" s="150">
        <f>SUM(E7:E37)</f>
        <v>1509403</v>
      </c>
      <c r="F39" s="158">
        <f>SUM(F7:F37)</f>
        <v>0</v>
      </c>
      <c r="G39" s="159">
        <f>SUM(G7:G37)</f>
        <v>0</v>
      </c>
      <c r="H39" s="159">
        <f>SUM(H7:H37)</f>
        <v>0</v>
      </c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</row>
    <row r="40" spans="1:34" ht="20.25" customHeight="1">
      <c r="A40" s="160"/>
      <c r="B40" s="161"/>
      <c r="C40" s="162"/>
      <c r="D40" s="125"/>
      <c r="E40" s="125"/>
      <c r="F40" s="162"/>
      <c r="G40" s="162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</row>
  </sheetData>
  <mergeCells count="3">
    <mergeCell ref="A2:H2"/>
    <mergeCell ref="A4:B4"/>
    <mergeCell ref="C4:H4"/>
  </mergeCells>
  <phoneticPr fontId="5" type="noConversion"/>
  <printOptions horizontalCentered="1" verticalCentered="1"/>
  <pageMargins left="0.16" right="0.16" top="0.59" bottom="0.27" header="0.59" footer="0.16"/>
  <pageSetup paperSize="9" scale="66" orientation="landscape" horizontalDpi="300" verticalDpi="300"/>
  <headerFooter scaleWithDoc="0" alignWithMargins="0">
    <oddFooter>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S22"/>
  <sheetViews>
    <sheetView showZeros="0" tabSelected="1" workbookViewId="0">
      <selection activeCell="J15" sqref="J15"/>
    </sheetView>
  </sheetViews>
  <sheetFormatPr defaultRowHeight="12.75" customHeight="1"/>
  <cols>
    <col min="1" max="2" width="4.5" customWidth="1"/>
    <col min="3" max="3" width="10.33203125" customWidth="1"/>
    <col min="4" max="4" width="37" customWidth="1"/>
    <col min="5" max="5" width="15.83203125" style="77" customWidth="1"/>
    <col min="6" max="6" width="13.1640625" style="77" customWidth="1"/>
    <col min="7" max="7" width="12.33203125" style="77" customWidth="1"/>
    <col min="8" max="8" width="12.5" style="77" customWidth="1"/>
    <col min="9" max="10" width="11.6640625" style="77" customWidth="1"/>
    <col min="11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  <col min="42" max="253" width="10.6640625" customWidth="1"/>
  </cols>
  <sheetData>
    <row r="1" spans="1:253" ht="20.100000000000001" customHeight="1">
      <c r="A1" s="2"/>
      <c r="B1" s="3"/>
      <c r="C1" s="3"/>
      <c r="D1" s="3"/>
      <c r="E1" s="78"/>
      <c r="F1" s="78"/>
      <c r="G1" s="78"/>
      <c r="H1" s="78"/>
      <c r="I1" s="78"/>
      <c r="J1" s="78"/>
      <c r="K1" s="3"/>
      <c r="L1" s="3"/>
      <c r="M1" s="3"/>
      <c r="N1" s="3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38"/>
      <c r="AN1" s="38"/>
      <c r="AO1" s="117" t="s">
        <v>143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</row>
    <row r="2" spans="1:253" ht="20.100000000000001" customHeight="1">
      <c r="A2" s="203" t="s">
        <v>144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</row>
    <row r="3" spans="1:253" ht="20.100000000000001" customHeight="1">
      <c r="A3" s="217" t="s">
        <v>335</v>
      </c>
      <c r="B3" s="217"/>
      <c r="C3" s="217"/>
      <c r="D3" s="217"/>
      <c r="E3" s="78"/>
      <c r="F3" s="78"/>
      <c r="G3" s="78"/>
      <c r="H3" s="78"/>
      <c r="I3" s="78"/>
      <c r="J3" s="78"/>
      <c r="K3" s="110"/>
      <c r="L3" s="110"/>
      <c r="M3" s="110"/>
      <c r="N3" s="110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35"/>
      <c r="AJ3" s="35"/>
      <c r="AK3" s="35"/>
      <c r="AL3" s="35"/>
      <c r="AM3" s="38"/>
      <c r="AN3" s="38"/>
      <c r="AO3" s="118" t="s">
        <v>3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</row>
    <row r="4" spans="1:253" ht="20.100000000000001" customHeight="1">
      <c r="A4" s="290" t="s">
        <v>54</v>
      </c>
      <c r="B4" s="290"/>
      <c r="C4" s="290"/>
      <c r="D4" s="290"/>
      <c r="E4" s="225" t="s">
        <v>145</v>
      </c>
      <c r="F4" s="225" t="s">
        <v>146</v>
      </c>
      <c r="G4" s="225"/>
      <c r="H4" s="225"/>
      <c r="I4" s="225"/>
      <c r="J4" s="225"/>
      <c r="K4" s="225"/>
      <c r="L4" s="225"/>
      <c r="M4" s="225"/>
      <c r="N4" s="225"/>
      <c r="O4" s="225"/>
      <c r="P4" s="218" t="s">
        <v>147</v>
      </c>
      <c r="Q4" s="219"/>
      <c r="R4" s="219"/>
      <c r="S4" s="219"/>
      <c r="T4" s="219"/>
      <c r="U4" s="219"/>
      <c r="V4" s="219"/>
      <c r="W4" s="219"/>
      <c r="X4" s="219"/>
      <c r="Y4" s="220"/>
      <c r="Z4" s="113" t="s">
        <v>148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</row>
    <row r="5" spans="1:253" ht="20.100000000000001" customHeight="1">
      <c r="A5" s="294" t="s">
        <v>65</v>
      </c>
      <c r="B5" s="294"/>
      <c r="C5" s="207" t="s">
        <v>66</v>
      </c>
      <c r="D5" s="207" t="s">
        <v>99</v>
      </c>
      <c r="E5" s="225"/>
      <c r="F5" s="221" t="s">
        <v>55</v>
      </c>
      <c r="G5" s="221" t="s">
        <v>149</v>
      </c>
      <c r="H5" s="221"/>
      <c r="I5" s="221"/>
      <c r="J5" s="221" t="s">
        <v>150</v>
      </c>
      <c r="K5" s="221"/>
      <c r="L5" s="221"/>
      <c r="M5" s="221" t="s">
        <v>151</v>
      </c>
      <c r="N5" s="221"/>
      <c r="O5" s="221"/>
      <c r="P5" s="221" t="s">
        <v>55</v>
      </c>
      <c r="Q5" s="214" t="s">
        <v>149</v>
      </c>
      <c r="R5" s="215"/>
      <c r="S5" s="216"/>
      <c r="T5" s="214" t="s">
        <v>150</v>
      </c>
      <c r="U5" s="215"/>
      <c r="V5" s="216"/>
      <c r="W5" s="214" t="s">
        <v>104</v>
      </c>
      <c r="X5" s="215"/>
      <c r="Y5" s="216"/>
      <c r="Z5" s="221" t="s">
        <v>55</v>
      </c>
      <c r="AA5" s="115" t="s">
        <v>149</v>
      </c>
      <c r="AB5" s="116"/>
      <c r="AC5" s="116"/>
      <c r="AD5" s="115" t="s">
        <v>150</v>
      </c>
      <c r="AE5" s="116"/>
      <c r="AF5" s="116"/>
      <c r="AG5" s="115" t="s">
        <v>151</v>
      </c>
      <c r="AH5" s="116"/>
      <c r="AI5" s="116"/>
      <c r="AJ5" s="115" t="s">
        <v>152</v>
      </c>
      <c r="AK5" s="116"/>
      <c r="AL5" s="116"/>
      <c r="AM5" s="115" t="s">
        <v>105</v>
      </c>
      <c r="AN5" s="116"/>
      <c r="AO5" s="116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</row>
    <row r="6" spans="1:253" ht="29.25" customHeight="1">
      <c r="A6" s="291" t="s">
        <v>75</v>
      </c>
      <c r="B6" s="291" t="s">
        <v>76</v>
      </c>
      <c r="C6" s="207"/>
      <c r="D6" s="207"/>
      <c r="E6" s="225"/>
      <c r="F6" s="221"/>
      <c r="G6" s="291" t="s">
        <v>70</v>
      </c>
      <c r="H6" s="304" t="s">
        <v>95</v>
      </c>
      <c r="I6" s="304" t="s">
        <v>96</v>
      </c>
      <c r="J6" s="291" t="s">
        <v>70</v>
      </c>
      <c r="K6" s="304" t="s">
        <v>95</v>
      </c>
      <c r="L6" s="304" t="s">
        <v>96</v>
      </c>
      <c r="M6" s="291" t="s">
        <v>70</v>
      </c>
      <c r="N6" s="304" t="s">
        <v>95</v>
      </c>
      <c r="O6" s="291" t="s">
        <v>96</v>
      </c>
      <c r="P6" s="222"/>
      <c r="Q6" s="105" t="s">
        <v>70</v>
      </c>
      <c r="R6" s="21" t="s">
        <v>95</v>
      </c>
      <c r="S6" s="21" t="s">
        <v>96</v>
      </c>
      <c r="T6" s="105" t="s">
        <v>70</v>
      </c>
      <c r="U6" s="21" t="s">
        <v>95</v>
      </c>
      <c r="V6" s="20" t="s">
        <v>96</v>
      </c>
      <c r="W6" s="21" t="s">
        <v>70</v>
      </c>
      <c r="X6" s="21" t="s">
        <v>95</v>
      </c>
      <c r="Y6" s="21" t="s">
        <v>96</v>
      </c>
      <c r="Z6" s="222"/>
      <c r="AA6" s="105" t="s">
        <v>70</v>
      </c>
      <c r="AB6" s="21" t="s">
        <v>95</v>
      </c>
      <c r="AC6" s="21" t="s">
        <v>96</v>
      </c>
      <c r="AD6" s="105" t="s">
        <v>70</v>
      </c>
      <c r="AE6" s="21" t="s">
        <v>95</v>
      </c>
      <c r="AF6" s="21" t="s">
        <v>96</v>
      </c>
      <c r="AG6" s="105" t="s">
        <v>70</v>
      </c>
      <c r="AH6" s="106" t="s">
        <v>95</v>
      </c>
      <c r="AI6" s="106" t="s">
        <v>96</v>
      </c>
      <c r="AJ6" s="105" t="s">
        <v>70</v>
      </c>
      <c r="AK6" s="106" t="s">
        <v>95</v>
      </c>
      <c r="AL6" s="106" t="s">
        <v>96</v>
      </c>
      <c r="AM6" s="105" t="s">
        <v>70</v>
      </c>
      <c r="AN6" s="106" t="s">
        <v>95</v>
      </c>
      <c r="AO6" s="106" t="s">
        <v>96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</row>
    <row r="7" spans="1:253" s="104" customFormat="1" ht="20.100000000000001" customHeight="1">
      <c r="A7" s="293"/>
      <c r="B7" s="293"/>
      <c r="C7" s="298"/>
      <c r="D7" s="298" t="s">
        <v>55</v>
      </c>
      <c r="E7" s="293">
        <f>+E8+E13+E20</f>
        <v>1509403</v>
      </c>
      <c r="F7" s="293">
        <f>+F8+F13+F20</f>
        <v>1509403</v>
      </c>
      <c r="G7" s="293">
        <f>+G8+G13+G20</f>
        <v>1509403</v>
      </c>
      <c r="H7" s="293">
        <f>+H8+H13+H20</f>
        <v>1119403</v>
      </c>
      <c r="I7" s="293">
        <f>+I8+I13+I20</f>
        <v>390000</v>
      </c>
      <c r="J7" s="293">
        <v>0</v>
      </c>
      <c r="K7" s="298">
        <v>0</v>
      </c>
      <c r="L7" s="298">
        <v>0</v>
      </c>
      <c r="M7" s="298">
        <v>0</v>
      </c>
      <c r="N7" s="298">
        <v>0</v>
      </c>
      <c r="O7" s="298">
        <v>0</v>
      </c>
      <c r="P7" s="112">
        <v>0</v>
      </c>
      <c r="Q7" s="107">
        <v>0</v>
      </c>
      <c r="R7" s="107">
        <v>0</v>
      </c>
      <c r="S7" s="108">
        <v>0</v>
      </c>
      <c r="T7" s="112">
        <v>0</v>
      </c>
      <c r="U7" s="107">
        <v>0</v>
      </c>
      <c r="V7" s="107">
        <v>0</v>
      </c>
      <c r="W7" s="108">
        <v>0</v>
      </c>
      <c r="X7" s="112">
        <v>0</v>
      </c>
      <c r="Y7" s="108">
        <v>0</v>
      </c>
      <c r="Z7" s="112"/>
      <c r="AA7" s="107"/>
      <c r="AB7" s="107"/>
      <c r="AC7" s="108"/>
      <c r="AD7" s="112">
        <v>0</v>
      </c>
      <c r="AE7" s="107">
        <v>0</v>
      </c>
      <c r="AF7" s="108">
        <v>0</v>
      </c>
      <c r="AG7" s="112">
        <v>0</v>
      </c>
      <c r="AH7" s="107">
        <v>0</v>
      </c>
      <c r="AI7" s="108">
        <v>0</v>
      </c>
      <c r="AJ7" s="112"/>
      <c r="AK7" s="107"/>
      <c r="AL7" s="108"/>
      <c r="AM7" s="112">
        <v>0</v>
      </c>
      <c r="AN7" s="107">
        <v>0</v>
      </c>
      <c r="AO7" s="108">
        <v>0</v>
      </c>
      <c r="AP7" s="119"/>
      <c r="AQ7" s="120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spans="1:253" s="296" customFormat="1" ht="20.100000000000001" customHeight="1">
      <c r="A8" s="293"/>
      <c r="B8" s="293"/>
      <c r="C8" s="298"/>
      <c r="D8" s="298" t="s">
        <v>423</v>
      </c>
      <c r="E8" s="293">
        <f>SUM(E9:E12)</f>
        <v>876518</v>
      </c>
      <c r="F8" s="293">
        <f t="shared" ref="F8:I8" si="0">SUM(F9:F12)</f>
        <v>876518</v>
      </c>
      <c r="G8" s="293">
        <f t="shared" si="0"/>
        <v>876518</v>
      </c>
      <c r="H8" s="293">
        <f t="shared" si="0"/>
        <v>876518</v>
      </c>
      <c r="I8" s="293">
        <f t="shared" si="0"/>
        <v>0</v>
      </c>
      <c r="J8" s="293"/>
      <c r="K8" s="298"/>
      <c r="L8" s="298"/>
      <c r="M8" s="298"/>
      <c r="N8" s="298"/>
      <c r="O8" s="298"/>
      <c r="P8" s="299"/>
      <c r="Q8" s="297"/>
      <c r="R8" s="297"/>
      <c r="S8" s="298"/>
      <c r="T8" s="299"/>
      <c r="U8" s="297"/>
      <c r="V8" s="297"/>
      <c r="W8" s="298"/>
      <c r="X8" s="299"/>
      <c r="Y8" s="298"/>
      <c r="Z8" s="299"/>
      <c r="AA8" s="297"/>
      <c r="AB8" s="297"/>
      <c r="AC8" s="298"/>
      <c r="AD8" s="299"/>
      <c r="AE8" s="297"/>
      <c r="AF8" s="298"/>
      <c r="AG8" s="299"/>
      <c r="AH8" s="297"/>
      <c r="AI8" s="298"/>
      <c r="AJ8" s="299"/>
      <c r="AK8" s="297"/>
      <c r="AL8" s="298"/>
      <c r="AM8" s="299"/>
      <c r="AN8" s="297"/>
      <c r="AO8" s="298"/>
      <c r="AP8" s="300"/>
      <c r="AQ8" s="301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</row>
    <row r="9" spans="1:253" s="104" customFormat="1" ht="20.100000000000001" customHeight="1">
      <c r="A9" s="202" t="s">
        <v>415</v>
      </c>
      <c r="B9" s="202" t="s">
        <v>80</v>
      </c>
      <c r="C9" s="292" t="s">
        <v>336</v>
      </c>
      <c r="D9" s="202" t="s">
        <v>418</v>
      </c>
      <c r="E9" s="293">
        <v>556060</v>
      </c>
      <c r="F9" s="293">
        <v>556060</v>
      </c>
      <c r="G9" s="293">
        <v>556060</v>
      </c>
      <c r="H9" s="293">
        <v>556060</v>
      </c>
      <c r="I9" s="293">
        <v>0</v>
      </c>
      <c r="J9" s="293">
        <v>0</v>
      </c>
      <c r="K9" s="298">
        <v>0</v>
      </c>
      <c r="L9" s="298">
        <v>0</v>
      </c>
      <c r="M9" s="298">
        <v>0</v>
      </c>
      <c r="N9" s="298">
        <v>0</v>
      </c>
      <c r="O9" s="298">
        <v>0</v>
      </c>
      <c r="P9" s="112">
        <v>0</v>
      </c>
      <c r="Q9" s="107">
        <v>0</v>
      </c>
      <c r="R9" s="107">
        <v>0</v>
      </c>
      <c r="S9" s="108">
        <v>0</v>
      </c>
      <c r="T9" s="112">
        <v>0</v>
      </c>
      <c r="U9" s="107">
        <v>0</v>
      </c>
      <c r="V9" s="107">
        <v>0</v>
      </c>
      <c r="W9" s="108">
        <v>0</v>
      </c>
      <c r="X9" s="112">
        <v>0</v>
      </c>
      <c r="Y9" s="108">
        <v>0</v>
      </c>
      <c r="Z9" s="112"/>
      <c r="AA9" s="107"/>
      <c r="AB9" s="107"/>
      <c r="AC9" s="108"/>
      <c r="AD9" s="112">
        <v>0</v>
      </c>
      <c r="AE9" s="107">
        <v>0</v>
      </c>
      <c r="AF9" s="108">
        <v>0</v>
      </c>
      <c r="AG9" s="112">
        <v>0</v>
      </c>
      <c r="AH9" s="107">
        <v>0</v>
      </c>
      <c r="AI9" s="108">
        <v>0</v>
      </c>
      <c r="AJ9" s="112">
        <v>0</v>
      </c>
      <c r="AK9" s="107">
        <v>0</v>
      </c>
      <c r="AL9" s="108">
        <v>0</v>
      </c>
      <c r="AM9" s="112">
        <v>0</v>
      </c>
      <c r="AN9" s="107">
        <v>0</v>
      </c>
      <c r="AO9" s="108">
        <v>0</v>
      </c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</row>
    <row r="10" spans="1:253" s="104" customFormat="1" ht="20.100000000000001" customHeight="1">
      <c r="A10" s="202" t="s">
        <v>415</v>
      </c>
      <c r="B10" s="202" t="s">
        <v>86</v>
      </c>
      <c r="C10" s="292" t="s">
        <v>336</v>
      </c>
      <c r="D10" s="202" t="s">
        <v>419</v>
      </c>
      <c r="E10" s="293">
        <v>148731</v>
      </c>
      <c r="F10" s="293">
        <v>148731</v>
      </c>
      <c r="G10" s="293">
        <v>148731</v>
      </c>
      <c r="H10" s="293">
        <v>148731</v>
      </c>
      <c r="I10" s="293">
        <v>0</v>
      </c>
      <c r="J10" s="293">
        <v>0</v>
      </c>
      <c r="K10" s="298">
        <v>0</v>
      </c>
      <c r="L10" s="298">
        <v>0</v>
      </c>
      <c r="M10" s="298">
        <v>0</v>
      </c>
      <c r="N10" s="298">
        <v>0</v>
      </c>
      <c r="O10" s="298">
        <v>0</v>
      </c>
      <c r="P10" s="112">
        <v>0</v>
      </c>
      <c r="Q10" s="107">
        <v>0</v>
      </c>
      <c r="R10" s="107">
        <v>0</v>
      </c>
      <c r="S10" s="108">
        <v>0</v>
      </c>
      <c r="T10" s="112">
        <v>0</v>
      </c>
      <c r="U10" s="107">
        <v>0</v>
      </c>
      <c r="V10" s="107">
        <v>0</v>
      </c>
      <c r="W10" s="108">
        <v>0</v>
      </c>
      <c r="X10" s="112">
        <v>0</v>
      </c>
      <c r="Y10" s="108">
        <v>0</v>
      </c>
      <c r="Z10" s="112">
        <v>0</v>
      </c>
      <c r="AA10" s="107">
        <v>0</v>
      </c>
      <c r="AB10" s="107">
        <v>0</v>
      </c>
      <c r="AC10" s="108">
        <v>0</v>
      </c>
      <c r="AD10" s="112">
        <v>0</v>
      </c>
      <c r="AE10" s="107">
        <v>0</v>
      </c>
      <c r="AF10" s="108">
        <v>0</v>
      </c>
      <c r="AG10" s="112">
        <v>0</v>
      </c>
      <c r="AH10" s="107">
        <v>0</v>
      </c>
      <c r="AI10" s="108">
        <v>0</v>
      </c>
      <c r="AJ10" s="112">
        <v>0</v>
      </c>
      <c r="AK10" s="107">
        <v>0</v>
      </c>
      <c r="AL10" s="108">
        <v>0</v>
      </c>
      <c r="AM10" s="112">
        <v>0</v>
      </c>
      <c r="AN10" s="107">
        <v>0</v>
      </c>
      <c r="AO10" s="108">
        <v>0</v>
      </c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</row>
    <row r="11" spans="1:253" s="104" customFormat="1" ht="20.100000000000001" customHeight="1">
      <c r="A11" s="202" t="s">
        <v>415</v>
      </c>
      <c r="B11" s="202" t="s">
        <v>87</v>
      </c>
      <c r="C11" s="292" t="s">
        <v>336</v>
      </c>
      <c r="D11" s="202" t="s">
        <v>92</v>
      </c>
      <c r="E11" s="293">
        <f t="shared" ref="E11:E22" si="1">F11+P11+Z11</f>
        <v>66727</v>
      </c>
      <c r="F11" s="293">
        <f t="shared" ref="F11:F22" si="2">G11+J11+M11</f>
        <v>66727</v>
      </c>
      <c r="G11" s="293">
        <f t="shared" ref="G11:G22" si="3">H11+I11</f>
        <v>66727</v>
      </c>
      <c r="H11" s="293">
        <v>66727</v>
      </c>
      <c r="I11" s="293">
        <v>0</v>
      </c>
      <c r="J11" s="293"/>
      <c r="K11" s="298"/>
      <c r="L11" s="298"/>
      <c r="M11" s="298"/>
      <c r="N11" s="298"/>
      <c r="O11" s="298"/>
      <c r="P11" s="112"/>
      <c r="Q11" s="107"/>
      <c r="R11" s="107"/>
      <c r="S11" s="108"/>
      <c r="T11" s="112"/>
      <c r="U11" s="107"/>
      <c r="V11" s="107"/>
      <c r="W11" s="108"/>
      <c r="X11" s="112"/>
      <c r="Y11" s="108"/>
      <c r="Z11" s="112"/>
      <c r="AA11" s="107"/>
      <c r="AB11" s="107"/>
      <c r="AC11" s="108"/>
      <c r="AD11" s="112"/>
      <c r="AE11" s="107"/>
      <c r="AF11" s="108"/>
      <c r="AG11" s="112"/>
      <c r="AH11" s="107"/>
      <c r="AI11" s="108"/>
      <c r="AJ11" s="112"/>
      <c r="AK11" s="107"/>
      <c r="AL11" s="108"/>
      <c r="AM11" s="112"/>
      <c r="AN11" s="107"/>
      <c r="AO11" s="108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</row>
    <row r="12" spans="1:253" s="104" customFormat="1" ht="20.100000000000001" customHeight="1">
      <c r="A12" s="202" t="s">
        <v>415</v>
      </c>
      <c r="B12" s="202" t="s">
        <v>90</v>
      </c>
      <c r="C12" s="292" t="s">
        <v>336</v>
      </c>
      <c r="D12" s="202" t="s">
        <v>153</v>
      </c>
      <c r="E12" s="293">
        <f t="shared" si="1"/>
        <v>105000</v>
      </c>
      <c r="F12" s="293">
        <f t="shared" si="2"/>
        <v>105000</v>
      </c>
      <c r="G12" s="293">
        <f t="shared" si="3"/>
        <v>105000</v>
      </c>
      <c r="H12" s="293">
        <v>105000</v>
      </c>
      <c r="I12" s="293">
        <v>0</v>
      </c>
      <c r="J12" s="293"/>
      <c r="K12" s="298"/>
      <c r="L12" s="298"/>
      <c r="M12" s="298"/>
      <c r="N12" s="298"/>
      <c r="O12" s="298"/>
      <c r="P12" s="112"/>
      <c r="Q12" s="107"/>
      <c r="R12" s="107"/>
      <c r="S12" s="108"/>
      <c r="T12" s="112"/>
      <c r="U12" s="107"/>
      <c r="V12" s="107"/>
      <c r="W12" s="108"/>
      <c r="X12" s="112"/>
      <c r="Y12" s="108"/>
      <c r="Z12" s="112"/>
      <c r="AA12" s="107"/>
      <c r="AB12" s="107"/>
      <c r="AC12" s="108"/>
      <c r="AD12" s="112"/>
      <c r="AE12" s="107"/>
      <c r="AF12" s="108"/>
      <c r="AG12" s="112"/>
      <c r="AH12" s="107"/>
      <c r="AI12" s="108"/>
      <c r="AJ12" s="112"/>
      <c r="AK12" s="107"/>
      <c r="AL12" s="108"/>
      <c r="AM12" s="112"/>
      <c r="AN12" s="107"/>
      <c r="AO12" s="108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</row>
    <row r="13" spans="1:253" s="296" customFormat="1" ht="20.100000000000001" customHeight="1">
      <c r="A13" s="202"/>
      <c r="B13" s="202"/>
      <c r="C13" s="292"/>
      <c r="D13" s="298" t="s">
        <v>424</v>
      </c>
      <c r="E13" s="293">
        <f>SUM(E14:E19)</f>
        <v>572765</v>
      </c>
      <c r="F13" s="293">
        <f>SUM(F14:F19)</f>
        <v>572765</v>
      </c>
      <c r="G13" s="293">
        <f>SUM(G14:G19)</f>
        <v>572765</v>
      </c>
      <c r="H13" s="293">
        <f>SUM(H14:H19)</f>
        <v>182765</v>
      </c>
      <c r="I13" s="293">
        <f>SUM(I14:I19)</f>
        <v>390000</v>
      </c>
      <c r="J13" s="293"/>
      <c r="K13" s="298"/>
      <c r="L13" s="298"/>
      <c r="M13" s="298"/>
      <c r="N13" s="298"/>
      <c r="O13" s="298"/>
      <c r="P13" s="299"/>
      <c r="Q13" s="297"/>
      <c r="R13" s="297"/>
      <c r="S13" s="298"/>
      <c r="T13" s="299"/>
      <c r="U13" s="297"/>
      <c r="V13" s="297"/>
      <c r="W13" s="298"/>
      <c r="X13" s="299"/>
      <c r="Y13" s="298"/>
      <c r="Z13" s="299"/>
      <c r="AA13" s="297"/>
      <c r="AB13" s="297"/>
      <c r="AC13" s="298"/>
      <c r="AD13" s="299"/>
      <c r="AE13" s="297"/>
      <c r="AF13" s="298"/>
      <c r="AG13" s="299"/>
      <c r="AH13" s="297"/>
      <c r="AI13" s="298"/>
      <c r="AJ13" s="299"/>
      <c r="AK13" s="297"/>
      <c r="AL13" s="298"/>
      <c r="AM13" s="299"/>
      <c r="AN13" s="297"/>
      <c r="AO13" s="298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  <c r="IJ13" s="303"/>
      <c r="IK13" s="303"/>
      <c r="IL13" s="303"/>
      <c r="IM13" s="303"/>
      <c r="IN13" s="303"/>
      <c r="IO13" s="303"/>
      <c r="IP13" s="303"/>
      <c r="IQ13" s="303"/>
      <c r="IR13" s="303"/>
      <c r="IS13" s="303"/>
    </row>
    <row r="14" spans="1:253" s="104" customFormat="1" ht="20.100000000000001" customHeight="1">
      <c r="A14" s="202" t="s">
        <v>416</v>
      </c>
      <c r="B14" s="202" t="s">
        <v>80</v>
      </c>
      <c r="C14" s="292" t="s">
        <v>336</v>
      </c>
      <c r="D14" s="202" t="s">
        <v>420</v>
      </c>
      <c r="E14" s="293">
        <v>216209</v>
      </c>
      <c r="F14" s="293">
        <v>216209</v>
      </c>
      <c r="G14" s="293">
        <v>216209</v>
      </c>
      <c r="H14" s="293">
        <v>116209</v>
      </c>
      <c r="I14" s="293">
        <v>100000</v>
      </c>
      <c r="J14" s="293"/>
      <c r="K14" s="298"/>
      <c r="L14" s="298"/>
      <c r="M14" s="298"/>
      <c r="N14" s="298"/>
      <c r="O14" s="298"/>
      <c r="P14" s="112"/>
      <c r="Q14" s="107"/>
      <c r="R14" s="107"/>
      <c r="S14" s="108"/>
      <c r="T14" s="112"/>
      <c r="U14" s="107"/>
      <c r="V14" s="107"/>
      <c r="W14" s="108"/>
      <c r="X14" s="112"/>
      <c r="Y14" s="108"/>
      <c r="Z14" s="112"/>
      <c r="AA14" s="107"/>
      <c r="AB14" s="107"/>
      <c r="AC14" s="108"/>
      <c r="AD14" s="112"/>
      <c r="AE14" s="107"/>
      <c r="AF14" s="108"/>
      <c r="AG14" s="112"/>
      <c r="AH14" s="107"/>
      <c r="AI14" s="108"/>
      <c r="AJ14" s="112"/>
      <c r="AK14" s="107"/>
      <c r="AL14" s="108"/>
      <c r="AM14" s="112"/>
      <c r="AN14" s="107"/>
      <c r="AO14" s="108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</row>
    <row r="15" spans="1:253" s="104" customFormat="1" ht="20.100000000000001" customHeight="1">
      <c r="A15" s="202" t="s">
        <v>416</v>
      </c>
      <c r="B15" s="202" t="s">
        <v>86</v>
      </c>
      <c r="C15" s="292" t="s">
        <v>336</v>
      </c>
      <c r="D15" s="202" t="s">
        <v>154</v>
      </c>
      <c r="E15" s="293">
        <f t="shared" si="1"/>
        <v>2000</v>
      </c>
      <c r="F15" s="293">
        <f t="shared" si="2"/>
        <v>2000</v>
      </c>
      <c r="G15" s="293">
        <f t="shared" si="3"/>
        <v>2000</v>
      </c>
      <c r="H15" s="293">
        <v>2000</v>
      </c>
      <c r="I15" s="293">
        <v>0</v>
      </c>
      <c r="J15" s="293"/>
      <c r="K15" s="298"/>
      <c r="L15" s="298"/>
      <c r="M15" s="298"/>
      <c r="N15" s="298"/>
      <c r="O15" s="298"/>
      <c r="P15" s="112"/>
      <c r="Q15" s="107"/>
      <c r="R15" s="107"/>
      <c r="S15" s="108"/>
      <c r="T15" s="112"/>
      <c r="U15" s="107"/>
      <c r="V15" s="107"/>
      <c r="W15" s="108"/>
      <c r="X15" s="112"/>
      <c r="Y15" s="108"/>
      <c r="Z15" s="112"/>
      <c r="AA15" s="107"/>
      <c r="AB15" s="107"/>
      <c r="AC15" s="108"/>
      <c r="AD15" s="112"/>
      <c r="AE15" s="107"/>
      <c r="AF15" s="108"/>
      <c r="AG15" s="112"/>
      <c r="AH15" s="107"/>
      <c r="AI15" s="108"/>
      <c r="AJ15" s="112"/>
      <c r="AK15" s="107"/>
      <c r="AL15" s="108"/>
      <c r="AM15" s="112"/>
      <c r="AN15" s="107"/>
      <c r="AO15" s="108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</row>
    <row r="16" spans="1:253" s="104" customFormat="1" ht="20.100000000000001" customHeight="1">
      <c r="A16" s="202" t="s">
        <v>416</v>
      </c>
      <c r="B16" s="202" t="s">
        <v>87</v>
      </c>
      <c r="C16" s="292" t="s">
        <v>336</v>
      </c>
      <c r="D16" s="202" t="s">
        <v>155</v>
      </c>
      <c r="E16" s="293">
        <f t="shared" si="1"/>
        <v>3000</v>
      </c>
      <c r="F16" s="293">
        <f t="shared" si="2"/>
        <v>3000</v>
      </c>
      <c r="G16" s="293">
        <f t="shared" si="3"/>
        <v>3000</v>
      </c>
      <c r="H16" s="293">
        <v>3000</v>
      </c>
      <c r="I16" s="293">
        <v>0</v>
      </c>
      <c r="J16" s="293"/>
      <c r="K16" s="298"/>
      <c r="L16" s="298"/>
      <c r="M16" s="298"/>
      <c r="N16" s="298"/>
      <c r="O16" s="298"/>
      <c r="P16" s="112"/>
      <c r="Q16" s="107"/>
      <c r="R16" s="107"/>
      <c r="S16" s="108"/>
      <c r="T16" s="112"/>
      <c r="U16" s="107"/>
      <c r="V16" s="107"/>
      <c r="W16" s="108"/>
      <c r="X16" s="112"/>
      <c r="Y16" s="108"/>
      <c r="Z16" s="112"/>
      <c r="AA16" s="107"/>
      <c r="AB16" s="107"/>
      <c r="AC16" s="108"/>
      <c r="AD16" s="112"/>
      <c r="AE16" s="107"/>
      <c r="AF16" s="108"/>
      <c r="AG16" s="112"/>
      <c r="AH16" s="107"/>
      <c r="AI16" s="108"/>
      <c r="AJ16" s="112"/>
      <c r="AK16" s="107"/>
      <c r="AL16" s="108"/>
      <c r="AM16" s="112"/>
      <c r="AN16" s="107"/>
      <c r="AO16" s="108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</row>
    <row r="17" spans="1:41" ht="19.5" customHeight="1">
      <c r="A17" s="202" t="s">
        <v>416</v>
      </c>
      <c r="B17" s="202" t="s">
        <v>79</v>
      </c>
      <c r="C17" s="292" t="s">
        <v>336</v>
      </c>
      <c r="D17" s="202" t="s">
        <v>200</v>
      </c>
      <c r="E17" s="293">
        <f>F17+P17+Z17</f>
        <v>290000</v>
      </c>
      <c r="F17" s="293">
        <f>G17+J17+M17</f>
        <v>290000</v>
      </c>
      <c r="G17" s="293">
        <f>H17+I17</f>
        <v>290000</v>
      </c>
      <c r="H17" s="295">
        <v>0</v>
      </c>
      <c r="I17" s="295">
        <v>290000</v>
      </c>
      <c r="J17" s="295"/>
      <c r="K17" s="295"/>
      <c r="L17" s="295"/>
      <c r="M17" s="295"/>
      <c r="N17" s="295"/>
      <c r="O17" s="295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</row>
    <row r="18" spans="1:41" ht="19.5" customHeight="1">
      <c r="A18" s="202" t="s">
        <v>416</v>
      </c>
      <c r="B18" s="202" t="s">
        <v>156</v>
      </c>
      <c r="C18" s="292" t="s">
        <v>336</v>
      </c>
      <c r="D18" s="202" t="s">
        <v>157</v>
      </c>
      <c r="E18" s="293">
        <f t="shared" si="1"/>
        <v>15000</v>
      </c>
      <c r="F18" s="293">
        <f t="shared" si="2"/>
        <v>15000</v>
      </c>
      <c r="G18" s="293">
        <f t="shared" si="3"/>
        <v>15000</v>
      </c>
      <c r="H18" s="295">
        <v>15000</v>
      </c>
      <c r="I18" s="295">
        <v>0</v>
      </c>
      <c r="J18" s="295"/>
      <c r="K18" s="295"/>
      <c r="L18" s="295"/>
      <c r="M18" s="295"/>
      <c r="N18" s="295"/>
      <c r="O18" s="295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</row>
    <row r="19" spans="1:41" ht="19.5" customHeight="1">
      <c r="A19" s="202" t="s">
        <v>416</v>
      </c>
      <c r="B19" s="202" t="s">
        <v>90</v>
      </c>
      <c r="C19" s="292" t="s">
        <v>336</v>
      </c>
      <c r="D19" s="202" t="s">
        <v>158</v>
      </c>
      <c r="E19" s="293">
        <f t="shared" si="1"/>
        <v>46556</v>
      </c>
      <c r="F19" s="293">
        <f t="shared" si="2"/>
        <v>46556</v>
      </c>
      <c r="G19" s="293">
        <f t="shared" si="3"/>
        <v>46556</v>
      </c>
      <c r="H19" s="295">
        <v>46556</v>
      </c>
      <c r="I19" s="295">
        <v>0</v>
      </c>
      <c r="J19" s="295"/>
      <c r="K19" s="295"/>
      <c r="L19" s="295"/>
      <c r="M19" s="295"/>
      <c r="N19" s="295"/>
      <c r="O19" s="295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</row>
    <row r="20" spans="1:41" s="289" customFormat="1" ht="19.5" customHeight="1">
      <c r="A20" s="202"/>
      <c r="B20" s="202"/>
      <c r="C20" s="292"/>
      <c r="D20" s="298" t="s">
        <v>425</v>
      </c>
      <c r="E20" s="293">
        <f>SUM(E21:E22)</f>
        <v>60120</v>
      </c>
      <c r="F20" s="293">
        <f t="shared" ref="F20:I20" si="4">SUM(F21:F22)</f>
        <v>60120</v>
      </c>
      <c r="G20" s="293">
        <f t="shared" si="4"/>
        <v>60120</v>
      </c>
      <c r="H20" s="293">
        <f t="shared" si="4"/>
        <v>60120</v>
      </c>
      <c r="I20" s="293">
        <f t="shared" si="4"/>
        <v>0</v>
      </c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</row>
    <row r="21" spans="1:41" ht="19.5" customHeight="1">
      <c r="A21" s="202" t="s">
        <v>417</v>
      </c>
      <c r="B21" s="202" t="s">
        <v>80</v>
      </c>
      <c r="C21" s="292" t="s">
        <v>336</v>
      </c>
      <c r="D21" s="202" t="s">
        <v>421</v>
      </c>
      <c r="E21" s="293">
        <f t="shared" si="1"/>
        <v>120</v>
      </c>
      <c r="F21" s="293">
        <f t="shared" si="2"/>
        <v>120</v>
      </c>
      <c r="G21" s="293">
        <f t="shared" si="3"/>
        <v>120</v>
      </c>
      <c r="H21" s="295">
        <v>120</v>
      </c>
      <c r="I21" s="295">
        <v>0</v>
      </c>
      <c r="J21" s="295"/>
      <c r="K21" s="295"/>
      <c r="L21" s="295"/>
      <c r="M21" s="295"/>
      <c r="N21" s="295"/>
      <c r="O21" s="295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</row>
    <row r="22" spans="1:41" ht="19.5" customHeight="1">
      <c r="A22" s="202" t="s">
        <v>417</v>
      </c>
      <c r="B22" s="202" t="s">
        <v>90</v>
      </c>
      <c r="C22" s="292" t="s">
        <v>336</v>
      </c>
      <c r="D22" s="202" t="s">
        <v>422</v>
      </c>
      <c r="E22" s="293">
        <f t="shared" si="1"/>
        <v>60000</v>
      </c>
      <c r="F22" s="293">
        <f t="shared" si="2"/>
        <v>60000</v>
      </c>
      <c r="G22" s="293">
        <f t="shared" si="3"/>
        <v>60000</v>
      </c>
      <c r="H22" s="295">
        <v>60000</v>
      </c>
      <c r="I22" s="295">
        <v>0</v>
      </c>
      <c r="J22" s="295"/>
      <c r="K22" s="295"/>
      <c r="L22" s="295"/>
      <c r="M22" s="295"/>
      <c r="N22" s="295"/>
      <c r="O22" s="295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</row>
  </sheetData>
  <mergeCells count="16">
    <mergeCell ref="Q5:S5"/>
    <mergeCell ref="A2:AO2"/>
    <mergeCell ref="A3:D3"/>
    <mergeCell ref="F4:O4"/>
    <mergeCell ref="P4:Y4"/>
    <mergeCell ref="Z5:Z6"/>
    <mergeCell ref="T5:V5"/>
    <mergeCell ref="W5:Y5"/>
    <mergeCell ref="C5:C6"/>
    <mergeCell ref="D5:D6"/>
    <mergeCell ref="E4:E6"/>
    <mergeCell ref="F5:F6"/>
    <mergeCell ref="P5:P6"/>
    <mergeCell ref="G5:I5"/>
    <mergeCell ref="J5:L5"/>
    <mergeCell ref="M5:O5"/>
  </mergeCells>
  <phoneticPr fontId="5" type="noConversion"/>
  <printOptions horizontalCentered="1"/>
  <pageMargins left="0" right="0" top="0" bottom="0" header="0.5" footer="0.5"/>
  <pageSetup paperSize="9" orientation="landscape" verticalDpi="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H14"/>
  <sheetViews>
    <sheetView showGridLines="0" showZeros="0" workbookViewId="0">
      <pane xSplit="5" ySplit="6" topLeftCell="AN7" activePane="bottomRight" state="frozen"/>
      <selection pane="topRight"/>
      <selection pane="bottomLeft"/>
      <selection pane="bottomRight" activeCell="BL8" sqref="BL8"/>
    </sheetView>
  </sheetViews>
  <sheetFormatPr defaultColWidth="9.1640625" defaultRowHeight="12.75" customHeight="1"/>
  <cols>
    <col min="1" max="1" width="4.83203125" customWidth="1"/>
    <col min="2" max="2" width="5.33203125" customWidth="1"/>
    <col min="3" max="3" width="4.83203125" customWidth="1"/>
    <col min="4" max="4" width="33.83203125" customWidth="1"/>
    <col min="5" max="5" width="13.83203125" style="77" customWidth="1"/>
    <col min="6" max="12" width="12" style="77" customWidth="1"/>
    <col min="13" max="13" width="10.5" style="77" customWidth="1"/>
    <col min="14" max="19" width="12" style="77" customWidth="1"/>
    <col min="20" max="45" width="10.83203125" style="77" customWidth="1"/>
    <col min="46" max="46" width="9.5" style="77" customWidth="1"/>
    <col min="47" max="47" width="10.83203125" style="77" customWidth="1"/>
    <col min="48" max="57" width="11" style="77" customWidth="1"/>
    <col min="58" max="58" width="10.33203125" style="77" customWidth="1"/>
    <col min="59" max="59" width="10" style="77" customWidth="1"/>
    <col min="60" max="60" width="11" style="77" customWidth="1"/>
    <col min="61" max="65" width="7.6640625" style="77" customWidth="1"/>
    <col min="66" max="66" width="8.83203125" style="77" customWidth="1"/>
    <col min="67" max="76" width="7.6640625" style="77" customWidth="1"/>
    <col min="77" max="77" width="9" style="77" customWidth="1"/>
    <col min="78" max="78" width="7.6640625" style="77" customWidth="1"/>
    <col min="79" max="89" width="10" style="77" customWidth="1"/>
    <col min="90" max="90" width="10" style="93" customWidth="1"/>
    <col min="91" max="98" width="10" style="77" customWidth="1"/>
    <col min="99" max="110" width="9" style="77" customWidth="1"/>
    <col min="111" max="111" width="10.1640625" style="77" customWidth="1"/>
    <col min="112" max="112" width="9" style="77" customWidth="1"/>
  </cols>
  <sheetData>
    <row r="1" spans="1:112" ht="13.9" customHeight="1">
      <c r="A1" s="2"/>
      <c r="B1" s="3"/>
      <c r="C1" s="3"/>
      <c r="D1" s="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97"/>
      <c r="AH1" s="97"/>
      <c r="DH1" s="101" t="s">
        <v>159</v>
      </c>
    </row>
    <row r="2" spans="1:112" ht="19.899999999999999" customHeight="1">
      <c r="A2" s="203" t="s">
        <v>160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</row>
    <row r="3" spans="1:112" ht="16.149999999999999" customHeight="1">
      <c r="A3" s="226" t="s">
        <v>335</v>
      </c>
      <c r="B3" s="226"/>
      <c r="C3" s="226"/>
      <c r="D3" s="226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7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102" t="s">
        <v>3</v>
      </c>
    </row>
    <row r="4" spans="1:112" ht="20.100000000000001" customHeight="1">
      <c r="A4" s="209" t="s">
        <v>54</v>
      </c>
      <c r="B4" s="209"/>
      <c r="C4" s="209"/>
      <c r="D4" s="209"/>
      <c r="E4" s="241" t="s">
        <v>55</v>
      </c>
      <c r="F4" s="227" t="s">
        <v>161</v>
      </c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08" t="s">
        <v>162</v>
      </c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29" t="s">
        <v>163</v>
      </c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1" t="s">
        <v>164</v>
      </c>
      <c r="BJ4" s="232"/>
      <c r="BK4" s="232"/>
      <c r="BL4" s="232"/>
      <c r="BM4" s="229"/>
      <c r="BN4" s="233" t="s">
        <v>165</v>
      </c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5"/>
      <c r="CA4" s="230" t="s">
        <v>166</v>
      </c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6" t="s">
        <v>167</v>
      </c>
      <c r="CS4" s="232"/>
      <c r="CT4" s="229"/>
      <c r="CU4" s="236" t="s">
        <v>168</v>
      </c>
      <c r="CV4" s="232"/>
      <c r="CW4" s="232"/>
      <c r="CX4" s="232"/>
      <c r="CY4" s="232"/>
      <c r="CZ4" s="229"/>
      <c r="DA4" s="237" t="s">
        <v>169</v>
      </c>
      <c r="DB4" s="238"/>
      <c r="DC4" s="239"/>
      <c r="DD4" s="237" t="s">
        <v>170</v>
      </c>
      <c r="DE4" s="238"/>
      <c r="DF4" s="238"/>
      <c r="DG4" s="238"/>
      <c r="DH4" s="239"/>
    </row>
    <row r="5" spans="1:112" ht="20.100000000000001" customHeight="1">
      <c r="A5" s="8" t="s">
        <v>65</v>
      </c>
      <c r="B5" s="8"/>
      <c r="C5" s="94"/>
      <c r="D5" s="240" t="s">
        <v>171</v>
      </c>
      <c r="E5" s="207"/>
      <c r="F5" s="243" t="s">
        <v>70</v>
      </c>
      <c r="G5" s="243" t="s">
        <v>172</v>
      </c>
      <c r="H5" s="243" t="s">
        <v>173</v>
      </c>
      <c r="I5" s="243" t="s">
        <v>174</v>
      </c>
      <c r="J5" s="242" t="s">
        <v>175</v>
      </c>
      <c r="K5" s="243" t="s">
        <v>176</v>
      </c>
      <c r="L5" s="243" t="s">
        <v>177</v>
      </c>
      <c r="M5" s="242" t="s">
        <v>178</v>
      </c>
      <c r="N5" s="242" t="s">
        <v>179</v>
      </c>
      <c r="O5" s="242" t="s">
        <v>180</v>
      </c>
      <c r="P5" s="242" t="s">
        <v>181</v>
      </c>
      <c r="Q5" s="242" t="s">
        <v>92</v>
      </c>
      <c r="R5" s="242" t="s">
        <v>182</v>
      </c>
      <c r="S5" s="244" t="s">
        <v>153</v>
      </c>
      <c r="T5" s="243" t="s">
        <v>70</v>
      </c>
      <c r="U5" s="243" t="s">
        <v>183</v>
      </c>
      <c r="V5" s="243" t="s">
        <v>184</v>
      </c>
      <c r="W5" s="243" t="s">
        <v>185</v>
      </c>
      <c r="X5" s="243" t="s">
        <v>186</v>
      </c>
      <c r="Y5" s="243" t="s">
        <v>187</v>
      </c>
      <c r="Z5" s="243" t="s">
        <v>188</v>
      </c>
      <c r="AA5" s="243" t="s">
        <v>189</v>
      </c>
      <c r="AB5" s="242" t="s">
        <v>190</v>
      </c>
      <c r="AC5" s="243" t="s">
        <v>191</v>
      </c>
      <c r="AD5" s="243" t="s">
        <v>192</v>
      </c>
      <c r="AE5" s="246" t="s">
        <v>193</v>
      </c>
      <c r="AF5" s="243" t="s">
        <v>194</v>
      </c>
      <c r="AG5" s="243" t="s">
        <v>195</v>
      </c>
      <c r="AH5" s="243" t="s">
        <v>154</v>
      </c>
      <c r="AI5" s="243" t="s">
        <v>155</v>
      </c>
      <c r="AJ5" s="246" t="s">
        <v>157</v>
      </c>
      <c r="AK5" s="243" t="s">
        <v>196</v>
      </c>
      <c r="AL5" s="243" t="s">
        <v>197</v>
      </c>
      <c r="AM5" s="243" t="s">
        <v>198</v>
      </c>
      <c r="AN5" s="243" t="s">
        <v>199</v>
      </c>
      <c r="AO5" s="243" t="s">
        <v>200</v>
      </c>
      <c r="AP5" s="243" t="s">
        <v>201</v>
      </c>
      <c r="AQ5" s="243" t="s">
        <v>202</v>
      </c>
      <c r="AR5" s="243" t="s">
        <v>203</v>
      </c>
      <c r="AS5" s="243" t="s">
        <v>204</v>
      </c>
      <c r="AT5" s="242" t="s">
        <v>205</v>
      </c>
      <c r="AU5" s="243" t="s">
        <v>158</v>
      </c>
      <c r="AV5" s="207" t="s">
        <v>70</v>
      </c>
      <c r="AW5" s="207" t="s">
        <v>206</v>
      </c>
      <c r="AX5" s="242" t="s">
        <v>207</v>
      </c>
      <c r="AY5" s="242" t="s">
        <v>208</v>
      </c>
      <c r="AZ5" s="207" t="s">
        <v>209</v>
      </c>
      <c r="BA5" s="242" t="s">
        <v>210</v>
      </c>
      <c r="BB5" s="207" t="s">
        <v>211</v>
      </c>
      <c r="BC5" s="207" t="s">
        <v>212</v>
      </c>
      <c r="BD5" s="207" t="s">
        <v>213</v>
      </c>
      <c r="BE5" s="242" t="s">
        <v>214</v>
      </c>
      <c r="BF5" s="242" t="s">
        <v>215</v>
      </c>
      <c r="BG5" s="242" t="s">
        <v>216</v>
      </c>
      <c r="BH5" s="207" t="s">
        <v>217</v>
      </c>
      <c r="BI5" s="207" t="s">
        <v>70</v>
      </c>
      <c r="BJ5" s="207" t="s">
        <v>218</v>
      </c>
      <c r="BK5" s="207" t="s">
        <v>219</v>
      </c>
      <c r="BL5" s="242" t="s">
        <v>220</v>
      </c>
      <c r="BM5" s="242" t="s">
        <v>221</v>
      </c>
      <c r="BN5" s="243" t="s">
        <v>70</v>
      </c>
      <c r="BO5" s="243" t="s">
        <v>222</v>
      </c>
      <c r="BP5" s="243" t="s">
        <v>223</v>
      </c>
      <c r="BQ5" s="243" t="s">
        <v>224</v>
      </c>
      <c r="BR5" s="243" t="s">
        <v>225</v>
      </c>
      <c r="BS5" s="243" t="s">
        <v>226</v>
      </c>
      <c r="BT5" s="243" t="s">
        <v>227</v>
      </c>
      <c r="BU5" s="243" t="s">
        <v>228</v>
      </c>
      <c r="BV5" s="243" t="s">
        <v>229</v>
      </c>
      <c r="BW5" s="243" t="s">
        <v>230</v>
      </c>
      <c r="BX5" s="248" t="s">
        <v>231</v>
      </c>
      <c r="BY5" s="248" t="s">
        <v>232</v>
      </c>
      <c r="BZ5" s="243" t="s">
        <v>233</v>
      </c>
      <c r="CA5" s="207" t="s">
        <v>70</v>
      </c>
      <c r="CB5" s="207" t="s">
        <v>222</v>
      </c>
      <c r="CC5" s="207" t="s">
        <v>223</v>
      </c>
      <c r="CD5" s="207" t="s">
        <v>224</v>
      </c>
      <c r="CE5" s="207" t="s">
        <v>225</v>
      </c>
      <c r="CF5" s="207" t="s">
        <v>226</v>
      </c>
      <c r="CG5" s="207" t="s">
        <v>227</v>
      </c>
      <c r="CH5" s="207" t="s">
        <v>228</v>
      </c>
      <c r="CI5" s="207" t="s">
        <v>234</v>
      </c>
      <c r="CJ5" s="207" t="s">
        <v>235</v>
      </c>
      <c r="CK5" s="207" t="s">
        <v>236</v>
      </c>
      <c r="CL5" s="207" t="s">
        <v>237</v>
      </c>
      <c r="CM5" s="247" t="s">
        <v>229</v>
      </c>
      <c r="CN5" s="207" t="s">
        <v>230</v>
      </c>
      <c r="CO5" s="242" t="s">
        <v>231</v>
      </c>
      <c r="CP5" s="242" t="s">
        <v>232</v>
      </c>
      <c r="CQ5" s="207" t="s">
        <v>238</v>
      </c>
      <c r="CR5" s="248" t="s">
        <v>70</v>
      </c>
      <c r="CS5" s="248" t="s">
        <v>239</v>
      </c>
      <c r="CT5" s="243" t="s">
        <v>240</v>
      </c>
      <c r="CU5" s="242" t="s">
        <v>70</v>
      </c>
      <c r="CV5" s="242" t="s">
        <v>239</v>
      </c>
      <c r="CW5" s="242" t="s">
        <v>241</v>
      </c>
      <c r="CX5" s="242" t="s">
        <v>242</v>
      </c>
      <c r="CY5" s="242" t="s">
        <v>243</v>
      </c>
      <c r="CZ5" s="242" t="s">
        <v>244</v>
      </c>
      <c r="DA5" s="242" t="s">
        <v>70</v>
      </c>
      <c r="DB5" s="242" t="s">
        <v>169</v>
      </c>
      <c r="DC5" s="242" t="s">
        <v>245</v>
      </c>
      <c r="DD5" s="242" t="s">
        <v>70</v>
      </c>
      <c r="DE5" s="243" t="s">
        <v>246</v>
      </c>
      <c r="DF5" s="243" t="s">
        <v>247</v>
      </c>
      <c r="DG5" s="243" t="s">
        <v>248</v>
      </c>
      <c r="DH5" s="243" t="s">
        <v>170</v>
      </c>
    </row>
    <row r="6" spans="1:112" ht="16.899999999999999" customHeight="1">
      <c r="A6" s="17" t="s">
        <v>75</v>
      </c>
      <c r="B6" s="16" t="s">
        <v>76</v>
      </c>
      <c r="C6" s="18" t="s">
        <v>77</v>
      </c>
      <c r="D6" s="224"/>
      <c r="E6" s="242"/>
      <c r="F6" s="207"/>
      <c r="G6" s="207"/>
      <c r="H6" s="207"/>
      <c r="I6" s="207"/>
      <c r="J6" s="243"/>
      <c r="K6" s="207"/>
      <c r="L6" s="207"/>
      <c r="M6" s="243"/>
      <c r="N6" s="243"/>
      <c r="O6" s="243"/>
      <c r="P6" s="243"/>
      <c r="Q6" s="243"/>
      <c r="R6" s="243"/>
      <c r="S6" s="245"/>
      <c r="T6" s="207"/>
      <c r="U6" s="207"/>
      <c r="V6" s="207"/>
      <c r="W6" s="207"/>
      <c r="X6" s="207"/>
      <c r="Y6" s="207"/>
      <c r="Z6" s="207"/>
      <c r="AA6" s="207"/>
      <c r="AB6" s="243"/>
      <c r="AC6" s="207"/>
      <c r="AD6" s="207"/>
      <c r="AE6" s="247"/>
      <c r="AF6" s="207"/>
      <c r="AG6" s="207"/>
      <c r="AH6" s="207"/>
      <c r="AI6" s="207"/>
      <c r="AJ6" s="247"/>
      <c r="AK6" s="207"/>
      <c r="AL6" s="207"/>
      <c r="AM6" s="207"/>
      <c r="AN6" s="207"/>
      <c r="AO6" s="207"/>
      <c r="AP6" s="207"/>
      <c r="AQ6" s="207"/>
      <c r="AR6" s="207"/>
      <c r="AS6" s="207"/>
      <c r="AT6" s="243"/>
      <c r="AU6" s="207"/>
      <c r="AV6" s="207"/>
      <c r="AW6" s="207"/>
      <c r="AX6" s="243"/>
      <c r="AY6" s="243"/>
      <c r="AZ6" s="207"/>
      <c r="BA6" s="243"/>
      <c r="BB6" s="207"/>
      <c r="BC6" s="207"/>
      <c r="BD6" s="207"/>
      <c r="BE6" s="243"/>
      <c r="BF6" s="243"/>
      <c r="BG6" s="243"/>
      <c r="BH6" s="207"/>
      <c r="BI6" s="207"/>
      <c r="BJ6" s="207"/>
      <c r="BK6" s="207"/>
      <c r="BL6" s="243"/>
      <c r="BM6" s="243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9"/>
      <c r="BY6" s="249"/>
      <c r="BZ6" s="242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47"/>
      <c r="CN6" s="207"/>
      <c r="CO6" s="243"/>
      <c r="CP6" s="243"/>
      <c r="CQ6" s="207"/>
      <c r="CR6" s="249"/>
      <c r="CS6" s="249"/>
      <c r="CT6" s="242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2"/>
      <c r="DF6" s="242"/>
      <c r="DG6" s="242"/>
      <c r="DH6" s="242"/>
    </row>
    <row r="7" spans="1:112" s="1" customFormat="1" ht="24" customHeight="1">
      <c r="A7" s="72"/>
      <c r="B7" s="72"/>
      <c r="C7" s="72"/>
      <c r="D7" s="72" t="s">
        <v>55</v>
      </c>
      <c r="E7" s="73">
        <f>SUM(E8:E14)</f>
        <v>1509403</v>
      </c>
      <c r="F7" s="73">
        <f>SUM(F8:F14)</f>
        <v>876518</v>
      </c>
      <c r="G7" s="73">
        <f t="shared" ref="G7:BR7" si="0">SUM(G8:G14)</f>
        <v>321312</v>
      </c>
      <c r="H7" s="73">
        <f t="shared" si="0"/>
        <v>207972</v>
      </c>
      <c r="I7" s="73">
        <f t="shared" si="0"/>
        <v>26776</v>
      </c>
      <c r="J7" s="73">
        <f t="shared" si="0"/>
        <v>0</v>
      </c>
      <c r="K7" s="73">
        <f t="shared" si="0"/>
        <v>0</v>
      </c>
      <c r="L7" s="73">
        <f t="shared" si="0"/>
        <v>88970</v>
      </c>
      <c r="M7" s="73">
        <f t="shared" si="0"/>
        <v>0</v>
      </c>
      <c r="N7" s="73">
        <f t="shared" si="0"/>
        <v>36144</v>
      </c>
      <c r="O7" s="73">
        <f t="shared" si="0"/>
        <v>23617</v>
      </c>
      <c r="P7" s="73">
        <f t="shared" si="0"/>
        <v>0</v>
      </c>
      <c r="Q7" s="73">
        <f t="shared" si="0"/>
        <v>66727</v>
      </c>
      <c r="R7" s="73">
        <f t="shared" si="0"/>
        <v>0</v>
      </c>
      <c r="S7" s="73">
        <f t="shared" si="0"/>
        <v>105000</v>
      </c>
      <c r="T7" s="73">
        <f t="shared" si="0"/>
        <v>572765</v>
      </c>
      <c r="U7" s="73">
        <f t="shared" si="0"/>
        <v>10000</v>
      </c>
      <c r="V7" s="73">
        <f t="shared" si="0"/>
        <v>101000</v>
      </c>
      <c r="W7" s="73">
        <f t="shared" si="0"/>
        <v>0</v>
      </c>
      <c r="X7" s="73">
        <f t="shared" si="0"/>
        <v>0</v>
      </c>
      <c r="Y7" s="73">
        <f t="shared" si="0"/>
        <v>0</v>
      </c>
      <c r="Z7" s="73">
        <f t="shared" si="0"/>
        <v>1300</v>
      </c>
      <c r="AA7" s="73">
        <f t="shared" si="0"/>
        <v>10000</v>
      </c>
      <c r="AB7" s="73">
        <f t="shared" si="0"/>
        <v>0</v>
      </c>
      <c r="AC7" s="73">
        <f t="shared" si="0"/>
        <v>0</v>
      </c>
      <c r="AD7" s="73">
        <f t="shared" si="0"/>
        <v>10000</v>
      </c>
      <c r="AE7" s="73">
        <f t="shared" si="0"/>
        <v>0</v>
      </c>
      <c r="AF7" s="73">
        <f t="shared" si="0"/>
        <v>0</v>
      </c>
      <c r="AG7" s="73">
        <f t="shared" si="0"/>
        <v>0</v>
      </c>
      <c r="AH7" s="73">
        <f t="shared" si="0"/>
        <v>2000</v>
      </c>
      <c r="AI7" s="73">
        <f t="shared" si="0"/>
        <v>3000</v>
      </c>
      <c r="AJ7" s="73">
        <f t="shared" si="0"/>
        <v>15000</v>
      </c>
      <c r="AK7" s="73">
        <f t="shared" si="0"/>
        <v>0</v>
      </c>
      <c r="AL7" s="73">
        <f t="shared" si="0"/>
        <v>0</v>
      </c>
      <c r="AM7" s="73">
        <f t="shared" si="0"/>
        <v>0</v>
      </c>
      <c r="AN7" s="73">
        <f t="shared" si="0"/>
        <v>290000</v>
      </c>
      <c r="AO7" s="73">
        <f t="shared" si="0"/>
        <v>0</v>
      </c>
      <c r="AP7" s="73">
        <f t="shared" si="0"/>
        <v>14856</v>
      </c>
      <c r="AQ7" s="73">
        <f t="shared" si="0"/>
        <v>16253</v>
      </c>
      <c r="AR7" s="73">
        <f t="shared" si="0"/>
        <v>0</v>
      </c>
      <c r="AS7" s="73">
        <f t="shared" si="0"/>
        <v>52800</v>
      </c>
      <c r="AT7" s="73">
        <f t="shared" si="0"/>
        <v>0</v>
      </c>
      <c r="AU7" s="73">
        <f t="shared" si="0"/>
        <v>46556</v>
      </c>
      <c r="AV7" s="73">
        <f t="shared" si="0"/>
        <v>60120</v>
      </c>
      <c r="AW7" s="73">
        <f t="shared" si="0"/>
        <v>0</v>
      </c>
      <c r="AX7" s="73">
        <f t="shared" si="0"/>
        <v>0</v>
      </c>
      <c r="AY7" s="73">
        <f t="shared" si="0"/>
        <v>0</v>
      </c>
      <c r="AZ7" s="73">
        <f t="shared" si="0"/>
        <v>0</v>
      </c>
      <c r="BA7" s="73">
        <f t="shared" si="0"/>
        <v>0</v>
      </c>
      <c r="BB7" s="73">
        <f t="shared" si="0"/>
        <v>0</v>
      </c>
      <c r="BC7" s="73">
        <f t="shared" si="0"/>
        <v>0</v>
      </c>
      <c r="BD7" s="73">
        <f t="shared" si="0"/>
        <v>0</v>
      </c>
      <c r="BE7" s="73">
        <f t="shared" si="0"/>
        <v>120</v>
      </c>
      <c r="BF7" s="73">
        <f t="shared" si="0"/>
        <v>0</v>
      </c>
      <c r="BG7" s="73">
        <f t="shared" si="0"/>
        <v>0</v>
      </c>
      <c r="BH7" s="73">
        <f t="shared" si="0"/>
        <v>60000</v>
      </c>
      <c r="BI7" s="73">
        <f t="shared" si="0"/>
        <v>0</v>
      </c>
      <c r="BJ7" s="73">
        <f t="shared" si="0"/>
        <v>0</v>
      </c>
      <c r="BK7" s="73">
        <f t="shared" si="0"/>
        <v>0</v>
      </c>
      <c r="BL7" s="73">
        <f t="shared" si="0"/>
        <v>0</v>
      </c>
      <c r="BM7" s="73">
        <f t="shared" si="0"/>
        <v>0</v>
      </c>
      <c r="BN7" s="73">
        <f t="shared" si="0"/>
        <v>0</v>
      </c>
      <c r="BO7" s="73">
        <f t="shared" si="0"/>
        <v>0</v>
      </c>
      <c r="BP7" s="73">
        <f t="shared" si="0"/>
        <v>0</v>
      </c>
      <c r="BQ7" s="73">
        <f t="shared" si="0"/>
        <v>0</v>
      </c>
      <c r="BR7" s="73">
        <f t="shared" si="0"/>
        <v>0</v>
      </c>
      <c r="BS7" s="73">
        <f t="shared" ref="BS7:DH7" si="1">SUM(BS8:BS14)</f>
        <v>0</v>
      </c>
      <c r="BT7" s="73">
        <f t="shared" si="1"/>
        <v>0</v>
      </c>
      <c r="BU7" s="73">
        <f t="shared" si="1"/>
        <v>0</v>
      </c>
      <c r="BV7" s="73">
        <f t="shared" si="1"/>
        <v>0</v>
      </c>
      <c r="BW7" s="73">
        <f t="shared" si="1"/>
        <v>0</v>
      </c>
      <c r="BX7" s="73">
        <f t="shared" si="1"/>
        <v>0</v>
      </c>
      <c r="BY7" s="73">
        <f t="shared" si="1"/>
        <v>0</v>
      </c>
      <c r="BZ7" s="73">
        <f t="shared" si="1"/>
        <v>0</v>
      </c>
      <c r="CA7" s="73">
        <f t="shared" si="1"/>
        <v>0</v>
      </c>
      <c r="CB7" s="73">
        <f t="shared" si="1"/>
        <v>0</v>
      </c>
      <c r="CC7" s="73">
        <f t="shared" si="1"/>
        <v>0</v>
      </c>
      <c r="CD7" s="73">
        <f t="shared" si="1"/>
        <v>0</v>
      </c>
      <c r="CE7" s="73">
        <f t="shared" si="1"/>
        <v>0</v>
      </c>
      <c r="CF7" s="73">
        <f t="shared" si="1"/>
        <v>0</v>
      </c>
      <c r="CG7" s="73">
        <f t="shared" si="1"/>
        <v>0</v>
      </c>
      <c r="CH7" s="73">
        <f t="shared" si="1"/>
        <v>0</v>
      </c>
      <c r="CI7" s="73">
        <f t="shared" si="1"/>
        <v>0</v>
      </c>
      <c r="CJ7" s="73">
        <f t="shared" si="1"/>
        <v>0</v>
      </c>
      <c r="CK7" s="73">
        <f t="shared" si="1"/>
        <v>0</v>
      </c>
      <c r="CL7" s="73">
        <f t="shared" si="1"/>
        <v>0</v>
      </c>
      <c r="CM7" s="73">
        <f t="shared" si="1"/>
        <v>0</v>
      </c>
      <c r="CN7" s="73">
        <f t="shared" si="1"/>
        <v>0</v>
      </c>
      <c r="CO7" s="73">
        <f t="shared" si="1"/>
        <v>0</v>
      </c>
      <c r="CP7" s="73">
        <f t="shared" si="1"/>
        <v>0</v>
      </c>
      <c r="CQ7" s="73">
        <f t="shared" si="1"/>
        <v>0</v>
      </c>
      <c r="CR7" s="73">
        <f t="shared" si="1"/>
        <v>0</v>
      </c>
      <c r="CS7" s="73">
        <f t="shared" si="1"/>
        <v>0</v>
      </c>
      <c r="CT7" s="73">
        <f t="shared" si="1"/>
        <v>0</v>
      </c>
      <c r="CU7" s="73">
        <f t="shared" si="1"/>
        <v>0</v>
      </c>
      <c r="CV7" s="73">
        <f t="shared" si="1"/>
        <v>0</v>
      </c>
      <c r="CW7" s="73">
        <f t="shared" si="1"/>
        <v>0</v>
      </c>
      <c r="CX7" s="73">
        <f t="shared" si="1"/>
        <v>0</v>
      </c>
      <c r="CY7" s="73">
        <f t="shared" si="1"/>
        <v>0</v>
      </c>
      <c r="CZ7" s="73">
        <f t="shared" si="1"/>
        <v>0</v>
      </c>
      <c r="DA7" s="73">
        <f t="shared" si="1"/>
        <v>0</v>
      </c>
      <c r="DB7" s="73">
        <f t="shared" si="1"/>
        <v>0</v>
      </c>
      <c r="DC7" s="73">
        <f t="shared" si="1"/>
        <v>0</v>
      </c>
      <c r="DD7" s="73">
        <f t="shared" si="1"/>
        <v>0</v>
      </c>
      <c r="DE7" s="73">
        <f t="shared" si="1"/>
        <v>0</v>
      </c>
      <c r="DF7" s="73">
        <f t="shared" si="1"/>
        <v>0</v>
      </c>
      <c r="DG7" s="73">
        <f t="shared" si="1"/>
        <v>0</v>
      </c>
      <c r="DH7" s="73">
        <f t="shared" si="1"/>
        <v>0</v>
      </c>
    </row>
    <row r="8" spans="1:112" s="1" customFormat="1" ht="27" customHeight="1">
      <c r="A8" s="26" t="s">
        <v>295</v>
      </c>
      <c r="B8" s="26" t="s">
        <v>87</v>
      </c>
      <c r="C8" s="26" t="s">
        <v>80</v>
      </c>
      <c r="D8" s="190" t="s">
        <v>337</v>
      </c>
      <c r="E8" s="73">
        <f>F8+T8+AV8+BI8+BN8+CA8+CR8+CU8+DA8+DD8</f>
        <v>843945</v>
      </c>
      <c r="F8" s="73">
        <f>SUM(G8:S8)</f>
        <v>661060</v>
      </c>
      <c r="G8" s="73">
        <v>321312</v>
      </c>
      <c r="H8" s="73">
        <v>207972</v>
      </c>
      <c r="I8" s="73">
        <v>26776</v>
      </c>
      <c r="J8" s="73"/>
      <c r="K8" s="73"/>
      <c r="L8" s="95"/>
      <c r="M8" s="95"/>
      <c r="N8" s="95"/>
      <c r="O8" s="95"/>
      <c r="P8" s="95"/>
      <c r="Q8" s="73"/>
      <c r="R8" s="73"/>
      <c r="S8" s="73">
        <v>105000</v>
      </c>
      <c r="T8" s="73">
        <f>SUM(U8:AU8)</f>
        <v>182765</v>
      </c>
      <c r="U8" s="187">
        <v>10000</v>
      </c>
      <c r="V8" s="73">
        <v>1000</v>
      </c>
      <c r="W8" s="73"/>
      <c r="X8" s="73"/>
      <c r="Y8" s="73"/>
      <c r="Z8" s="95">
        <v>1300</v>
      </c>
      <c r="AA8" s="95">
        <v>10000</v>
      </c>
      <c r="AB8" s="95"/>
      <c r="AC8" s="95"/>
      <c r="AD8" s="96">
        <v>10000</v>
      </c>
      <c r="AE8" s="96"/>
      <c r="AF8" s="96"/>
      <c r="AG8" s="96"/>
      <c r="AH8" s="96">
        <v>2000</v>
      </c>
      <c r="AI8" s="96">
        <v>3000</v>
      </c>
      <c r="AJ8" s="96">
        <v>15000</v>
      </c>
      <c r="AK8" s="73"/>
      <c r="AL8" s="73"/>
      <c r="AM8" s="99"/>
      <c r="AN8" s="73"/>
      <c r="AO8" s="73"/>
      <c r="AP8" s="73">
        <v>14856</v>
      </c>
      <c r="AQ8" s="73">
        <v>16253</v>
      </c>
      <c r="AR8" s="73"/>
      <c r="AS8" s="73">
        <v>52800</v>
      </c>
      <c r="AT8" s="73"/>
      <c r="AU8" s="73">
        <v>46556</v>
      </c>
      <c r="AV8" s="73">
        <f>SUM(AW8:BH8)</f>
        <v>120</v>
      </c>
      <c r="AW8" s="73"/>
      <c r="AX8" s="73"/>
      <c r="AY8" s="73"/>
      <c r="AZ8" s="73"/>
      <c r="BA8" s="73"/>
      <c r="BB8" s="73"/>
      <c r="BC8" s="73"/>
      <c r="BD8" s="73"/>
      <c r="BE8" s="73">
        <v>120</v>
      </c>
      <c r="BF8" s="73"/>
      <c r="BG8" s="73"/>
      <c r="BH8" s="73"/>
      <c r="BI8" s="73"/>
      <c r="BJ8" s="73"/>
      <c r="BK8" s="73"/>
      <c r="BL8" s="73"/>
      <c r="BM8" s="73"/>
      <c r="BN8" s="96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1"/>
      <c r="DB8" s="71"/>
      <c r="DC8" s="71"/>
      <c r="DD8" s="71"/>
      <c r="DE8" s="71"/>
      <c r="DF8" s="71"/>
      <c r="DG8" s="71"/>
      <c r="DH8" s="71">
        <v>0</v>
      </c>
    </row>
    <row r="9" spans="1:112" s="1" customFormat="1" ht="27" customHeight="1">
      <c r="A9" s="26" t="s">
        <v>295</v>
      </c>
      <c r="B9" s="26" t="s">
        <v>87</v>
      </c>
      <c r="C9" s="26" t="s">
        <v>86</v>
      </c>
      <c r="D9" s="190" t="s">
        <v>338</v>
      </c>
      <c r="E9" s="73">
        <f t="shared" ref="E9:E14" si="2">F9+T9+AV9+BI9+BN9+CA9+CR9+CU9+DA9+DD9</f>
        <v>390000</v>
      </c>
      <c r="F9" s="73">
        <f>SUM(G9:S9)</f>
        <v>0</v>
      </c>
      <c r="G9" s="73"/>
      <c r="H9" s="73"/>
      <c r="I9" s="73"/>
      <c r="J9" s="73"/>
      <c r="K9" s="73"/>
      <c r="L9" s="95"/>
      <c r="M9" s="95"/>
      <c r="N9" s="95"/>
      <c r="O9" s="95"/>
      <c r="P9" s="95"/>
      <c r="Q9" s="95"/>
      <c r="R9" s="95"/>
      <c r="S9" s="95"/>
      <c r="T9" s="73">
        <f t="shared" ref="T9:T14" si="3">SUM(U9:AU9)</f>
        <v>390000</v>
      </c>
      <c r="U9" s="188"/>
      <c r="V9" s="95">
        <v>100000</v>
      </c>
      <c r="W9" s="95"/>
      <c r="X9" s="96"/>
      <c r="Y9" s="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96"/>
      <c r="AL9" s="96"/>
      <c r="AM9" s="96"/>
      <c r="AN9" s="95">
        <v>290000</v>
      </c>
      <c r="AO9" s="95"/>
      <c r="AP9" s="95"/>
      <c r="AQ9" s="95"/>
      <c r="AR9" s="95"/>
      <c r="AS9" s="95"/>
      <c r="AT9" s="95"/>
      <c r="AU9" s="95"/>
      <c r="AV9" s="73">
        <f t="shared" ref="AV9:AV14" si="4">SUM(AW9:BH9)</f>
        <v>0</v>
      </c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100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103"/>
      <c r="DB9" s="103"/>
      <c r="DC9" s="103"/>
      <c r="DD9" s="103"/>
      <c r="DE9" s="103"/>
      <c r="DF9" s="103"/>
      <c r="DG9" s="103"/>
      <c r="DH9" s="103"/>
    </row>
    <row r="10" spans="1:112" s="1" customFormat="1" ht="27" customHeight="1">
      <c r="A10" s="26" t="s">
        <v>78</v>
      </c>
      <c r="B10" s="26" t="s">
        <v>79</v>
      </c>
      <c r="C10" s="26" t="s">
        <v>80</v>
      </c>
      <c r="D10" s="190" t="s">
        <v>81</v>
      </c>
      <c r="E10" s="73">
        <f t="shared" si="2"/>
        <v>60000</v>
      </c>
      <c r="F10" s="73">
        <f>SUM(G10:S10)</f>
        <v>0</v>
      </c>
      <c r="G10" s="73"/>
      <c r="H10" s="73"/>
      <c r="I10" s="73"/>
      <c r="J10" s="73"/>
      <c r="K10" s="73"/>
      <c r="L10" s="95"/>
      <c r="M10" s="95"/>
      <c r="N10" s="95"/>
      <c r="O10" s="95"/>
      <c r="P10" s="95"/>
      <c r="Q10" s="95"/>
      <c r="R10" s="95"/>
      <c r="S10" s="95"/>
      <c r="T10" s="73">
        <f t="shared" si="3"/>
        <v>0</v>
      </c>
      <c r="U10" s="188"/>
      <c r="V10" s="95"/>
      <c r="W10" s="95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5"/>
      <c r="AO10" s="95"/>
      <c r="AP10" s="95"/>
      <c r="AQ10" s="95"/>
      <c r="AR10" s="95"/>
      <c r="AS10" s="95"/>
      <c r="AT10" s="95"/>
      <c r="AU10" s="95"/>
      <c r="AV10" s="73">
        <f t="shared" si="4"/>
        <v>60000</v>
      </c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6">
        <v>60000</v>
      </c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100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103"/>
      <c r="DB10" s="103"/>
      <c r="DC10" s="103"/>
      <c r="DD10" s="103"/>
      <c r="DE10" s="103"/>
      <c r="DF10" s="103"/>
      <c r="DG10" s="103"/>
      <c r="DH10" s="103"/>
    </row>
    <row r="11" spans="1:112" s="1" customFormat="1" ht="21" customHeight="1">
      <c r="A11" s="26" t="s">
        <v>78</v>
      </c>
      <c r="B11" s="26" t="s">
        <v>79</v>
      </c>
      <c r="C11" s="26" t="s">
        <v>79</v>
      </c>
      <c r="D11" s="190" t="s">
        <v>82</v>
      </c>
      <c r="E11" s="73">
        <f t="shared" si="2"/>
        <v>88970</v>
      </c>
      <c r="F11" s="73">
        <f>SUM(G11:S11)</f>
        <v>88970</v>
      </c>
      <c r="G11" s="73"/>
      <c r="H11" s="73"/>
      <c r="I11" s="73"/>
      <c r="J11" s="73"/>
      <c r="K11" s="73"/>
      <c r="L11" s="95">
        <v>88970</v>
      </c>
      <c r="M11" s="95"/>
      <c r="N11" s="95"/>
      <c r="O11" s="95"/>
      <c r="P11" s="95"/>
      <c r="Q11" s="95"/>
      <c r="R11" s="95"/>
      <c r="S11" s="95"/>
      <c r="T11" s="73">
        <f t="shared" si="3"/>
        <v>0</v>
      </c>
      <c r="U11" s="95"/>
      <c r="V11" s="95"/>
      <c r="W11" s="95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5"/>
      <c r="AO11" s="95"/>
      <c r="AP11" s="95"/>
      <c r="AQ11" s="95"/>
      <c r="AR11" s="95"/>
      <c r="AS11" s="95"/>
      <c r="AT11" s="95"/>
      <c r="AU11" s="95"/>
      <c r="AV11" s="73">
        <f t="shared" si="4"/>
        <v>0</v>
      </c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100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103"/>
      <c r="DB11" s="103"/>
      <c r="DC11" s="103"/>
      <c r="DD11" s="103"/>
      <c r="DE11" s="103"/>
      <c r="DF11" s="103"/>
      <c r="DG11" s="103"/>
      <c r="DH11" s="103"/>
    </row>
    <row r="12" spans="1:112" s="1" customFormat="1" ht="21" customHeight="1">
      <c r="A12" s="26" t="s">
        <v>83</v>
      </c>
      <c r="B12" s="26" t="s">
        <v>84</v>
      </c>
      <c r="C12" s="26" t="s">
        <v>80</v>
      </c>
      <c r="D12" s="190" t="s">
        <v>85</v>
      </c>
      <c r="E12" s="73">
        <f t="shared" si="2"/>
        <v>36144</v>
      </c>
      <c r="F12" s="73">
        <f t="shared" ref="F12:F14" si="5">SUM(G12:S12)</f>
        <v>36144</v>
      </c>
      <c r="G12" s="73"/>
      <c r="H12" s="73"/>
      <c r="I12" s="73"/>
      <c r="J12" s="73"/>
      <c r="K12" s="73"/>
      <c r="L12" s="95"/>
      <c r="M12" s="95"/>
      <c r="N12" s="95">
        <v>36144</v>
      </c>
      <c r="O12" s="95"/>
      <c r="P12" s="95"/>
      <c r="Q12" s="95"/>
      <c r="R12" s="95"/>
      <c r="S12" s="95"/>
      <c r="T12" s="73">
        <f t="shared" si="3"/>
        <v>0</v>
      </c>
      <c r="U12" s="95"/>
      <c r="V12" s="95"/>
      <c r="W12" s="95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5"/>
      <c r="AO12" s="95"/>
      <c r="AP12" s="95"/>
      <c r="AQ12" s="95"/>
      <c r="AR12" s="95"/>
      <c r="AS12" s="95"/>
      <c r="AT12" s="95"/>
      <c r="AU12" s="95"/>
      <c r="AV12" s="73">
        <f t="shared" si="4"/>
        <v>0</v>
      </c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100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103"/>
      <c r="DB12" s="103"/>
      <c r="DC12" s="103"/>
      <c r="DD12" s="103"/>
      <c r="DE12" s="103"/>
      <c r="DF12" s="103"/>
      <c r="DG12" s="103"/>
      <c r="DH12" s="103"/>
    </row>
    <row r="13" spans="1:112" s="1" customFormat="1" ht="21" customHeight="1">
      <c r="A13" s="26" t="s">
        <v>83</v>
      </c>
      <c r="B13" s="26" t="s">
        <v>84</v>
      </c>
      <c r="C13" s="26" t="s">
        <v>87</v>
      </c>
      <c r="D13" s="190" t="s">
        <v>88</v>
      </c>
      <c r="E13" s="73">
        <f t="shared" si="2"/>
        <v>23617</v>
      </c>
      <c r="F13" s="73">
        <f t="shared" si="5"/>
        <v>23617</v>
      </c>
      <c r="G13" s="73"/>
      <c r="H13" s="73"/>
      <c r="I13" s="73"/>
      <c r="J13" s="73"/>
      <c r="K13" s="73"/>
      <c r="L13" s="95"/>
      <c r="M13" s="95"/>
      <c r="N13" s="95"/>
      <c r="O13" s="95">
        <v>23617</v>
      </c>
      <c r="P13" s="95"/>
      <c r="Q13" s="95"/>
      <c r="R13" s="95"/>
      <c r="S13" s="95"/>
      <c r="T13" s="73">
        <f t="shared" si="3"/>
        <v>0</v>
      </c>
      <c r="U13" s="95"/>
      <c r="V13" s="95"/>
      <c r="W13" s="95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5"/>
      <c r="AO13" s="95"/>
      <c r="AP13" s="95"/>
      <c r="AQ13" s="95"/>
      <c r="AR13" s="95"/>
      <c r="AS13" s="95"/>
      <c r="AT13" s="95"/>
      <c r="AU13" s="95"/>
      <c r="AV13" s="73">
        <f t="shared" si="4"/>
        <v>0</v>
      </c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100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103"/>
      <c r="DB13" s="103"/>
      <c r="DC13" s="103"/>
      <c r="DD13" s="103"/>
      <c r="DE13" s="103"/>
      <c r="DF13" s="103"/>
      <c r="DG13" s="103"/>
      <c r="DH13" s="103"/>
    </row>
    <row r="14" spans="1:112" s="1" customFormat="1" ht="21" customHeight="1">
      <c r="A14" s="26" t="s">
        <v>91</v>
      </c>
      <c r="B14" s="26" t="s">
        <v>86</v>
      </c>
      <c r="C14" s="26" t="s">
        <v>80</v>
      </c>
      <c r="D14" s="190" t="s">
        <v>92</v>
      </c>
      <c r="E14" s="73">
        <f t="shared" si="2"/>
        <v>66727</v>
      </c>
      <c r="F14" s="73">
        <f t="shared" si="5"/>
        <v>66727</v>
      </c>
      <c r="G14" s="73"/>
      <c r="H14" s="73"/>
      <c r="I14" s="73"/>
      <c r="J14" s="73"/>
      <c r="K14" s="73"/>
      <c r="L14" s="95"/>
      <c r="M14" s="95"/>
      <c r="N14" s="95"/>
      <c r="O14" s="95"/>
      <c r="P14" s="95"/>
      <c r="Q14" s="95">
        <v>66727</v>
      </c>
      <c r="R14" s="95"/>
      <c r="S14" s="95"/>
      <c r="T14" s="73">
        <f t="shared" si="3"/>
        <v>0</v>
      </c>
      <c r="U14" s="95"/>
      <c r="V14" s="95"/>
      <c r="W14" s="9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5"/>
      <c r="AO14" s="95"/>
      <c r="AP14" s="95"/>
      <c r="AQ14" s="95"/>
      <c r="AR14" s="95"/>
      <c r="AS14" s="95"/>
      <c r="AT14" s="95"/>
      <c r="AU14" s="95"/>
      <c r="AV14" s="73">
        <f t="shared" si="4"/>
        <v>0</v>
      </c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100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103"/>
      <c r="DB14" s="103"/>
      <c r="DC14" s="103"/>
      <c r="DD14" s="103"/>
      <c r="DE14" s="103"/>
      <c r="DF14" s="103"/>
      <c r="DG14" s="103"/>
      <c r="DH14" s="103"/>
    </row>
  </sheetData>
  <mergeCells count="122">
    <mergeCell ref="DG5:DG6"/>
    <mergeCell ref="DH5:DH6"/>
    <mergeCell ref="DC5:DC6"/>
    <mergeCell ref="DD5:DD6"/>
    <mergeCell ref="DE5:DE6"/>
    <mergeCell ref="DF5:DF6"/>
    <mergeCell ref="CY5:CY6"/>
    <mergeCell ref="CZ5:CZ6"/>
    <mergeCell ref="DA5:DA6"/>
    <mergeCell ref="DB5:DB6"/>
    <mergeCell ref="CU5:CU6"/>
    <mergeCell ref="CV5:CV6"/>
    <mergeCell ref="CW5:CW6"/>
    <mergeCell ref="CX5:CX6"/>
    <mergeCell ref="CQ5:CQ6"/>
    <mergeCell ref="CR5:CR6"/>
    <mergeCell ref="CS5:CS6"/>
    <mergeCell ref="CT5:CT6"/>
    <mergeCell ref="CM5:CM6"/>
    <mergeCell ref="CN5:CN6"/>
    <mergeCell ref="CO5:CO6"/>
    <mergeCell ref="CP5:CP6"/>
    <mergeCell ref="CI5:CI6"/>
    <mergeCell ref="CJ5:CJ6"/>
    <mergeCell ref="CK5:CK6"/>
    <mergeCell ref="CL5:CL6"/>
    <mergeCell ref="CE5:CE6"/>
    <mergeCell ref="CF5:CF6"/>
    <mergeCell ref="CG5:CG6"/>
    <mergeCell ref="CH5:CH6"/>
    <mergeCell ref="CA5:CA6"/>
    <mergeCell ref="CB5:CB6"/>
    <mergeCell ref="CC5:CC6"/>
    <mergeCell ref="CD5:CD6"/>
    <mergeCell ref="BW5:BW6"/>
    <mergeCell ref="BX5:BX6"/>
    <mergeCell ref="BY5:BY6"/>
    <mergeCell ref="BZ5:BZ6"/>
    <mergeCell ref="BS5:BS6"/>
    <mergeCell ref="BT5:BT6"/>
    <mergeCell ref="BU5:BU6"/>
    <mergeCell ref="BV5:BV6"/>
    <mergeCell ref="BO5:BO6"/>
    <mergeCell ref="BP5:BP6"/>
    <mergeCell ref="BQ5:BQ6"/>
    <mergeCell ref="BR5:BR6"/>
    <mergeCell ref="BK5:BK6"/>
    <mergeCell ref="BL5:BL6"/>
    <mergeCell ref="BM5:BM6"/>
    <mergeCell ref="BN5:BN6"/>
    <mergeCell ref="BG5:BG6"/>
    <mergeCell ref="BH5:BH6"/>
    <mergeCell ref="BI5:BI6"/>
    <mergeCell ref="BJ5:BJ6"/>
    <mergeCell ref="BC5:BC6"/>
    <mergeCell ref="BD5:BD6"/>
    <mergeCell ref="BE5:BE6"/>
    <mergeCell ref="BF5:BF6"/>
    <mergeCell ref="BA5:BA6"/>
    <mergeCell ref="BB5:BB6"/>
    <mergeCell ref="AU5:AU6"/>
    <mergeCell ref="AV5:AV6"/>
    <mergeCell ref="AW5:AW6"/>
    <mergeCell ref="AX5:AX6"/>
    <mergeCell ref="AQ5:AQ6"/>
    <mergeCell ref="AR5:AR6"/>
    <mergeCell ref="AS5:AS6"/>
    <mergeCell ref="AT5:AT6"/>
    <mergeCell ref="AJ5:AJ6"/>
    <mergeCell ref="AK5:AK6"/>
    <mergeCell ref="AL5:AL6"/>
    <mergeCell ref="AE5:AE6"/>
    <mergeCell ref="AF5:AF6"/>
    <mergeCell ref="AG5:AG6"/>
    <mergeCell ref="AH5:AH6"/>
    <mergeCell ref="AY5:AY6"/>
    <mergeCell ref="AZ5:AZ6"/>
    <mergeCell ref="Q5:Q6"/>
    <mergeCell ref="R5:R6"/>
    <mergeCell ref="K5:K6"/>
    <mergeCell ref="L5:L6"/>
    <mergeCell ref="M5:M6"/>
    <mergeCell ref="N5:N6"/>
    <mergeCell ref="CU4:CZ4"/>
    <mergeCell ref="AA5:AA6"/>
    <mergeCell ref="AB5:AB6"/>
    <mergeCell ref="AC5:AC6"/>
    <mergeCell ref="AD5:AD6"/>
    <mergeCell ref="W5:W6"/>
    <mergeCell ref="X5:X6"/>
    <mergeCell ref="Y5:Y6"/>
    <mergeCell ref="Z5:Z6"/>
    <mergeCell ref="S5:S6"/>
    <mergeCell ref="T5:T6"/>
    <mergeCell ref="U5:U6"/>
    <mergeCell ref="V5:V6"/>
    <mergeCell ref="AM5:AM6"/>
    <mergeCell ref="AN5:AN6"/>
    <mergeCell ref="AO5:AO6"/>
    <mergeCell ref="AP5:AP6"/>
    <mergeCell ref="AI5:AI6"/>
    <mergeCell ref="D5:D6"/>
    <mergeCell ref="E4:E6"/>
    <mergeCell ref="F5:F6"/>
    <mergeCell ref="G5:G6"/>
    <mergeCell ref="H5:H6"/>
    <mergeCell ref="I5:I6"/>
    <mergeCell ref="J5:J6"/>
    <mergeCell ref="O5:O6"/>
    <mergeCell ref="P5:P6"/>
    <mergeCell ref="A2:DH2"/>
    <mergeCell ref="A3:D3"/>
    <mergeCell ref="A4:D4"/>
    <mergeCell ref="F4:S4"/>
    <mergeCell ref="T4:AU4"/>
    <mergeCell ref="AV4:BH4"/>
    <mergeCell ref="BI4:BM4"/>
    <mergeCell ref="BN4:BZ4"/>
    <mergeCell ref="CA4:CQ4"/>
    <mergeCell ref="CR4:CT4"/>
    <mergeCell ref="DA4:DC4"/>
    <mergeCell ref="DD4:DH4"/>
  </mergeCells>
  <phoneticPr fontId="5" type="noConversion"/>
  <printOptions horizontalCentered="1"/>
  <pageMargins left="0.16" right="0.16" top="0.59" bottom="0.59" header="0.59" footer="0.39"/>
  <pageSetup paperSize="8" scale="54" fitToHeight="100" orientation="landscape"/>
  <headerFooter scaleWithDoc="0" alignWithMargins="0">
    <oddFooter>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showZeros="0" workbookViewId="0">
      <selection activeCell="E18" sqref="E18"/>
    </sheetView>
  </sheetViews>
  <sheetFormatPr defaultColWidth="9.1640625" defaultRowHeight="12.75" customHeight="1"/>
  <cols>
    <col min="1" max="2" width="6" customWidth="1"/>
    <col min="3" max="3" width="8.6640625" customWidth="1"/>
    <col min="4" max="4" width="31.83203125" customWidth="1"/>
    <col min="5" max="7" width="20.1640625" style="86" customWidth="1"/>
    <col min="8" max="8" width="8.6640625" customWidth="1"/>
  </cols>
  <sheetData>
    <row r="1" spans="1:8" ht="20.100000000000001" customHeight="1">
      <c r="A1" s="43"/>
      <c r="B1" s="43"/>
      <c r="C1" s="43"/>
      <c r="D1" s="44"/>
      <c r="E1" s="87"/>
      <c r="F1" s="87"/>
      <c r="G1" s="88" t="s">
        <v>249</v>
      </c>
      <c r="H1" s="62"/>
    </row>
    <row r="2" spans="1:8" ht="25.5" customHeight="1">
      <c r="A2" s="203" t="s">
        <v>250</v>
      </c>
      <c r="B2" s="203"/>
      <c r="C2" s="203"/>
      <c r="D2" s="203"/>
      <c r="E2" s="203"/>
      <c r="F2" s="203"/>
      <c r="G2" s="203"/>
      <c r="H2" s="62"/>
    </row>
    <row r="3" spans="1:8" ht="20.100000000000001" customHeight="1">
      <c r="A3" s="258" t="s">
        <v>335</v>
      </c>
      <c r="B3" s="258"/>
      <c r="C3" s="258"/>
      <c r="D3" s="258"/>
      <c r="E3" s="89"/>
      <c r="F3" s="89"/>
      <c r="G3" s="90" t="s">
        <v>3</v>
      </c>
      <c r="H3" s="62"/>
    </row>
    <row r="4" spans="1:8" ht="23.1" customHeight="1">
      <c r="A4" s="91" t="s">
        <v>251</v>
      </c>
      <c r="B4" s="91"/>
      <c r="C4" s="91"/>
      <c r="D4" s="91"/>
      <c r="E4" s="259" t="s">
        <v>95</v>
      </c>
      <c r="F4" s="259"/>
      <c r="G4" s="259"/>
      <c r="H4" s="62"/>
    </row>
    <row r="5" spans="1:8" ht="20.100000000000001" customHeight="1">
      <c r="A5" s="260" t="s">
        <v>65</v>
      </c>
      <c r="B5" s="261"/>
      <c r="C5" s="252" t="s">
        <v>252</v>
      </c>
      <c r="D5" s="254" t="s">
        <v>171</v>
      </c>
      <c r="E5" s="256" t="s">
        <v>55</v>
      </c>
      <c r="F5" s="262" t="s">
        <v>253</v>
      </c>
      <c r="G5" s="256" t="s">
        <v>254</v>
      </c>
      <c r="H5" s="62"/>
    </row>
    <row r="6" spans="1:8" ht="27" customHeight="1">
      <c r="A6" s="17" t="s">
        <v>75</v>
      </c>
      <c r="B6" s="18" t="s">
        <v>76</v>
      </c>
      <c r="C6" s="253"/>
      <c r="D6" s="255"/>
      <c r="E6" s="257"/>
      <c r="F6" s="263"/>
      <c r="G6" s="257"/>
      <c r="H6" s="62"/>
    </row>
    <row r="7" spans="1:8" ht="20.100000000000001" customHeight="1">
      <c r="A7" s="250" t="s">
        <v>55</v>
      </c>
      <c r="B7" s="251"/>
      <c r="C7" s="251"/>
      <c r="D7" s="251"/>
      <c r="E7" s="73">
        <f>E8+E17+E30</f>
        <v>1119403</v>
      </c>
      <c r="F7" s="73">
        <f>F8+F17+F30</f>
        <v>936638</v>
      </c>
      <c r="G7" s="73">
        <f>G8+G17+G30</f>
        <v>182765</v>
      </c>
      <c r="H7" s="63"/>
    </row>
    <row r="8" spans="1:8" ht="20.100000000000001" customHeight="1">
      <c r="A8" s="72"/>
      <c r="B8" s="72"/>
      <c r="C8" s="92"/>
      <c r="D8" s="72" t="s">
        <v>161</v>
      </c>
      <c r="E8" s="73">
        <f>SUM(E9:E16)</f>
        <v>876518</v>
      </c>
      <c r="F8" s="73">
        <f>SUM(F9:F16)</f>
        <v>876518</v>
      </c>
      <c r="G8" s="73">
        <f>SUM(G9:G16)</f>
        <v>0</v>
      </c>
      <c r="H8" s="63"/>
    </row>
    <row r="9" spans="1:8" ht="20.100000000000001" customHeight="1">
      <c r="A9" s="72" t="s">
        <v>255</v>
      </c>
      <c r="B9" s="72" t="s">
        <v>80</v>
      </c>
      <c r="C9" s="72" t="s">
        <v>336</v>
      </c>
      <c r="D9" s="72" t="s">
        <v>172</v>
      </c>
      <c r="E9" s="73">
        <f>F9+G9</f>
        <v>321312</v>
      </c>
      <c r="F9" s="74">
        <v>321312</v>
      </c>
      <c r="G9" s="73">
        <v>0</v>
      </c>
      <c r="H9" s="62"/>
    </row>
    <row r="10" spans="1:8" ht="20.100000000000001" customHeight="1">
      <c r="A10" s="72" t="s">
        <v>255</v>
      </c>
      <c r="B10" s="72" t="s">
        <v>86</v>
      </c>
      <c r="C10" s="72" t="s">
        <v>336</v>
      </c>
      <c r="D10" s="72" t="s">
        <v>173</v>
      </c>
      <c r="E10" s="73">
        <f t="shared" ref="E10:E32" si="0">F10+G10</f>
        <v>207972</v>
      </c>
      <c r="F10" s="74">
        <v>207972</v>
      </c>
      <c r="G10" s="73">
        <v>0</v>
      </c>
      <c r="H10" s="58"/>
    </row>
    <row r="11" spans="1:8" ht="20.100000000000001" customHeight="1">
      <c r="A11" s="72" t="s">
        <v>255</v>
      </c>
      <c r="B11" s="72" t="s">
        <v>87</v>
      </c>
      <c r="C11" s="72" t="s">
        <v>336</v>
      </c>
      <c r="D11" s="72" t="s">
        <v>174</v>
      </c>
      <c r="E11" s="73">
        <f t="shared" si="0"/>
        <v>26776</v>
      </c>
      <c r="F11" s="74">
        <v>26776</v>
      </c>
      <c r="G11" s="73">
        <v>0</v>
      </c>
      <c r="H11" s="58"/>
    </row>
    <row r="12" spans="1:8" ht="20.100000000000001" customHeight="1">
      <c r="A12" s="72" t="s">
        <v>255</v>
      </c>
      <c r="B12" s="72" t="s">
        <v>257</v>
      </c>
      <c r="C12" s="72" t="s">
        <v>336</v>
      </c>
      <c r="D12" s="72" t="s">
        <v>177</v>
      </c>
      <c r="E12" s="73">
        <f t="shared" si="0"/>
        <v>88970</v>
      </c>
      <c r="F12" s="74">
        <v>88970</v>
      </c>
      <c r="G12" s="73">
        <v>0</v>
      </c>
      <c r="H12" s="58"/>
    </row>
    <row r="13" spans="1:8" ht="20.100000000000001" customHeight="1">
      <c r="A13" s="72" t="s">
        <v>255</v>
      </c>
      <c r="B13" s="72" t="s">
        <v>258</v>
      </c>
      <c r="C13" s="72" t="s">
        <v>336</v>
      </c>
      <c r="D13" s="72" t="s">
        <v>179</v>
      </c>
      <c r="E13" s="73">
        <f t="shared" si="0"/>
        <v>36144</v>
      </c>
      <c r="F13" s="74">
        <v>36144</v>
      </c>
      <c r="G13" s="73">
        <v>0</v>
      </c>
      <c r="H13" s="58"/>
    </row>
    <row r="14" spans="1:8" ht="20.100000000000001" customHeight="1">
      <c r="A14" s="72" t="s">
        <v>255</v>
      </c>
      <c r="B14" s="72" t="s">
        <v>84</v>
      </c>
      <c r="C14" s="72" t="s">
        <v>336</v>
      </c>
      <c r="D14" s="72" t="s">
        <v>180</v>
      </c>
      <c r="E14" s="73">
        <f t="shared" si="0"/>
        <v>23617</v>
      </c>
      <c r="F14" s="74">
        <v>23617</v>
      </c>
      <c r="G14" s="73"/>
      <c r="H14" s="58"/>
    </row>
    <row r="15" spans="1:8" ht="20.100000000000001" customHeight="1">
      <c r="A15" s="72" t="s">
        <v>255</v>
      </c>
      <c r="B15" s="72" t="s">
        <v>259</v>
      </c>
      <c r="C15" s="72" t="s">
        <v>336</v>
      </c>
      <c r="D15" s="72" t="s">
        <v>92</v>
      </c>
      <c r="E15" s="73">
        <f t="shared" si="0"/>
        <v>66727</v>
      </c>
      <c r="F15" s="74">
        <v>66727</v>
      </c>
      <c r="G15" s="73"/>
      <c r="H15" s="58"/>
    </row>
    <row r="16" spans="1:8" ht="20.100000000000001" customHeight="1">
      <c r="A16" s="72" t="s">
        <v>255</v>
      </c>
      <c r="B16" s="72" t="s">
        <v>90</v>
      </c>
      <c r="C16" s="72" t="s">
        <v>336</v>
      </c>
      <c r="D16" s="72" t="s">
        <v>153</v>
      </c>
      <c r="E16" s="73">
        <f t="shared" si="0"/>
        <v>105000</v>
      </c>
      <c r="F16" s="74">
        <v>105000</v>
      </c>
      <c r="G16" s="73"/>
      <c r="H16" s="58"/>
    </row>
    <row r="17" spans="1:8" ht="20.100000000000001" customHeight="1">
      <c r="A17" s="72"/>
      <c r="B17" s="72"/>
      <c r="C17" s="72"/>
      <c r="D17" s="72" t="s">
        <v>162</v>
      </c>
      <c r="E17" s="73">
        <f>SUM(E18:E29)</f>
        <v>182765</v>
      </c>
      <c r="F17" s="73">
        <f>SUM(F18:F29)</f>
        <v>0</v>
      </c>
      <c r="G17" s="73">
        <f>SUM(G18:G29)</f>
        <v>182765</v>
      </c>
      <c r="H17" s="58"/>
    </row>
    <row r="18" spans="1:8" ht="20.100000000000001" customHeight="1">
      <c r="A18" s="72" t="s">
        <v>260</v>
      </c>
      <c r="B18" s="72" t="s">
        <v>80</v>
      </c>
      <c r="C18" s="72" t="s">
        <v>336</v>
      </c>
      <c r="D18" s="72" t="s">
        <v>183</v>
      </c>
      <c r="E18" s="73">
        <f t="shared" si="0"/>
        <v>10000</v>
      </c>
      <c r="F18" s="73"/>
      <c r="G18" s="73">
        <v>10000</v>
      </c>
      <c r="H18" s="58"/>
    </row>
    <row r="19" spans="1:8" ht="20.100000000000001" customHeight="1">
      <c r="A19" s="72" t="s">
        <v>260</v>
      </c>
      <c r="B19" s="72" t="s">
        <v>86</v>
      </c>
      <c r="C19" s="72" t="s">
        <v>336</v>
      </c>
      <c r="D19" s="72" t="s">
        <v>184</v>
      </c>
      <c r="E19" s="73">
        <f t="shared" si="0"/>
        <v>1000</v>
      </c>
      <c r="F19" s="74"/>
      <c r="G19" s="73">
        <v>1000</v>
      </c>
      <c r="H19" s="58"/>
    </row>
    <row r="20" spans="1:8" ht="20.100000000000001" customHeight="1">
      <c r="A20" s="72" t="s">
        <v>260</v>
      </c>
      <c r="B20" s="72" t="s">
        <v>156</v>
      </c>
      <c r="C20" s="72" t="s">
        <v>336</v>
      </c>
      <c r="D20" s="72" t="s">
        <v>188</v>
      </c>
      <c r="E20" s="73">
        <f t="shared" si="0"/>
        <v>1300</v>
      </c>
      <c r="F20" s="74"/>
      <c r="G20" s="73">
        <v>1300</v>
      </c>
      <c r="H20" s="58"/>
    </row>
    <row r="21" spans="1:8" ht="20.100000000000001" customHeight="1">
      <c r="A21" s="72" t="s">
        <v>260</v>
      </c>
      <c r="B21" s="72" t="s">
        <v>256</v>
      </c>
      <c r="C21" s="72" t="s">
        <v>336</v>
      </c>
      <c r="D21" s="72" t="s">
        <v>189</v>
      </c>
      <c r="E21" s="73">
        <f t="shared" si="0"/>
        <v>10000</v>
      </c>
      <c r="F21" s="74"/>
      <c r="G21" s="73">
        <v>10000</v>
      </c>
      <c r="H21" s="58"/>
    </row>
    <row r="22" spans="1:8" ht="20.100000000000001" customHeight="1">
      <c r="A22" s="72" t="s">
        <v>260</v>
      </c>
      <c r="B22" s="72" t="s">
        <v>84</v>
      </c>
      <c r="C22" s="72" t="s">
        <v>336</v>
      </c>
      <c r="D22" s="72" t="s">
        <v>192</v>
      </c>
      <c r="E22" s="73">
        <f t="shared" si="0"/>
        <v>10000</v>
      </c>
      <c r="F22" s="74"/>
      <c r="G22" s="73">
        <v>10000</v>
      </c>
      <c r="H22" s="58"/>
    </row>
    <row r="23" spans="1:8" ht="20.100000000000001" customHeight="1">
      <c r="A23" s="72" t="s">
        <v>260</v>
      </c>
      <c r="B23" s="72" t="s">
        <v>261</v>
      </c>
      <c r="C23" s="72" t="s">
        <v>336</v>
      </c>
      <c r="D23" s="72" t="s">
        <v>154</v>
      </c>
      <c r="E23" s="73">
        <f t="shared" si="0"/>
        <v>2000</v>
      </c>
      <c r="F23" s="74"/>
      <c r="G23" s="73">
        <v>2000</v>
      </c>
      <c r="H23" s="58"/>
    </row>
    <row r="24" spans="1:8" ht="20.100000000000001" customHeight="1">
      <c r="A24" s="72" t="s">
        <v>260</v>
      </c>
      <c r="B24" s="72" t="s">
        <v>262</v>
      </c>
      <c r="C24" s="72" t="s">
        <v>336</v>
      </c>
      <c r="D24" s="72" t="s">
        <v>155</v>
      </c>
      <c r="E24" s="73">
        <f t="shared" si="0"/>
        <v>3000</v>
      </c>
      <c r="F24" s="74"/>
      <c r="G24" s="73">
        <v>3000</v>
      </c>
      <c r="H24" s="58"/>
    </row>
    <row r="25" spans="1:8" ht="20.100000000000001" customHeight="1">
      <c r="A25" s="72" t="s">
        <v>260</v>
      </c>
      <c r="B25" s="72" t="s">
        <v>263</v>
      </c>
      <c r="C25" s="72" t="s">
        <v>336</v>
      </c>
      <c r="D25" s="72" t="s">
        <v>157</v>
      </c>
      <c r="E25" s="73">
        <f t="shared" si="0"/>
        <v>15000</v>
      </c>
      <c r="F25" s="74"/>
      <c r="G25" s="73">
        <v>15000</v>
      </c>
      <c r="H25" s="58"/>
    </row>
    <row r="26" spans="1:8" ht="20.100000000000001" customHeight="1">
      <c r="A26" s="72" t="s">
        <v>260</v>
      </c>
      <c r="B26" s="72" t="s">
        <v>264</v>
      </c>
      <c r="C26" s="72" t="s">
        <v>336</v>
      </c>
      <c r="D26" s="72" t="s">
        <v>201</v>
      </c>
      <c r="E26" s="73">
        <f t="shared" si="0"/>
        <v>14856</v>
      </c>
      <c r="F26" s="74"/>
      <c r="G26" s="73">
        <v>14856</v>
      </c>
      <c r="H26" s="58"/>
    </row>
    <row r="27" spans="1:8" ht="20.100000000000001" customHeight="1">
      <c r="A27" s="72" t="s">
        <v>260</v>
      </c>
      <c r="B27" s="72" t="s">
        <v>265</v>
      </c>
      <c r="C27" s="72" t="s">
        <v>336</v>
      </c>
      <c r="D27" s="72" t="s">
        <v>202</v>
      </c>
      <c r="E27" s="73">
        <f t="shared" si="0"/>
        <v>16253</v>
      </c>
      <c r="F27" s="74"/>
      <c r="G27" s="73">
        <v>16253</v>
      </c>
      <c r="H27" s="58"/>
    </row>
    <row r="28" spans="1:8" ht="20.100000000000001" customHeight="1">
      <c r="A28" s="72" t="s">
        <v>260</v>
      </c>
      <c r="B28" s="72" t="s">
        <v>266</v>
      </c>
      <c r="C28" s="72" t="s">
        <v>336</v>
      </c>
      <c r="D28" s="72" t="s">
        <v>204</v>
      </c>
      <c r="E28" s="73">
        <f t="shared" si="0"/>
        <v>52800</v>
      </c>
      <c r="F28" s="74">
        <v>0</v>
      </c>
      <c r="G28" s="73">
        <v>52800</v>
      </c>
      <c r="H28" s="58"/>
    </row>
    <row r="29" spans="1:8" ht="20.100000000000001" customHeight="1">
      <c r="A29" s="72" t="s">
        <v>260</v>
      </c>
      <c r="B29" s="72" t="s">
        <v>90</v>
      </c>
      <c r="C29" s="72" t="s">
        <v>336</v>
      </c>
      <c r="D29" s="72" t="s">
        <v>158</v>
      </c>
      <c r="E29" s="73">
        <f t="shared" si="0"/>
        <v>46556</v>
      </c>
      <c r="F29" s="74">
        <v>0</v>
      </c>
      <c r="G29" s="73">
        <v>46556</v>
      </c>
      <c r="H29" s="58"/>
    </row>
    <row r="30" spans="1:8" ht="20.100000000000001" customHeight="1">
      <c r="A30" s="26"/>
      <c r="B30" s="72"/>
      <c r="C30" s="72"/>
      <c r="D30" s="72" t="s">
        <v>163</v>
      </c>
      <c r="E30" s="73">
        <f>E31+E32</f>
        <v>60120</v>
      </c>
      <c r="F30" s="73">
        <f t="shared" ref="F30:G30" si="1">F31+F32</f>
        <v>60120</v>
      </c>
      <c r="G30" s="73">
        <f t="shared" si="1"/>
        <v>0</v>
      </c>
    </row>
    <row r="31" spans="1:8" ht="20.100000000000001" customHeight="1">
      <c r="A31" s="103" t="s">
        <v>267</v>
      </c>
      <c r="B31" s="103" t="s">
        <v>89</v>
      </c>
      <c r="C31" s="72" t="s">
        <v>336</v>
      </c>
      <c r="D31" s="186" t="s">
        <v>214</v>
      </c>
      <c r="E31" s="73">
        <f t="shared" si="0"/>
        <v>120</v>
      </c>
      <c r="F31" s="74">
        <v>120</v>
      </c>
      <c r="G31" s="73">
        <v>0</v>
      </c>
    </row>
    <row r="32" spans="1:8" ht="20.100000000000001" customHeight="1">
      <c r="A32" s="103" t="s">
        <v>267</v>
      </c>
      <c r="B32" s="103" t="s">
        <v>90</v>
      </c>
      <c r="C32" s="72" t="s">
        <v>336</v>
      </c>
      <c r="D32" s="186" t="s">
        <v>217</v>
      </c>
      <c r="E32" s="73">
        <f t="shared" si="0"/>
        <v>60000</v>
      </c>
      <c r="F32" s="74">
        <v>60000</v>
      </c>
      <c r="G32" s="73">
        <v>0</v>
      </c>
    </row>
  </sheetData>
  <mergeCells count="10">
    <mergeCell ref="A7:D7"/>
    <mergeCell ref="C5:C6"/>
    <mergeCell ref="D5:D6"/>
    <mergeCell ref="E5:E6"/>
    <mergeCell ref="A2:G2"/>
    <mergeCell ref="A3:D3"/>
    <mergeCell ref="E4:G4"/>
    <mergeCell ref="A5:B5"/>
    <mergeCell ref="F5:F6"/>
    <mergeCell ref="G5:G6"/>
  </mergeCells>
  <phoneticPr fontId="5" type="noConversion"/>
  <printOptions horizontalCentered="1"/>
  <pageMargins left="0.59" right="0.59" top="0.59" bottom="0.59" header="0.59" footer="0.39"/>
  <pageSetup paperSize="9" scale="75" fitToHeight="100" orientation="portrait"/>
  <headerFooter scaleWithDoc="0" alignWithMargins="0">
    <oddFooter>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I12"/>
  <sheetViews>
    <sheetView showGridLines="0" showZeros="0" workbookViewId="0">
      <selection activeCell="E10" sqref="E10"/>
    </sheetView>
  </sheetViews>
  <sheetFormatPr defaultColWidth="9.1640625" defaultRowHeight="12.75" customHeight="1"/>
  <cols>
    <col min="1" max="3" width="8.33203125" customWidth="1"/>
    <col min="4" max="4" width="12.83203125" style="77" customWidth="1"/>
    <col min="5" max="5" width="83" customWidth="1"/>
    <col min="6" max="6" width="25" customWidth="1"/>
    <col min="7" max="243" width="10.6640625" customWidth="1"/>
  </cols>
  <sheetData>
    <row r="1" spans="1:243" ht="20.100000000000001" customHeight="1">
      <c r="A1" s="2"/>
      <c r="B1" s="3"/>
      <c r="C1" s="3"/>
      <c r="D1" s="78"/>
      <c r="E1" s="3"/>
      <c r="F1" s="4" t="s">
        <v>268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</row>
    <row r="2" spans="1:243" ht="20.100000000000001" customHeight="1">
      <c r="A2" s="203" t="s">
        <v>269</v>
      </c>
      <c r="B2" s="203"/>
      <c r="C2" s="203"/>
      <c r="D2" s="203"/>
      <c r="E2" s="203"/>
      <c r="F2" s="203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</row>
    <row r="3" spans="1:243" ht="20.100000000000001" customHeight="1">
      <c r="A3" s="185" t="s">
        <v>335</v>
      </c>
      <c r="B3" s="185"/>
      <c r="C3" s="5"/>
      <c r="D3" s="79"/>
      <c r="E3" s="5"/>
      <c r="F3" s="7" t="s">
        <v>3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</row>
    <row r="4" spans="1:243" ht="20.100000000000001" customHeight="1">
      <c r="A4" s="12" t="s">
        <v>65</v>
      </c>
      <c r="B4" s="13"/>
      <c r="C4" s="14"/>
      <c r="D4" s="264" t="s">
        <v>66</v>
      </c>
      <c r="E4" s="223" t="s">
        <v>270</v>
      </c>
      <c r="F4" s="209" t="s">
        <v>68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</row>
    <row r="5" spans="1:243" ht="20.100000000000001" customHeight="1">
      <c r="A5" s="16" t="s">
        <v>75</v>
      </c>
      <c r="B5" s="17" t="s">
        <v>76</v>
      </c>
      <c r="C5" s="18" t="s">
        <v>77</v>
      </c>
      <c r="D5" s="264"/>
      <c r="E5" s="223"/>
      <c r="F5" s="209"/>
      <c r="G5" s="40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</row>
    <row r="6" spans="1:243" ht="20.100000000000001" customHeight="1">
      <c r="A6" s="69"/>
      <c r="B6" s="69"/>
      <c r="C6" s="69"/>
      <c r="D6" s="80"/>
      <c r="E6" s="81" t="s">
        <v>55</v>
      </c>
      <c r="F6" s="82">
        <f>SUM(F7:F12)</f>
        <v>390000</v>
      </c>
      <c r="G6" s="40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</row>
    <row r="7" spans="1:243" ht="20.100000000000001" customHeight="1">
      <c r="A7" s="83" t="s">
        <v>345</v>
      </c>
      <c r="B7" s="83" t="s">
        <v>346</v>
      </c>
      <c r="C7" s="83" t="s">
        <v>347</v>
      </c>
      <c r="D7" s="72" t="s">
        <v>336</v>
      </c>
      <c r="E7" s="85" t="s">
        <v>339</v>
      </c>
      <c r="F7" s="73">
        <v>30000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</row>
    <row r="8" spans="1:243" ht="20.100000000000001" customHeight="1">
      <c r="A8" s="83" t="s">
        <v>345</v>
      </c>
      <c r="B8" s="83" t="s">
        <v>346</v>
      </c>
      <c r="C8" s="83" t="s">
        <v>347</v>
      </c>
      <c r="D8" s="72" t="s">
        <v>336</v>
      </c>
      <c r="E8" s="85" t="s">
        <v>340</v>
      </c>
      <c r="F8" s="73">
        <v>50000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</row>
    <row r="9" spans="1:243" ht="20.100000000000001" customHeight="1">
      <c r="A9" s="83" t="s">
        <v>345</v>
      </c>
      <c r="B9" s="83" t="s">
        <v>346</v>
      </c>
      <c r="C9" s="83" t="s">
        <v>347</v>
      </c>
      <c r="D9" s="72" t="s">
        <v>336</v>
      </c>
      <c r="E9" s="85" t="s">
        <v>341</v>
      </c>
      <c r="F9" s="73">
        <v>40000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</row>
    <row r="10" spans="1:243" ht="20.100000000000001" customHeight="1">
      <c r="A10" s="83" t="s">
        <v>345</v>
      </c>
      <c r="B10" s="83" t="s">
        <v>346</v>
      </c>
      <c r="C10" s="83" t="s">
        <v>347</v>
      </c>
      <c r="D10" s="72" t="s">
        <v>336</v>
      </c>
      <c r="E10" s="85" t="s">
        <v>342</v>
      </c>
      <c r="F10" s="73">
        <v>30000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</row>
    <row r="11" spans="1:243" ht="20.100000000000001" customHeight="1">
      <c r="A11" s="83" t="s">
        <v>345</v>
      </c>
      <c r="B11" s="83" t="s">
        <v>346</v>
      </c>
      <c r="C11" s="83" t="s">
        <v>347</v>
      </c>
      <c r="D11" s="72" t="s">
        <v>336</v>
      </c>
      <c r="E11" s="85" t="s">
        <v>343</v>
      </c>
      <c r="F11" s="84">
        <v>140000</v>
      </c>
    </row>
    <row r="12" spans="1:243" ht="20.100000000000001" customHeight="1">
      <c r="A12" s="83" t="s">
        <v>345</v>
      </c>
      <c r="B12" s="83" t="s">
        <v>346</v>
      </c>
      <c r="C12" s="83" t="s">
        <v>347</v>
      </c>
      <c r="D12" s="72" t="s">
        <v>336</v>
      </c>
      <c r="E12" s="85" t="s">
        <v>344</v>
      </c>
      <c r="F12" s="84">
        <v>100000</v>
      </c>
    </row>
  </sheetData>
  <mergeCells count="4">
    <mergeCell ref="A2:F2"/>
    <mergeCell ref="D4:D5"/>
    <mergeCell ref="E4:E5"/>
    <mergeCell ref="F4:F5"/>
  </mergeCells>
  <phoneticPr fontId="5" type="noConversion"/>
  <printOptions horizontalCentered="1"/>
  <pageMargins left="0.83000000000000007" right="0.59" top="0.59" bottom="0.59" header="0.59" footer="0.39"/>
  <pageSetup paperSize="9" fitToHeight="1000" orientation="landscape"/>
  <headerFooter scaleWithDoc="0" alignWithMargins="0">
    <oddFooter>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6</vt:i4>
      </vt:variant>
    </vt:vector>
  </HeadingPairs>
  <TitlesOfParts>
    <vt:vector size="2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6整体支出</vt:lpstr>
      <vt:lpstr>'3-2'!Print_Area</vt:lpstr>
      <vt:lpstr>'4'!Print_Area</vt:lpstr>
      <vt:lpstr>'4-1'!Print_Area</vt:lpstr>
      <vt:lpstr>'5'!Print_Area</vt:lpstr>
      <vt:lpstr>'1'!Print_Titles</vt:lpstr>
      <vt:lpstr>'3-1'!Print_Titles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周?伶</dc:creator>
  <cp:lastModifiedBy>lenovo</cp:lastModifiedBy>
  <cp:revision>1</cp:revision>
  <cp:lastPrinted>2019-02-13T03:43:45Z</cp:lastPrinted>
  <dcterms:created xsi:type="dcterms:W3CDTF">2017-02-22T01:19:27Z</dcterms:created>
  <dcterms:modified xsi:type="dcterms:W3CDTF">2020-05-09T03:38:09Z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