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60" activeTab="1"/>
  </bookViews>
  <sheets>
    <sheet name="资金规模" sheetId="6" r:id="rId1"/>
    <sheet name="项目表" sheetId="7" r:id="rId2"/>
  </sheets>
  <definedNames>
    <definedName name="_xlnm._FilterDatabase" localSheetId="1" hidden="1">项目表!$A$5:$L$27</definedName>
    <definedName name="_xlnm.Print_Area" localSheetId="0">资金规模!$A$1:$C$25</definedName>
    <definedName name="_xlnm.Print_Titles" localSheetId="0">资金规模!$4:$4</definedName>
    <definedName name="_xlnm.Print_Titles" localSheetId="1">项目表!$4:$5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<sst xmlns="http://schemas.openxmlformats.org/spreadsheetml/2006/main" count="127" uniqueCount="102">
  <si>
    <t>大竹县2024统筹整合财政涉农资金汇总表</t>
  </si>
  <si>
    <t>单位：万元</t>
  </si>
  <si>
    <t>统筹整合财政涉农资金类型</t>
  </si>
  <si>
    <t>年度纳入
整合资金规模</t>
  </si>
  <si>
    <t>年度计划
整合资金规模</t>
  </si>
  <si>
    <t>合  计</t>
  </si>
  <si>
    <t>一、中央确定统筹整合涉农资金小计</t>
  </si>
  <si>
    <t>二、省级确定统筹整合涉农资金小计</t>
  </si>
  <si>
    <r>
      <rPr>
        <sz val="10"/>
        <rFont val="仿宋"/>
        <charset val="134"/>
      </rPr>
      <t>1.省级财政衔接推进乡村振兴补助资金</t>
    </r>
    <r>
      <rPr>
        <b/>
        <sz val="10"/>
        <rFont val="仿宋"/>
        <charset val="134"/>
      </rPr>
      <t>（川财农〔2023〕146号）（川财农〔2024〕37号）</t>
    </r>
  </si>
  <si>
    <t>2.省级水利发展专项资金</t>
  </si>
  <si>
    <t>3.省级现代农业发展工程资金</t>
  </si>
  <si>
    <t>4.农田建设资金</t>
  </si>
  <si>
    <t>5.省级林业改革发展专项资金（川财农〔2024〕26号）</t>
  </si>
  <si>
    <t>6.省级林业生态保护恢复专项资金（草原生态修复治理资金）</t>
  </si>
  <si>
    <r>
      <rPr>
        <sz val="10"/>
        <rFont val="仿宋"/>
        <charset val="134"/>
      </rPr>
      <t>7.农村综合改革转移支付资金</t>
    </r>
    <r>
      <rPr>
        <b/>
        <sz val="10"/>
        <rFont val="仿宋"/>
        <charset val="134"/>
      </rPr>
      <t>（川财农〔2023〕158 号）</t>
    </r>
  </si>
  <si>
    <t>8.省级交通建设资金（支持农村公路部分）</t>
  </si>
  <si>
    <t>9.农村危房改造补助资金</t>
  </si>
  <si>
    <t>10.产粮大县（市）奖励资金</t>
  </si>
  <si>
    <t>11.农村饮水安全工程专项资金</t>
  </si>
  <si>
    <t>12.民族地区开发资金（用于农业生产发展和农村基础设施建设部分）</t>
  </si>
  <si>
    <t>13.省预算内基本建设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（川财建〔2022〕137号）</t>
  </si>
  <si>
    <t>三、市（州）本级投入涉农资金小计</t>
  </si>
  <si>
    <t>市级财政衔接推进乡村振兴补助资金</t>
  </si>
  <si>
    <t>四、县（市、区）本级投入涉农资金小计</t>
  </si>
  <si>
    <t>县级财政衔接推进乡村振兴补助资金</t>
  </si>
  <si>
    <t xml:space="preserve">  </t>
  </si>
  <si>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2</t>
    </r>
  </si>
  <si>
    <r>
      <rPr>
        <sz val="20"/>
        <rFont val="Times New Roman"/>
        <charset val="134"/>
      </rPr>
      <t xml:space="preserve">          </t>
    </r>
    <r>
      <rPr>
        <sz val="20"/>
        <rFont val="方正小标宋简体"/>
        <charset val="134"/>
      </rPr>
      <t>大竹县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年统筹整合财政涉农资金使用安排项目表</t>
    </r>
  </si>
  <si>
    <r>
      <rPr>
        <sz val="9"/>
        <rFont val="Times New Roman"/>
        <charset val="134"/>
      </rPr>
      <t xml:space="preserve">              </t>
    </r>
    <r>
      <rPr>
        <sz val="9"/>
        <rFont val="仿宋_GB2312"/>
        <charset val="134"/>
      </rPr>
      <t>单位：万元</t>
    </r>
  </si>
  <si>
    <t>项目类别和名称</t>
  </si>
  <si>
    <t>建设任务</t>
  </si>
  <si>
    <r>
      <rPr>
        <b/>
        <sz val="11"/>
        <rFont val="仿宋_GB2312"/>
        <charset val="134"/>
      </rPr>
      <t>整合后资金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使用监管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责任单位</t>
    </r>
  </si>
  <si>
    <t>项目成效</t>
  </si>
  <si>
    <t>实施地点</t>
  </si>
  <si>
    <r>
      <rPr>
        <b/>
        <sz val="11"/>
        <rFont val="仿宋_GB2312"/>
        <charset val="134"/>
      </rPr>
      <t>建设规模及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内容</t>
    </r>
  </si>
  <si>
    <t>建设标准</t>
  </si>
  <si>
    <r>
      <rPr>
        <b/>
        <sz val="11"/>
        <rFont val="仿宋_GB2312"/>
        <charset val="134"/>
      </rPr>
      <t>建设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进度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计划</t>
    </r>
  </si>
  <si>
    <t>整合涉农资金投入</t>
  </si>
  <si>
    <r>
      <rPr>
        <b/>
        <sz val="11"/>
        <rFont val="仿宋_GB2312"/>
        <charset val="134"/>
      </rPr>
      <t>整合涉农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资金来源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（要说明资金来源层级）</t>
    </r>
  </si>
  <si>
    <r>
      <rPr>
        <b/>
        <sz val="9"/>
        <rFont val="仿宋_GB2312"/>
        <charset val="134"/>
      </rPr>
      <t>惠及</t>
    </r>
    <r>
      <rPr>
        <b/>
        <sz val="9"/>
        <rFont val="Times New Roman"/>
        <charset val="134"/>
      </rPr>
      <t xml:space="preserve">
</t>
    </r>
    <r>
      <rPr>
        <b/>
        <sz val="9"/>
        <rFont val="仿宋_GB2312"/>
        <charset val="134"/>
      </rPr>
      <t>已退出贫困村、重点帮扶村</t>
    </r>
    <r>
      <rPr>
        <b/>
        <sz val="9"/>
        <rFont val="Times New Roman"/>
        <charset val="134"/>
      </rPr>
      <t xml:space="preserve">
</t>
    </r>
    <r>
      <rPr>
        <b/>
        <sz val="9"/>
        <rFont val="仿宋_GB2312"/>
        <charset val="134"/>
      </rPr>
      <t>（个）</t>
    </r>
  </si>
  <si>
    <r>
      <rPr>
        <b/>
        <sz val="9"/>
        <rFont val="仿宋_GB2312"/>
        <charset val="134"/>
      </rPr>
      <t>惠及</t>
    </r>
    <r>
      <rPr>
        <b/>
        <sz val="9"/>
        <rFont val="Times New Roman"/>
        <charset val="134"/>
      </rPr>
      <t xml:space="preserve">
</t>
    </r>
    <r>
      <rPr>
        <b/>
        <sz val="9"/>
        <rFont val="仿宋_GB2312"/>
        <charset val="134"/>
      </rPr>
      <t>脱贫户、监测户</t>
    </r>
    <r>
      <rPr>
        <b/>
        <sz val="9"/>
        <rFont val="Times New Roman"/>
        <charset val="134"/>
      </rPr>
      <t xml:space="preserve">
</t>
    </r>
    <r>
      <rPr>
        <b/>
        <sz val="9"/>
        <rFont val="仿宋_GB2312"/>
        <charset val="134"/>
      </rPr>
      <t>（户）</t>
    </r>
  </si>
  <si>
    <r>
      <rPr>
        <b/>
        <sz val="11"/>
        <rFont val="仿宋_GB2312"/>
        <charset val="134"/>
      </rPr>
      <t>合计</t>
    </r>
  </si>
  <si>
    <t>—</t>
  </si>
  <si>
    <r>
      <rPr>
        <b/>
        <sz val="11"/>
        <rFont val="仿宋_GB2312"/>
        <charset val="134"/>
      </rPr>
      <t>一、基础设施</t>
    </r>
  </si>
  <si>
    <r>
      <rPr>
        <b/>
        <sz val="11"/>
        <rFont val="仿宋_GB2312"/>
        <charset val="134"/>
      </rPr>
      <t>（一）交通</t>
    </r>
  </si>
  <si>
    <r>
      <rPr>
        <b/>
        <sz val="11"/>
        <rFont val="Times New Roman"/>
        <charset val="134"/>
      </rPr>
      <t>1.</t>
    </r>
    <r>
      <rPr>
        <b/>
        <sz val="11"/>
        <rFont val="仿宋_GB2312"/>
        <charset val="134"/>
      </rPr>
      <t>村内道路</t>
    </r>
  </si>
  <si>
    <r>
      <rPr>
        <sz val="10"/>
        <rFont val="宋体"/>
        <charset val="134"/>
      </rPr>
      <t>1.大竹县天城镇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年省级财政以工代赈项目</t>
    </r>
  </si>
  <si>
    <t>天城镇李子村、老鸦山村</t>
  </si>
  <si>
    <r>
      <rPr>
        <sz val="10"/>
        <rFont val="宋体"/>
        <charset val="134"/>
      </rPr>
      <t>改建硬化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米宽乡村连接道路</t>
    </r>
    <r>
      <rPr>
        <sz val="10"/>
        <rFont val="Times New Roman"/>
        <charset val="134"/>
      </rPr>
      <t>7.076</t>
    </r>
    <r>
      <rPr>
        <sz val="10"/>
        <rFont val="宋体"/>
        <charset val="134"/>
      </rPr>
      <t>公里，生产便道</t>
    </r>
    <r>
      <rPr>
        <sz val="10"/>
        <rFont val="Times New Roman"/>
        <charset val="134"/>
      </rPr>
      <t>2.281</t>
    </r>
    <r>
      <rPr>
        <sz val="10"/>
        <rFont val="宋体"/>
        <charset val="134"/>
      </rPr>
      <t>公里。</t>
    </r>
  </si>
  <si>
    <t>路面宽度为3.5m，路基宽度为4.5m，面层采用C30水泥混凝土面层20cm厚；生产便道为10cm厚2米宽C25砼路面</t>
  </si>
  <si>
    <t>计划2024年12月底完成</t>
  </si>
  <si>
    <t>省级财政衔接推进乡村振兴补助资金</t>
  </si>
  <si>
    <t>县以工代赈中心</t>
  </si>
  <si>
    <t>2.村内道路</t>
  </si>
  <si>
    <t>文星镇龙门村</t>
  </si>
  <si>
    <t>0.62公里</t>
  </si>
  <si>
    <r>
      <rPr>
        <sz val="10"/>
        <rFont val="仿宋_GB2312"/>
        <charset val="134"/>
      </rPr>
      <t>3.5</t>
    </r>
    <r>
      <rPr>
        <sz val="10"/>
        <color theme="1"/>
        <rFont val="仿宋_GB2312"/>
        <charset val="134"/>
      </rPr>
      <t>米宽、0.2米厚、砼C30</t>
    </r>
  </si>
  <si>
    <t>文星镇</t>
  </si>
  <si>
    <t>(二)水利</t>
  </si>
  <si>
    <r>
      <rPr>
        <sz val="10"/>
        <rFont val="仿宋_GB2312"/>
        <charset val="134"/>
      </rPr>
      <t>1.大竹县天城镇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年省级财政以工代赈项目</t>
    </r>
  </si>
  <si>
    <t>天城镇老鸦山村</t>
  </si>
  <si>
    <r>
      <rPr>
        <sz val="10"/>
        <rFont val="宋体"/>
        <charset val="134"/>
      </rPr>
      <t>整治山坪塘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口。</t>
    </r>
  </si>
  <si>
    <r>
      <rPr>
        <sz val="10"/>
        <rFont val="宋体"/>
        <charset val="134"/>
      </rPr>
      <t>整治</t>
    </r>
    <r>
      <rPr>
        <sz val="10"/>
        <rFont val="Times New Roman"/>
        <charset val="134"/>
      </rPr>
      <t>0.8</t>
    </r>
    <r>
      <rPr>
        <sz val="10"/>
        <rFont val="宋体"/>
        <charset val="134"/>
      </rPr>
      <t>万立方米山坪塘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口</t>
    </r>
  </si>
  <si>
    <t>二、产业发展</t>
  </si>
  <si>
    <t>（一）种植业</t>
  </si>
  <si>
    <t>1.新造油茶林项目</t>
  </si>
  <si>
    <t>清河镇、杨家镇</t>
  </si>
  <si>
    <t>新造油茶林5000亩</t>
  </si>
  <si>
    <t>油茶与白茶混交时：油茶4.0×4.0米 ，造林密度为42株/亩，采用矩形配置； 白茶0.5×1米，造林密度为1333株/亩，条状栽植。        油茶与桢楠混交时：油茶3.0×4.0米, 造林密度为55株/亩，采用矩形配置。桢楠5.0×6.0米, 造林密度为22株/亩，采用矩形配置。</t>
  </si>
  <si>
    <t>2025年2月底之前完成植苗工作</t>
  </si>
  <si>
    <t>省级财政林业草原改革发展专项资金</t>
  </si>
  <si>
    <t>县林业局</t>
  </si>
  <si>
    <t>2.庭院经济项目</t>
  </si>
  <si>
    <t>全县31个乡镇街道</t>
  </si>
  <si>
    <t>发展庭院种植、养殖业</t>
  </si>
  <si>
    <r>
      <rPr>
        <sz val="10"/>
        <rFont val="宋体"/>
        <charset val="134"/>
      </rPr>
      <t>每户补助不超过</t>
    </r>
    <r>
      <rPr>
        <sz val="10"/>
        <rFont val="Times New Roman"/>
        <charset val="134"/>
      </rPr>
      <t>5000</t>
    </r>
    <r>
      <rPr>
        <sz val="10"/>
        <rFont val="宋体"/>
        <charset val="134"/>
      </rPr>
      <t>元标准执行</t>
    </r>
  </si>
  <si>
    <r>
      <rPr>
        <sz val="10"/>
        <rFont val="仿宋_GB2312"/>
        <charset val="134"/>
      </rPr>
      <t>计划</t>
    </r>
    <r>
      <rPr>
        <sz val="10"/>
        <color theme="1"/>
        <rFont val="仿宋_GB2312"/>
        <charset val="134"/>
      </rPr>
      <t>2024年12月底完成</t>
    </r>
  </si>
  <si>
    <t>县农业农村局</t>
  </si>
  <si>
    <t>（二）其他</t>
  </si>
  <si>
    <t>1.大竹县2024年稻渔现代园区创建省级星级园区项目</t>
  </si>
  <si>
    <t>乌木镇广子村</t>
  </si>
  <si>
    <t>兰家湾沿线24户人居环境提升；撂荒地整治100亩；板田翻犁200亩。铺设高强度塑木地板1000平方米。</t>
  </si>
  <si>
    <t>相关行业标准</t>
  </si>
  <si>
    <r>
      <rPr>
        <sz val="10"/>
        <rFont val="仿宋_GB2312"/>
        <charset val="134"/>
      </rPr>
      <t>计划</t>
    </r>
    <r>
      <rPr>
        <sz val="10"/>
        <color theme="1"/>
        <rFont val="仿宋_GB2312"/>
        <charset val="134"/>
      </rPr>
      <t>2024年6月底完成</t>
    </r>
  </si>
  <si>
    <t>乌木镇</t>
  </si>
  <si>
    <t>2.培育壮大新型农村集体经济组织项目</t>
  </si>
  <si>
    <t>高穴镇长征村、观音镇三青村、石桥铺镇汤家营村、石子镇白安村、童家镇童家村、永胜镇茨竹村、月华镇蔡家庵村、中华镇黄家村、团坝镇新生村、八渡乡高山村10个村</t>
  </si>
  <si>
    <t>每个村投入40万，用于入股企业、新型农业经营主体进行分红收益</t>
  </si>
  <si>
    <t>按入股协议执行</t>
  </si>
  <si>
    <t>三、其他</t>
  </si>
  <si>
    <t>（一）人居环境改善</t>
  </si>
  <si>
    <t>1.石桥铺镇人居环境整治项目</t>
  </si>
  <si>
    <t>石桥铺镇</t>
  </si>
  <si>
    <r>
      <rPr>
        <sz val="10"/>
        <rFont val="宋体"/>
        <charset val="134"/>
      </rPr>
      <t>1</t>
    </r>
    <r>
      <rPr>
        <sz val="10"/>
        <color rgb="FF000000"/>
        <rFont val="宋体"/>
        <charset val="134"/>
      </rPr>
      <t xml:space="preserve">、安装临时污水收集管网550米，管道标准63型PVC管；2 、硬化路面3处 400平方米，路面厚度20路面，水泥标号C25;3、新建化粪池2个，规格3立方米；4、修建人行便道宽1.2米，长200米，厚0.15米；5、污水泵站维护3个；6、填制垃圾箱20个，箱体规格3立方米6个，2立方米14个；7、河道拦漂及清理漂浮物6处；8、新建道路宽3.5米，长110米；9、改造公厕3个。
</t>
    </r>
  </si>
  <si>
    <t>1.防返贫致贫公益性岗位</t>
  </si>
  <si>
    <t>全县31个乡镇（街道）</t>
  </si>
  <si>
    <t>计划100个</t>
  </si>
  <si>
    <t>全年每个岗位按每月500元标准予以补助。</t>
  </si>
  <si>
    <t>2.跨省就业交通补贴</t>
  </si>
  <si>
    <t>计划18000人次</t>
  </si>
  <si>
    <t>按每次/每人最高不超1200元标准予以补助。</t>
  </si>
  <si>
    <r>
      <rPr>
        <b/>
        <sz val="11"/>
        <rFont val="仿宋_GB2312"/>
        <charset val="134"/>
      </rPr>
      <t xml:space="preserve">       审核人：</t>
    </r>
    <r>
      <rPr>
        <b/>
        <sz val="11"/>
        <rFont val="Times New Roman"/>
        <charset val="134"/>
      </rPr>
      <t xml:space="preserve">                                         </t>
    </r>
    <r>
      <rPr>
        <b/>
        <sz val="11"/>
        <rFont val="仿宋_GB2312"/>
        <charset val="134"/>
      </rPr>
      <t>填表人：</t>
    </r>
    <r>
      <rPr>
        <b/>
        <sz val="11"/>
        <rFont val="Times New Roman"/>
        <charset val="134"/>
      </rPr>
      <t xml:space="preserve">                                          </t>
    </r>
    <r>
      <rPr>
        <b/>
        <sz val="11"/>
        <rFont val="仿宋_GB2312"/>
        <charset val="134"/>
      </rPr>
      <t>联系电话：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</si>
</sst>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_ "/>
    <numFmt numFmtId="179" formatCode="0;[Red]0"/>
  </numFmts>
  <fonts count="50">
    <font>
      <sz val="11"/>
      <color indexed="8"/>
      <name val="宋体"/>
      <charset val="134"/>
    </font>
    <font>
      <sz val="11"/>
      <name val="Times New Roman"/>
      <charset val="134"/>
    </font>
    <font>
      <sz val="9"/>
      <name val="Times New Roman"/>
      <charset val="134"/>
    </font>
    <font>
      <b/>
      <sz val="9"/>
      <name val="Times New Roman"/>
      <charset val="134"/>
    </font>
    <font>
      <b/>
      <sz val="11"/>
      <name val="Times New Roman"/>
      <charset val="0"/>
    </font>
    <font>
      <b/>
      <sz val="11"/>
      <name val="Times New Roman"/>
      <charset val="134"/>
    </font>
    <font>
      <sz val="14"/>
      <name val="Times New Roman"/>
      <charset val="134"/>
    </font>
    <font>
      <sz val="20"/>
      <name val="Times New Roman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9"/>
      <name val="仿宋_GB2312"/>
      <charset val="134"/>
    </font>
    <font>
      <sz val="9"/>
      <name val="宋体"/>
      <charset val="134"/>
    </font>
    <font>
      <b/>
      <sz val="10"/>
      <name val="仿宋_GB2312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name val="黑体"/>
      <charset val="134"/>
    </font>
    <font>
      <sz val="16"/>
      <name val="方正小标宋简体"/>
      <charset val="134"/>
    </font>
    <font>
      <sz val="11"/>
      <name val="方正楷体简体"/>
      <charset val="134"/>
    </font>
    <font>
      <sz val="11"/>
      <name val="黑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9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5" borderId="6" applyNumberFormat="0" applyAlignment="0" applyProtection="0">
      <alignment vertical="center"/>
    </xf>
    <xf numFmtId="0" fontId="36" fillId="6" borderId="8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Border="1" applyAlignment="1">
      <alignment horizontal="center" vertical="center" wrapText="1"/>
    </xf>
    <xf numFmtId="0" fontId="5" fillId="0" borderId="2" xfId="5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52" applyFont="1" applyBorder="1" applyAlignment="1">
      <alignment horizontal="center" vertical="center" wrapText="1"/>
    </xf>
    <xf numFmtId="176" fontId="5" fillId="0" borderId="2" xfId="52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7" fontId="5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178" fontId="5" fillId="0" borderId="2" xfId="52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right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left" vertical="center"/>
    </xf>
    <xf numFmtId="0" fontId="21" fillId="0" borderId="2" xfId="0" applyNumberFormat="1" applyFont="1" applyFill="1" applyBorder="1" applyAlignment="1">
      <alignment vertical="center" wrapText="1"/>
    </xf>
    <xf numFmtId="0" fontId="22" fillId="0" borderId="2" xfId="0" applyNumberFormat="1" applyFont="1" applyFill="1" applyBorder="1" applyAlignment="1">
      <alignment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left" vertical="center" wrapText="1"/>
    </xf>
    <xf numFmtId="0" fontId="23" fillId="0" borderId="2" xfId="0" applyNumberFormat="1" applyFont="1" applyFill="1" applyBorder="1" applyAlignment="1">
      <alignment vertical="center"/>
    </xf>
    <xf numFmtId="0" fontId="21" fillId="0" borderId="2" xfId="0" applyNumberFormat="1" applyFont="1" applyFill="1" applyBorder="1" applyAlignment="1">
      <alignment vertical="center"/>
    </xf>
    <xf numFmtId="0" fontId="22" fillId="0" borderId="2" xfId="0" applyNumberFormat="1" applyFont="1" applyFill="1" applyBorder="1" applyAlignment="1">
      <alignment vertical="center"/>
    </xf>
    <xf numFmtId="0" fontId="22" fillId="0" borderId="2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_附件1-5" xfId="52"/>
  </cellStyles>
  <dxfs count="1">
    <dxf>
      <fill>
        <patternFill patternType="solid">
          <fgColor indexed="10"/>
          <bgColor indexed="14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zoomScale="115" zoomScaleNormal="115" workbookViewId="0">
      <pane ySplit="4" topLeftCell="A5" activePane="bottomLeft" state="frozen"/>
      <selection/>
      <selection pane="bottomLeft" activeCell="A7" sqref="A7"/>
    </sheetView>
  </sheetViews>
  <sheetFormatPr defaultColWidth="9" defaultRowHeight="14.45" customHeight="1" outlineLevelCol="2"/>
  <cols>
    <col min="1" max="1" width="60.75" style="35" customWidth="1"/>
    <col min="2" max="2" width="15.625" style="35" customWidth="1"/>
    <col min="3" max="3" width="15.375" style="35" customWidth="1"/>
    <col min="4" max="4" width="16.75" style="35" customWidth="1"/>
    <col min="5" max="16384" width="9" style="35"/>
  </cols>
  <sheetData>
    <row r="1" ht="18.75" customHeight="1" spans="1:3">
      <c r="A1" s="36"/>
      <c r="B1" s="36"/>
      <c r="C1" s="36"/>
    </row>
    <row r="2" ht="24" customHeight="1" spans="1:3">
      <c r="A2" s="37" t="s">
        <v>0</v>
      </c>
      <c r="B2" s="37"/>
      <c r="C2" s="37"/>
    </row>
    <row r="3" ht="18" customHeight="1" spans="1:3">
      <c r="A3" s="38" t="s">
        <v>1</v>
      </c>
      <c r="B3" s="38"/>
      <c r="C3" s="38"/>
    </row>
    <row r="4" ht="30.75" customHeight="1" spans="1:3">
      <c r="A4" s="39" t="s">
        <v>2</v>
      </c>
      <c r="B4" s="40" t="s">
        <v>3</v>
      </c>
      <c r="C4" s="40" t="s">
        <v>4</v>
      </c>
    </row>
    <row r="5" ht="21" customHeight="1" spans="1:3">
      <c r="A5" s="41" t="s">
        <v>5</v>
      </c>
      <c r="B5" s="41">
        <f>B6+B7+B23</f>
        <v>4144</v>
      </c>
      <c r="C5" s="42">
        <f>SUM(C6,C7,C21,C23)</f>
        <v>3415</v>
      </c>
    </row>
    <row r="6" s="33" customFormat="1" ht="27" customHeight="1" spans="1:3">
      <c r="A6" s="43" t="s">
        <v>6</v>
      </c>
      <c r="B6" s="43"/>
      <c r="C6" s="41"/>
    </row>
    <row r="7" ht="26.1" customHeight="1" spans="1:3">
      <c r="A7" s="44" t="s">
        <v>7</v>
      </c>
      <c r="B7" s="42">
        <f>SUM(B8:B20)</f>
        <v>3949</v>
      </c>
      <c r="C7" s="42">
        <f>SUM(C8:C20)</f>
        <v>3220</v>
      </c>
    </row>
    <row r="8" ht="26.1" customHeight="1" spans="1:3">
      <c r="A8" s="45" t="s">
        <v>8</v>
      </c>
      <c r="B8" s="46">
        <v>2782</v>
      </c>
      <c r="C8" s="47">
        <v>2720</v>
      </c>
    </row>
    <row r="9" ht="26.1" customHeight="1" spans="1:3">
      <c r="A9" s="45" t="s">
        <v>9</v>
      </c>
      <c r="B9" s="46"/>
      <c r="C9" s="48"/>
    </row>
    <row r="10" ht="26.1" customHeight="1" spans="1:3">
      <c r="A10" s="49" t="s">
        <v>10</v>
      </c>
      <c r="B10" s="46"/>
      <c r="C10" s="48"/>
    </row>
    <row r="11" ht="26.1" customHeight="1" spans="1:3">
      <c r="A11" s="45" t="s">
        <v>11</v>
      </c>
      <c r="B11" s="46"/>
      <c r="C11" s="48"/>
    </row>
    <row r="12" ht="37" customHeight="1" spans="1:3">
      <c r="A12" s="49" t="s">
        <v>12</v>
      </c>
      <c r="B12" s="46">
        <v>500</v>
      </c>
      <c r="C12" s="48">
        <v>500</v>
      </c>
    </row>
    <row r="13" ht="26.1" customHeight="1" spans="1:3">
      <c r="A13" s="45" t="s">
        <v>13</v>
      </c>
      <c r="B13" s="46"/>
      <c r="C13" s="48"/>
    </row>
    <row r="14" ht="26.1" customHeight="1" spans="1:3">
      <c r="A14" s="45" t="s">
        <v>14</v>
      </c>
      <c r="B14" s="46">
        <v>667</v>
      </c>
      <c r="C14" s="48">
        <v>0</v>
      </c>
    </row>
    <row r="15" ht="26.1" customHeight="1" spans="1:3">
      <c r="A15" s="45" t="s">
        <v>15</v>
      </c>
      <c r="B15" s="46"/>
      <c r="C15" s="48"/>
    </row>
    <row r="16" ht="26.1" customHeight="1" spans="1:3">
      <c r="A16" s="45" t="s">
        <v>16</v>
      </c>
      <c r="B16" s="45"/>
      <c r="C16" s="50"/>
    </row>
    <row r="17" ht="26.1" customHeight="1" spans="1:3">
      <c r="A17" s="45" t="s">
        <v>17</v>
      </c>
      <c r="B17" s="45"/>
      <c r="C17" s="50"/>
    </row>
    <row r="18" ht="26.1" customHeight="1" spans="1:3">
      <c r="A18" s="45" t="s">
        <v>18</v>
      </c>
      <c r="B18" s="45"/>
      <c r="C18" s="50"/>
    </row>
    <row r="19" ht="26.1" customHeight="1" spans="1:3">
      <c r="A19" s="45" t="s">
        <v>19</v>
      </c>
      <c r="B19" s="45"/>
      <c r="C19" s="50"/>
    </row>
    <row r="20" ht="26.1" customHeight="1" spans="1:3">
      <c r="A20" s="45" t="s">
        <v>20</v>
      </c>
      <c r="B20" s="46"/>
      <c r="C20" s="48"/>
    </row>
    <row r="21" s="34" customFormat="1" ht="24" customHeight="1" spans="1:3">
      <c r="A21" s="51" t="s">
        <v>21</v>
      </c>
      <c r="B21" s="51"/>
      <c r="C21" s="52"/>
    </row>
    <row r="22" s="34" customFormat="1" ht="24" customHeight="1" spans="1:3">
      <c r="A22" s="53" t="s">
        <v>22</v>
      </c>
      <c r="B22" s="53"/>
      <c r="C22" s="52"/>
    </row>
    <row r="23" s="34" customFormat="1" ht="24" customHeight="1" spans="1:3">
      <c r="A23" s="51" t="s">
        <v>23</v>
      </c>
      <c r="B23" s="42">
        <f>B24</f>
        <v>195</v>
      </c>
      <c r="C23" s="42">
        <f>C24</f>
        <v>195</v>
      </c>
    </row>
    <row r="24" s="34" customFormat="1" ht="24" customHeight="1" spans="1:3">
      <c r="A24" s="53" t="s">
        <v>24</v>
      </c>
      <c r="B24" s="47">
        <v>195</v>
      </c>
      <c r="C24" s="47">
        <v>195</v>
      </c>
    </row>
    <row r="25" s="34" customFormat="1" ht="25.5" customHeight="1" spans="1:3">
      <c r="A25" s="54" t="s">
        <v>25</v>
      </c>
      <c r="B25" s="54"/>
      <c r="C25" s="54"/>
    </row>
  </sheetData>
  <mergeCells count="4">
    <mergeCell ref="A1:C1"/>
    <mergeCell ref="A2:C2"/>
    <mergeCell ref="A3:C3"/>
    <mergeCell ref="A25:C25"/>
  </mergeCells>
  <printOptions horizontalCentered="1"/>
  <pageMargins left="0.393055555555556" right="0.393055555555556" top="0.511805555555556" bottom="0.66875" header="0" footer="0.393055555555556"/>
  <pageSetup paperSize="9" fitToWidth="0" fitToHeight="0" orientation="portrait" useFirstPageNumber="1"/>
  <headerFooter alignWithMargins="0">
    <oddFooter>&amp;R&amp;16—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M23" sqref="M23"/>
    </sheetView>
  </sheetViews>
  <sheetFormatPr defaultColWidth="9" defaultRowHeight="14.45" customHeight="1"/>
  <cols>
    <col min="1" max="1" width="17.4666666666667" style="1" customWidth="1"/>
    <col min="2" max="2" width="17.7583333333333" style="1" customWidth="1"/>
    <col min="3" max="3" width="19" style="1" customWidth="1"/>
    <col min="4" max="4" width="16.1166666666667" style="1" customWidth="1"/>
    <col min="5" max="5" width="10.875" style="1" customWidth="1"/>
    <col min="6" max="6" width="10.7583333333333" style="1" customWidth="1"/>
    <col min="7" max="7" width="11.875" style="1" customWidth="1"/>
    <col min="8" max="8" width="12.25" style="1" customWidth="1"/>
    <col min="9" max="9" width="8" style="1" customWidth="1"/>
    <col min="10" max="10" width="8.35" style="1" customWidth="1"/>
    <col min="11" max="16384" width="9" style="1"/>
  </cols>
  <sheetData>
    <row r="1" s="1" customFormat="1" ht="21.75" customHeight="1" spans="1:10">
      <c r="A1" s="6" t="s">
        <v>26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6.1" customHeight="1" spans="1:10">
      <c r="A2" s="7" t="s">
        <v>27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21" customHeight="1" spans="8:10">
      <c r="H3" s="8" t="s">
        <v>28</v>
      </c>
      <c r="I3" s="8"/>
      <c r="J3" s="8"/>
    </row>
    <row r="4" s="2" customFormat="1" ht="21" customHeight="1" spans="1:10">
      <c r="A4" s="9" t="s">
        <v>29</v>
      </c>
      <c r="B4" s="10" t="s">
        <v>30</v>
      </c>
      <c r="C4" s="11"/>
      <c r="D4" s="11"/>
      <c r="E4" s="11"/>
      <c r="F4" s="11"/>
      <c r="G4" s="11"/>
      <c r="H4" s="12" t="s">
        <v>31</v>
      </c>
      <c r="I4" s="12" t="s">
        <v>32</v>
      </c>
      <c r="J4" s="14"/>
    </row>
    <row r="5" s="2" customFormat="1" ht="66" customHeight="1" spans="1:10">
      <c r="A5" s="13"/>
      <c r="B5" s="10" t="s">
        <v>33</v>
      </c>
      <c r="C5" s="10" t="s">
        <v>34</v>
      </c>
      <c r="D5" s="10" t="s">
        <v>35</v>
      </c>
      <c r="E5" s="10" t="s">
        <v>36</v>
      </c>
      <c r="F5" s="10" t="s">
        <v>37</v>
      </c>
      <c r="G5" s="10" t="s">
        <v>38</v>
      </c>
      <c r="H5" s="14"/>
      <c r="I5" s="26" t="s">
        <v>39</v>
      </c>
      <c r="J5" s="26" t="s">
        <v>40</v>
      </c>
    </row>
    <row r="6" s="2" customFormat="1" ht="29.1" customHeight="1" spans="1:10">
      <c r="A6" s="14" t="s">
        <v>41</v>
      </c>
      <c r="B6" s="15" t="s">
        <v>42</v>
      </c>
      <c r="C6" s="15"/>
      <c r="D6" s="15"/>
      <c r="E6" s="15" t="s">
        <v>42</v>
      </c>
      <c r="F6" s="16">
        <f>F7+F14+F21</f>
        <v>3415</v>
      </c>
      <c r="G6" s="15" t="s">
        <v>42</v>
      </c>
      <c r="H6" s="15" t="s">
        <v>42</v>
      </c>
      <c r="I6" s="27">
        <v>69</v>
      </c>
      <c r="J6" s="27">
        <f>J7+J14+J21</f>
        <v>19656</v>
      </c>
    </row>
    <row r="7" s="3" customFormat="1" ht="29.1" customHeight="1" spans="1:10">
      <c r="A7" s="17" t="s">
        <v>43</v>
      </c>
      <c r="B7" s="13"/>
      <c r="C7" s="13"/>
      <c r="D7" s="13"/>
      <c r="E7" s="13"/>
      <c r="F7" s="18">
        <f>F8</f>
        <v>400</v>
      </c>
      <c r="G7" s="18"/>
      <c r="H7" s="18"/>
      <c r="I7" s="28">
        <v>0</v>
      </c>
      <c r="J7" s="28">
        <f>J8</f>
        <v>76</v>
      </c>
    </row>
    <row r="8" s="3" customFormat="1" ht="24" customHeight="1" spans="1:10">
      <c r="A8" s="17" t="s">
        <v>44</v>
      </c>
      <c r="B8" s="13"/>
      <c r="C8" s="13"/>
      <c r="D8" s="13"/>
      <c r="E8" s="13"/>
      <c r="F8" s="13">
        <f>+F9+F12</f>
        <v>400</v>
      </c>
      <c r="G8" s="13"/>
      <c r="H8" s="13">
        <f>+H9+H12</f>
        <v>0</v>
      </c>
      <c r="I8" s="13">
        <f>+I9+I12</f>
        <v>1</v>
      </c>
      <c r="J8" s="13">
        <f>+J9+J12</f>
        <v>76</v>
      </c>
    </row>
    <row r="9" s="2" customFormat="1" ht="23" customHeight="1" spans="1:10">
      <c r="A9" s="17" t="s">
        <v>45</v>
      </c>
      <c r="B9" s="13"/>
      <c r="C9" s="13"/>
      <c r="D9" s="13"/>
      <c r="E9" s="13"/>
      <c r="F9" s="13">
        <f>F10+F11</f>
        <v>391</v>
      </c>
      <c r="G9" s="13"/>
      <c r="H9" s="13"/>
      <c r="I9" s="13">
        <f>I10+I11</f>
        <v>1</v>
      </c>
      <c r="J9" s="13">
        <f>J10+J11</f>
        <v>70</v>
      </c>
    </row>
    <row r="10" s="2" customFormat="1" ht="99" customHeight="1" spans="1:10">
      <c r="A10" s="19" t="s">
        <v>46</v>
      </c>
      <c r="B10" s="20" t="s">
        <v>47</v>
      </c>
      <c r="C10" s="19" t="s">
        <v>48</v>
      </c>
      <c r="D10" s="20" t="s">
        <v>49</v>
      </c>
      <c r="E10" s="20" t="s">
        <v>50</v>
      </c>
      <c r="F10" s="20">
        <v>361</v>
      </c>
      <c r="G10" s="20" t="s">
        <v>51</v>
      </c>
      <c r="H10" s="20" t="s">
        <v>52</v>
      </c>
      <c r="I10" s="20">
        <v>1</v>
      </c>
      <c r="J10" s="20">
        <v>40</v>
      </c>
    </row>
    <row r="11" s="2" customFormat="1" ht="51" customHeight="1" spans="1:12">
      <c r="A11" s="20" t="s">
        <v>53</v>
      </c>
      <c r="B11" s="20" t="s">
        <v>54</v>
      </c>
      <c r="C11" s="20" t="s">
        <v>55</v>
      </c>
      <c r="D11" s="20" t="s">
        <v>56</v>
      </c>
      <c r="E11" s="20" t="s">
        <v>50</v>
      </c>
      <c r="F11" s="20">
        <v>30</v>
      </c>
      <c r="G11" s="20" t="s">
        <v>24</v>
      </c>
      <c r="H11" s="20" t="s">
        <v>57</v>
      </c>
      <c r="I11" s="20"/>
      <c r="J11" s="20">
        <v>30</v>
      </c>
      <c r="L11" s="29"/>
    </row>
    <row r="12" s="2" customFormat="1" ht="36" customHeight="1" spans="1:12">
      <c r="A12" s="17" t="s">
        <v>58</v>
      </c>
      <c r="B12" s="20"/>
      <c r="C12" s="21"/>
      <c r="D12" s="20"/>
      <c r="E12" s="20"/>
      <c r="F12" s="22">
        <f>F13</f>
        <v>9</v>
      </c>
      <c r="G12" s="20"/>
      <c r="H12" s="20"/>
      <c r="I12" s="30">
        <f>I13</f>
        <v>0</v>
      </c>
      <c r="J12" s="30">
        <f>J13</f>
        <v>6</v>
      </c>
      <c r="L12" s="29"/>
    </row>
    <row r="13" s="2" customFormat="1" ht="57" customHeight="1" spans="1:12">
      <c r="A13" s="20" t="s">
        <v>59</v>
      </c>
      <c r="B13" s="20" t="s">
        <v>60</v>
      </c>
      <c r="C13" s="19" t="s">
        <v>61</v>
      </c>
      <c r="D13" s="19" t="s">
        <v>62</v>
      </c>
      <c r="E13" s="20" t="s">
        <v>50</v>
      </c>
      <c r="F13" s="20">
        <v>9</v>
      </c>
      <c r="G13" s="20" t="s">
        <v>51</v>
      </c>
      <c r="H13" s="20" t="s">
        <v>52</v>
      </c>
      <c r="I13" s="20"/>
      <c r="J13" s="20">
        <v>6</v>
      </c>
      <c r="L13" s="29"/>
    </row>
    <row r="14" s="2" customFormat="1" ht="32" customHeight="1" spans="1:12">
      <c r="A14" s="23" t="s">
        <v>63</v>
      </c>
      <c r="B14" s="20"/>
      <c r="C14" s="21"/>
      <c r="D14" s="20"/>
      <c r="E14" s="20"/>
      <c r="F14" s="22">
        <f>F18+F15</f>
        <v>1020</v>
      </c>
      <c r="G14" s="22"/>
      <c r="H14" s="22"/>
      <c r="I14" s="22">
        <f>I18+I15</f>
        <v>3</v>
      </c>
      <c r="J14" s="22">
        <f>J18+J15</f>
        <v>1120</v>
      </c>
      <c r="L14" s="29"/>
    </row>
    <row r="15" s="2" customFormat="1" ht="23" customHeight="1" spans="1:10">
      <c r="A15" s="17" t="s">
        <v>64</v>
      </c>
      <c r="B15" s="13"/>
      <c r="C15" s="13"/>
      <c r="D15" s="13"/>
      <c r="E15" s="13"/>
      <c r="F15" s="13">
        <f>F16+F17</f>
        <v>540</v>
      </c>
      <c r="G15" s="13"/>
      <c r="H15" s="13"/>
      <c r="I15" s="13">
        <f>I16+I17</f>
        <v>2</v>
      </c>
      <c r="J15" s="13">
        <f>J16+J17</f>
        <v>50</v>
      </c>
    </row>
    <row r="16" s="4" customFormat="1" ht="212" customHeight="1" spans="1:10">
      <c r="A16" s="20" t="s">
        <v>65</v>
      </c>
      <c r="B16" s="20" t="s">
        <v>66</v>
      </c>
      <c r="C16" s="20" t="s">
        <v>67</v>
      </c>
      <c r="D16" s="20" t="s">
        <v>68</v>
      </c>
      <c r="E16" s="20" t="s">
        <v>69</v>
      </c>
      <c r="F16" s="20">
        <v>500</v>
      </c>
      <c r="G16" s="20" t="s">
        <v>70</v>
      </c>
      <c r="H16" s="20" t="s">
        <v>71</v>
      </c>
      <c r="I16" s="20">
        <v>2</v>
      </c>
      <c r="J16" s="20">
        <v>50</v>
      </c>
    </row>
    <row r="17" s="4" customFormat="1" ht="54" customHeight="1" spans="1:10">
      <c r="A17" s="20" t="s">
        <v>72</v>
      </c>
      <c r="B17" s="20" t="s">
        <v>73</v>
      </c>
      <c r="C17" s="20" t="s">
        <v>74</v>
      </c>
      <c r="D17" s="20" t="s">
        <v>75</v>
      </c>
      <c r="E17" s="20" t="s">
        <v>76</v>
      </c>
      <c r="F17" s="20">
        <v>40</v>
      </c>
      <c r="G17" s="20" t="s">
        <v>51</v>
      </c>
      <c r="H17" s="20" t="s">
        <v>77</v>
      </c>
      <c r="I17" s="20"/>
      <c r="J17" s="20"/>
    </row>
    <row r="18" s="5" customFormat="1" ht="20.1" customHeight="1" spans="1:10">
      <c r="A18" s="23" t="s">
        <v>78</v>
      </c>
      <c r="B18" s="13"/>
      <c r="C18" s="13"/>
      <c r="D18" s="13"/>
      <c r="E18" s="13"/>
      <c r="F18" s="13">
        <f>F19+F20</f>
        <v>480</v>
      </c>
      <c r="G18" s="13"/>
      <c r="H18" s="13"/>
      <c r="I18" s="31">
        <f>I19+I20</f>
        <v>1</v>
      </c>
      <c r="J18" s="31">
        <f>J19+J20</f>
        <v>1070</v>
      </c>
    </row>
    <row r="19" s="5" customFormat="1" ht="60" spans="1:12">
      <c r="A19" s="20" t="s">
        <v>79</v>
      </c>
      <c r="B19" s="20" t="s">
        <v>80</v>
      </c>
      <c r="C19" s="20" t="s">
        <v>81</v>
      </c>
      <c r="D19" s="20" t="s">
        <v>82</v>
      </c>
      <c r="E19" s="20" t="s">
        <v>83</v>
      </c>
      <c r="F19" s="20">
        <v>80</v>
      </c>
      <c r="G19" s="20" t="s">
        <v>24</v>
      </c>
      <c r="H19" s="20" t="s">
        <v>84</v>
      </c>
      <c r="I19" s="20"/>
      <c r="J19" s="20">
        <v>70</v>
      </c>
      <c r="L19" s="32"/>
    </row>
    <row r="20" s="5" customFormat="1" ht="96" spans="1:12">
      <c r="A20" s="20" t="s">
        <v>85</v>
      </c>
      <c r="B20" s="20" t="s">
        <v>86</v>
      </c>
      <c r="C20" s="20" t="s">
        <v>87</v>
      </c>
      <c r="D20" s="20" t="s">
        <v>88</v>
      </c>
      <c r="E20" s="20" t="s">
        <v>76</v>
      </c>
      <c r="F20" s="20">
        <v>400</v>
      </c>
      <c r="G20" s="20" t="s">
        <v>51</v>
      </c>
      <c r="H20" s="20" t="s">
        <v>77</v>
      </c>
      <c r="I20" s="20">
        <v>1</v>
      </c>
      <c r="J20" s="20">
        <v>1000</v>
      </c>
      <c r="L20" s="32"/>
    </row>
    <row r="21" s="5" customFormat="1" ht="28.5" customHeight="1" spans="1:10">
      <c r="A21" s="23" t="s">
        <v>89</v>
      </c>
      <c r="B21" s="13"/>
      <c r="C21" s="13"/>
      <c r="D21" s="13"/>
      <c r="E21" s="13"/>
      <c r="F21" s="13">
        <f>F22+F24</f>
        <v>1995</v>
      </c>
      <c r="G21" s="13">
        <f>G22+G24</f>
        <v>0</v>
      </c>
      <c r="H21" s="13">
        <f>H22+H24</f>
        <v>0</v>
      </c>
      <c r="I21" s="13">
        <v>69</v>
      </c>
      <c r="J21" s="13">
        <f>J22+J24</f>
        <v>18460</v>
      </c>
    </row>
    <row r="22" s="1" customFormat="1" ht="30" customHeight="1" spans="1:10">
      <c r="A22" s="23" t="s">
        <v>90</v>
      </c>
      <c r="B22" s="13"/>
      <c r="C22" s="13"/>
      <c r="D22" s="13"/>
      <c r="E22" s="13"/>
      <c r="F22" s="13">
        <f>F23</f>
        <v>85</v>
      </c>
      <c r="G22" s="13"/>
      <c r="H22" s="13"/>
      <c r="I22" s="31">
        <f>I23</f>
        <v>0</v>
      </c>
      <c r="J22" s="31">
        <f>J23</f>
        <v>60</v>
      </c>
    </row>
    <row r="23" s="1" customFormat="1" ht="193" customHeight="1" spans="1:10">
      <c r="A23" s="20" t="s">
        <v>91</v>
      </c>
      <c r="B23" s="20" t="s">
        <v>92</v>
      </c>
      <c r="C23" s="20" t="s">
        <v>93</v>
      </c>
      <c r="D23" s="20" t="s">
        <v>82</v>
      </c>
      <c r="E23" s="20" t="s">
        <v>50</v>
      </c>
      <c r="F23" s="20">
        <v>85</v>
      </c>
      <c r="G23" s="20" t="s">
        <v>24</v>
      </c>
      <c r="H23" s="20" t="s">
        <v>92</v>
      </c>
      <c r="I23" s="20">
        <v>0</v>
      </c>
      <c r="J23" s="20">
        <v>60</v>
      </c>
    </row>
    <row r="24" s="2" customFormat="1" ht="23" customHeight="1" spans="1:10">
      <c r="A24" s="17" t="s">
        <v>78</v>
      </c>
      <c r="B24" s="13"/>
      <c r="C24" s="13"/>
      <c r="D24" s="13"/>
      <c r="E24" s="13"/>
      <c r="F24" s="13">
        <f>F25+F26</f>
        <v>1910</v>
      </c>
      <c r="G24" s="13"/>
      <c r="H24" s="13"/>
      <c r="I24" s="13"/>
      <c r="J24" s="13">
        <f>J25+J26</f>
        <v>18400</v>
      </c>
    </row>
    <row r="25" s="1" customFormat="1" ht="45" customHeight="1" spans="1:10">
      <c r="A25" s="20" t="s">
        <v>94</v>
      </c>
      <c r="B25" s="20" t="s">
        <v>95</v>
      </c>
      <c r="C25" s="20" t="s">
        <v>96</v>
      </c>
      <c r="D25" s="20" t="s">
        <v>97</v>
      </c>
      <c r="E25" s="20" t="s">
        <v>50</v>
      </c>
      <c r="F25" s="20">
        <v>60</v>
      </c>
      <c r="G25" s="20" t="s">
        <v>51</v>
      </c>
      <c r="H25" s="20" t="s">
        <v>77</v>
      </c>
      <c r="I25" s="20">
        <v>69</v>
      </c>
      <c r="J25" s="20">
        <v>400</v>
      </c>
    </row>
    <row r="26" s="1" customFormat="1" ht="57" customHeight="1" spans="1:10">
      <c r="A26" s="20" t="s">
        <v>98</v>
      </c>
      <c r="B26" s="20" t="s">
        <v>95</v>
      </c>
      <c r="C26" s="20" t="s">
        <v>99</v>
      </c>
      <c r="D26" s="20" t="s">
        <v>100</v>
      </c>
      <c r="E26" s="20" t="s">
        <v>50</v>
      </c>
      <c r="F26" s="20">
        <v>1850</v>
      </c>
      <c r="G26" s="20" t="s">
        <v>51</v>
      </c>
      <c r="H26" s="20" t="s">
        <v>77</v>
      </c>
      <c r="I26" s="20">
        <v>69</v>
      </c>
      <c r="J26" s="20">
        <v>18000</v>
      </c>
    </row>
    <row r="27" s="1" customFormat="1" ht="33.75" customHeight="1" spans="1:10">
      <c r="A27" s="24" t="s">
        <v>101</v>
      </c>
      <c r="B27" s="25"/>
      <c r="C27" s="25"/>
      <c r="D27" s="25"/>
      <c r="E27" s="25"/>
      <c r="F27" s="25"/>
      <c r="G27" s="25"/>
      <c r="H27" s="25"/>
      <c r="I27" s="25"/>
      <c r="J27" s="25"/>
    </row>
    <row r="28" s="2" customFormat="1" ht="12"/>
    <row r="29" s="2" customFormat="1" ht="12"/>
    <row r="30" s="2" customFormat="1" ht="12"/>
    <row r="31" s="2" customFormat="1" ht="12"/>
    <row r="32" s="2" customFormat="1" ht="12"/>
    <row r="33" s="2" customFormat="1" ht="12"/>
    <row r="34" s="2" customFormat="1" ht="12"/>
    <row r="35" s="2" customFormat="1" ht="12"/>
    <row r="36" s="2" customFormat="1" ht="12"/>
    <row r="37" s="2" customFormat="1" ht="12"/>
    <row r="38" s="2" customFormat="1" ht="12"/>
    <row r="39" s="2" customFormat="1" ht="12"/>
    <row r="40" s="1" customFormat="1" ht="15"/>
    <row r="41" s="1" customFormat="1" ht="15"/>
    <row r="42" s="1" customFormat="1" ht="15"/>
    <row r="43" s="1" customFormat="1" ht="15"/>
    <row r="44" s="1" customFormat="1" ht="15"/>
    <row r="45" s="1" customFormat="1" ht="15"/>
  </sheetData>
  <autoFilter xmlns:etc="http://www.wps.cn/officeDocument/2017/etCustomData" ref="A5:L27" etc:filterBottomFollowUsedRange="0">
    <extLst/>
  </autoFilter>
  <mergeCells count="9">
    <mergeCell ref="A1:J1"/>
    <mergeCell ref="A2:J2"/>
    <mergeCell ref="H3:J3"/>
    <mergeCell ref="B4:E4"/>
    <mergeCell ref="F4:G4"/>
    <mergeCell ref="I4:J4"/>
    <mergeCell ref="A27:J27"/>
    <mergeCell ref="A4:A5"/>
    <mergeCell ref="H4:H5"/>
  </mergeCells>
  <conditionalFormatting sqref="A15">
    <cfRule type="expression" dxfId="0" priority="2" stopIfTrue="1">
      <formula>AND(ISNUMBER(#REF!),#REF!&lt;200)</formula>
    </cfRule>
  </conditionalFormatting>
  <conditionalFormatting sqref="A24">
    <cfRule type="expression" dxfId="0" priority="1" stopIfTrue="1">
      <formula>AND(ISNUMBER(#REF!),#REF!&lt;200)</formula>
    </cfRule>
  </conditionalFormatting>
  <conditionalFormatting sqref="A6:A9 A12 A14 A21:A22 A27 A18">
    <cfRule type="expression" dxfId="0" priority="13" stopIfTrue="1">
      <formula>AND(ISNUMBER(#REF!),#REF!&lt;200)</formula>
    </cfRule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资金规模</vt:lpstr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</cp:lastModifiedBy>
  <dcterms:created xsi:type="dcterms:W3CDTF">2006-09-13T03:21:00Z</dcterms:created>
  <cp:lastPrinted>2022-08-24T07:40:00Z</cp:lastPrinted>
  <dcterms:modified xsi:type="dcterms:W3CDTF">2024-09-06T02:40:42Z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57B55A639A374B749FF7DAC30A2DE6AA_13</vt:lpwstr>
  </property>
</Properties>
</file>