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6"/>
  </bookViews>
  <sheets>
    <sheet name="1." sheetId="4" r:id="rId1"/>
    <sheet name="2." sheetId="5" r:id="rId2"/>
    <sheet name="3." sheetId="6" r:id="rId3"/>
    <sheet name="4." sheetId="63" r:id="rId4"/>
    <sheet name="5." sheetId="46" r:id="rId5"/>
    <sheet name="6." sheetId="65" r:id="rId6"/>
    <sheet name="7." sheetId="47" r:id="rId7"/>
    <sheet name="8." sheetId="49" r:id="rId8"/>
    <sheet name="9." sheetId="19" r:id="rId9"/>
    <sheet name="10." sheetId="31" r:id="rId10"/>
    <sheet name="11." sheetId="66" r:id="rId11"/>
    <sheet name="12." sheetId="9" r:id="rId12"/>
    <sheet name="13." sheetId="10" r:id="rId13"/>
    <sheet name="14." sheetId="11" r:id="rId14"/>
    <sheet name="15." sheetId="67" r:id="rId15"/>
    <sheet name="16." sheetId="68" r:id="rId16"/>
    <sheet name="17." sheetId="69" r:id="rId17"/>
    <sheet name="18." sheetId="17" r:id="rId18"/>
    <sheet name="19." sheetId="70" r:id="rId19"/>
    <sheet name="20." sheetId="71" r:id="rId20"/>
    <sheet name="21." sheetId="72" r:id="rId21"/>
    <sheet name="22." sheetId="73" r:id="rId22"/>
    <sheet name="23." sheetId="74" r:id="rId23"/>
    <sheet name="24." sheetId="75" r:id="rId24"/>
    <sheet name="25." sheetId="76" r:id="rId25"/>
    <sheet name="26." sheetId="36" r:id="rId26"/>
    <sheet name="27." sheetId="37" r:id="rId27"/>
    <sheet name="28." sheetId="38" r:id="rId28"/>
    <sheet name="29." sheetId="77" r:id="rId29"/>
    <sheet name="30" sheetId="78" r:id="rId30"/>
    <sheet name="31." sheetId="79" r:id="rId31"/>
    <sheet name="32.大竹县2024年地方政府债务限额及余额预算情况表" sheetId="52" r:id="rId32"/>
    <sheet name="33.大竹县地方政府一般债务余额情况表" sheetId="53" r:id="rId33"/>
    <sheet name="34.大竹县地方政府专项债务余额情况表" sheetId="54" r:id="rId34"/>
    <sheet name="35.大竹县地方政府债券发行及还本付息情况表" sheetId="55" r:id="rId35"/>
    <sheet name="36.大竹县本级2024年地方政府专项债务表" sheetId="59" r:id="rId36"/>
    <sheet name="37.大竹县本级2024年新增政府债券项目实施情况表" sheetId="62" r:id="rId37"/>
    <sheet name="38.大竹县2025年地方政府债务限额提前下达情况表" sheetId="56" r:id="rId38"/>
    <sheet name="39.大竹县本级2025年提前下达新增地方政府债券资金安排表" sheetId="57"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_xlnm._FilterDatabase" localSheetId="4" hidden="1">'5.'!$A$4:$B$1283</definedName>
    <definedName name="_xlnm._FilterDatabase" localSheetId="17" hidden="1">'18.'!$A$4:$B$8</definedName>
    <definedName name="_______________A01">#REF!</definedName>
    <definedName name="_______________A08">'[1]A01-1'!$A$5:$C$36</definedName>
    <definedName name="____1A01_">#REF!</definedName>
    <definedName name="____2A08_">'[3]A01-1'!$A$5:$C$36</definedName>
    <definedName name="____A01">#REF!</definedName>
    <definedName name="____A08">'[4]A01-1'!$A$5:$C$36</definedName>
    <definedName name="___1A01_">#REF!</definedName>
    <definedName name="___2A08_">'[1]A01-1'!$A$5:$C$36</definedName>
    <definedName name="___A01">#REF!</definedName>
    <definedName name="___A08">'[4]A01-1'!$A$5:$C$36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'[5]A01-1'!$A$5:$C$36</definedName>
    <definedName name="_4A08_">'[1]A01-1'!$A$5:$C$36</definedName>
    <definedName name="_A01">#REF!</definedName>
    <definedName name="_A08">'[1]A01-1'!$A$5:$C$36</definedName>
    <definedName name="_a8756">'[6]A01-1'!$A$5:$C$36</definedName>
    <definedName name="_qyc1234">#REF!</definedName>
    <definedName name="a">#N/A</definedName>
    <definedName name="______________A01">#REF!</definedName>
    <definedName name="________________A08">'[6]A01-1'!$A$5:$C$36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'1.'!$A$1:$B$32</definedName>
    <definedName name="_xlnm.Print_Area">#N/A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'[7]A01-1'!$A$5:$C$36</definedName>
    <definedName name="__qyc1234">#REF!</definedName>
    <definedName name="______A01">#REF!</definedName>
    <definedName name="______A08">'[7]A01-1'!$A$5:$C$36</definedName>
    <definedName name="___qyc1234">#REF!</definedName>
    <definedName name="____________A01">#REF!</definedName>
    <definedName name="____________A08">'[9]A01-1'!$A$5:$C$36</definedName>
    <definedName name="___________A01">#REF!</definedName>
    <definedName name="___________A08">'[9]A01-1'!$A$5:$C$36</definedName>
    <definedName name="__________A01">#REF!</definedName>
    <definedName name="__________A08">'[9]A01-1'!$A$5:$C$36</definedName>
    <definedName name="_________qyc1234">#REF!</definedName>
    <definedName name="________A08">'[9]A01-1'!$A$5:$C$36</definedName>
    <definedName name="________qyc1234">#REF!</definedName>
    <definedName name="_______qyc1234">#REF!</definedName>
    <definedName name="_________A08">'[8]A01-1'!$A$5:$C$36</definedName>
    <definedName name="________A01">#REF!</definedName>
    <definedName name="_______A01">#REF!</definedName>
    <definedName name="_______A08">'[10]A01-1'!$A$5:$C$36</definedName>
    <definedName name="_____qyc1234">#REF!</definedName>
    <definedName name="____qyc1234">#REF!</definedName>
    <definedName name="_________A01">#REF!</definedName>
    <definedName name="_____________A08">'[13]A01-1'!$A$5:$C$36</definedName>
    <definedName name="______qyc1234">#REF!</definedName>
    <definedName name="分类">#REF!</definedName>
    <definedName name="行业">[11]Sheet1!$W$2:$W$9</definedName>
    <definedName name="市州">[11]Sheet1!$A$2:$U$2</definedName>
    <definedName name="形式">#REF!</definedName>
    <definedName name="性质">[12]Sheet2!$A$1:$A$4</definedName>
    <definedName name="_____________A01">#REF!</definedName>
    <definedName name="______________A08">'[14]A01-1'!$A$5:$C$36</definedName>
    <definedName name="__________qyc1234">#REF!</definedName>
    <definedName name="___A01" localSheetId="1">#REF!</definedName>
    <definedName name="___A08" localSheetId="1">'[2]A01-1'!$A$5:$C$36</definedName>
    <definedName name="Database" localSheetId="1" hidden="1">#REF!</definedName>
    <definedName name="_xlnm.Print_Area" localSheetId="1">'2.'!$A$1:$F$31</definedName>
    <definedName name="_xlnm.Print_Area" localSheetId="2">'3.'!$A$1:$D$31</definedName>
    <definedName name="_xlnm.Print_Titles" localSheetId="2">'3.'!$1:$3</definedName>
    <definedName name="地区名称" localSheetId="2">#REF!</definedName>
    <definedName name="_______________A01" localSheetId="11">#REF!</definedName>
    <definedName name="_______________A08" localSheetId="11">'[15]A01-1'!$A$5:$C$36</definedName>
    <definedName name="____1A01_" localSheetId="11">#REF!</definedName>
    <definedName name="____2A08_" localSheetId="11">'[17]A01-1'!$A$5:$C$36</definedName>
    <definedName name="____A01" localSheetId="11">#REF!</definedName>
    <definedName name="____A08" localSheetId="11">'[18]A01-1'!$A$5:$C$36</definedName>
    <definedName name="___1A01_" localSheetId="11">#REF!</definedName>
    <definedName name="___2A08_" localSheetId="11">'[15]A01-1'!$A$5:$C$36</definedName>
    <definedName name="___A01" localSheetId="11">#REF!</definedName>
    <definedName name="___A08" localSheetId="11">'[18]A01-1'!$A$5:$C$36</definedName>
    <definedName name="__1A01_" localSheetId="11">#REF!</definedName>
    <definedName name="__2A01_" localSheetId="11">#REF!</definedName>
    <definedName name="__2A08_" localSheetId="11">'[15]A01-1'!$A$5:$C$36</definedName>
    <definedName name="__4A08_" localSheetId="11">'[15]A01-1'!$A$5:$C$36</definedName>
    <definedName name="__A01" localSheetId="11">#REF!</definedName>
    <definedName name="__A08" localSheetId="11">'[15]A01-1'!$A$5:$C$36</definedName>
    <definedName name="_1A01_" localSheetId="11">#REF!</definedName>
    <definedName name="_2A01_" localSheetId="11">#REF!</definedName>
    <definedName name="_2A08_" localSheetId="11">'[19]A01-1'!$A$5:$C$36</definedName>
    <definedName name="_4A08_" localSheetId="11">'[15]A01-1'!$A$5:$C$36</definedName>
    <definedName name="_A01" localSheetId="11">#REF!</definedName>
    <definedName name="_A08" localSheetId="11">'[15]A01-1'!$A$5:$C$36</definedName>
    <definedName name="_a8756" localSheetId="11">'[20]A01-1'!$A$5:$C$36</definedName>
    <definedName name="_qyc1234" localSheetId="11">#REF!</definedName>
    <definedName name="Database" localSheetId="11" hidden="1">#REF!</definedName>
    <definedName name="_xlnm.Print_Titles" localSheetId="11">'12.'!$1:$4</definedName>
    <definedName name="_____________qyc1234" localSheetId="11">#REF!</definedName>
    <definedName name="地区名称" localSheetId="11">#REF!</definedName>
    <definedName name="支出" localSheetId="11">#REF!</definedName>
    <definedName name="_____________A01" localSheetId="11">#REF!</definedName>
    <definedName name="______________A08" localSheetId="11">'[21]A01-1'!$A$5:$C$36</definedName>
    <definedName name="__________qyc1234" localSheetId="11">#REF!</definedName>
    <definedName name="_________________A01" localSheetId="11">#REF!</definedName>
    <definedName name="__________________A08" localSheetId="11">'[20]A01-1'!$A$5:$C$36</definedName>
    <definedName name="_xlnm.Print_Area" localSheetId="11">'12.'!$A$1:$B$28</definedName>
    <definedName name="_______________A01" localSheetId="12">#REF!</definedName>
    <definedName name="_______________A08" localSheetId="12">'[15]A01-1'!$A$5:$C$36</definedName>
    <definedName name="____1A01_" localSheetId="12">#REF!</definedName>
    <definedName name="____2A08_" localSheetId="12">'[17]A01-1'!$A$5:$C$36</definedName>
    <definedName name="____A01" localSheetId="12">#REF!</definedName>
    <definedName name="____A08" localSheetId="12">'[18]A01-1'!$A$5:$C$36</definedName>
    <definedName name="___1A01_" localSheetId="12">#REF!</definedName>
    <definedName name="___2A08_" localSheetId="12">'[15]A01-1'!$A$5:$C$36</definedName>
    <definedName name="___A01" localSheetId="12">#REF!</definedName>
    <definedName name="___A08" localSheetId="12">'[18]A01-1'!$A$5:$C$36</definedName>
    <definedName name="__1A01_" localSheetId="12">#REF!</definedName>
    <definedName name="__2A01_" localSheetId="12">#REF!</definedName>
    <definedName name="__2A08_" localSheetId="12">'[15]A01-1'!$A$5:$C$36</definedName>
    <definedName name="__4A08_" localSheetId="12">'[15]A01-1'!$A$5:$C$36</definedName>
    <definedName name="__A01" localSheetId="12">#REF!</definedName>
    <definedName name="__A08" localSheetId="12">'[15]A01-1'!$A$5:$C$36</definedName>
    <definedName name="_1A01_" localSheetId="12">#REF!</definedName>
    <definedName name="_2A01_" localSheetId="12">#REF!</definedName>
    <definedName name="_2A08_" localSheetId="12">'[19]A01-1'!$A$5:$C$36</definedName>
    <definedName name="_4A08_" localSheetId="12">'[15]A01-1'!$A$5:$C$36</definedName>
    <definedName name="_A01" localSheetId="12">#REF!</definedName>
    <definedName name="_A08" localSheetId="12">'[15]A01-1'!$A$5:$C$36</definedName>
    <definedName name="_a8756" localSheetId="12">'[20]A01-1'!$A$5:$C$36</definedName>
    <definedName name="_qyc1234" localSheetId="12">#REF!</definedName>
    <definedName name="Database" localSheetId="12" hidden="1">#REF!</definedName>
    <definedName name="_xlnm.Print_Titles" localSheetId="12">'13.'!$1:$4</definedName>
    <definedName name="______________qyc1234" localSheetId="12">#REF!</definedName>
    <definedName name="地区名称" localSheetId="12">#REF!</definedName>
    <definedName name="支出" localSheetId="12">#REF!</definedName>
    <definedName name="_____________A01" localSheetId="12">#REF!</definedName>
    <definedName name="______________A08" localSheetId="12">'[21]A01-1'!$A$5:$C$36</definedName>
    <definedName name="__________qyc1234" localSheetId="12">#REF!</definedName>
    <definedName name="__________________A01" localSheetId="12">#REF!</definedName>
    <definedName name="___________________A08" localSheetId="12">'[20]A01-1'!$A$5:$C$36</definedName>
    <definedName name="_xlnm.Print_Area" localSheetId="12">'13.'!$A$1:$B$82</definedName>
    <definedName name="_______________A01" localSheetId="13">#REF!</definedName>
    <definedName name="_______________A08" localSheetId="13">'[15]A01-1'!$A$5:$C$36</definedName>
    <definedName name="____1A01_" localSheetId="13">#REF!</definedName>
    <definedName name="____2A08_" localSheetId="13">'[17]A01-1'!$A$5:$C$36</definedName>
    <definedName name="____A01" localSheetId="13">#REF!</definedName>
    <definedName name="____A08" localSheetId="13">'[18]A01-1'!$A$5:$C$36</definedName>
    <definedName name="___1A01_" localSheetId="13">#REF!</definedName>
    <definedName name="___2A08_" localSheetId="13">'[15]A01-1'!$A$5:$C$36</definedName>
    <definedName name="___A01" localSheetId="13">#REF!</definedName>
    <definedName name="___A08" localSheetId="13">'[18]A01-1'!$A$5:$C$36</definedName>
    <definedName name="__1A01_" localSheetId="13">#REF!</definedName>
    <definedName name="__2A01_" localSheetId="13">#REF!</definedName>
    <definedName name="__2A08_" localSheetId="13">'[15]A01-1'!$A$5:$C$36</definedName>
    <definedName name="__4A08_" localSheetId="13">'[15]A01-1'!$A$5:$C$36</definedName>
    <definedName name="__A01" localSheetId="13">#REF!</definedName>
    <definedName name="__A08" localSheetId="13">'[15]A01-1'!$A$5:$C$36</definedName>
    <definedName name="_1A01_" localSheetId="13">#REF!</definedName>
    <definedName name="_2A01_" localSheetId="13">#REF!</definedName>
    <definedName name="_2A08_" localSheetId="13">'[19]A01-1'!$A$5:$C$36</definedName>
    <definedName name="_4A08_" localSheetId="13">'[15]A01-1'!$A$5:$C$36</definedName>
    <definedName name="_A01" localSheetId="13">#REF!</definedName>
    <definedName name="_A08" localSheetId="13">'[15]A01-1'!$A$5:$C$36</definedName>
    <definedName name="_a8756" localSheetId="13">'[20]A01-1'!$A$5:$C$36</definedName>
    <definedName name="_qyc1234" localSheetId="13">#REF!</definedName>
    <definedName name="Database" localSheetId="13" hidden="1">#REF!</definedName>
    <definedName name="_______________qyc1234" localSheetId="13">#REF!</definedName>
    <definedName name="地区名称" localSheetId="13">#REF!</definedName>
    <definedName name="支出" localSheetId="13">#REF!</definedName>
    <definedName name="___________A01" localSheetId="13">#REF!</definedName>
    <definedName name="___________A08" localSheetId="13">'[16]A01-1'!$A$5:$C$36</definedName>
    <definedName name="_____________A01" localSheetId="13">#REF!</definedName>
    <definedName name="______________A08" localSheetId="13">'[21]A01-1'!$A$5:$C$36</definedName>
    <definedName name="__________qyc1234" localSheetId="13">#REF!</definedName>
    <definedName name="___________________A01" localSheetId="13">#REF!</definedName>
    <definedName name="____________________A08" localSheetId="13">'[20]A01-1'!$A$5:$C$36</definedName>
    <definedName name="_xlnm.Print_Area" localSheetId="13">'14.'!$A$1:$D$15</definedName>
    <definedName name="_______________A01" localSheetId="17">#REF!</definedName>
    <definedName name="_______________A08" localSheetId="17">'[35]A01-1'!$A$5:$C$36</definedName>
    <definedName name="____1A01_" localSheetId="17">#REF!</definedName>
    <definedName name="____2A08_" localSheetId="17">'[36]A01-1'!$A$5:$C$36</definedName>
    <definedName name="____A01" localSheetId="17">#REF!</definedName>
    <definedName name="____A08" localSheetId="17">'[38]A01-1'!$A$5:$C$36</definedName>
    <definedName name="___1A01_" localSheetId="17">#REF!</definedName>
    <definedName name="___2A08_" localSheetId="17">'[35]A01-1'!$A$5:$C$36</definedName>
    <definedName name="___A01" localSheetId="17">#REF!</definedName>
    <definedName name="___A08" localSheetId="17">'[38]A01-1'!$A$5:$C$36</definedName>
    <definedName name="__1A01_" localSheetId="17">#REF!</definedName>
    <definedName name="__2A01_" localSheetId="17">#REF!</definedName>
    <definedName name="__2A08_" localSheetId="17">'[35]A01-1'!$A$5:$C$36</definedName>
    <definedName name="__4A08_" localSheetId="17">'[35]A01-1'!$A$5:$C$36</definedName>
    <definedName name="__A01" localSheetId="17">#REF!</definedName>
    <definedName name="__A08" localSheetId="17">'[35]A01-1'!$A$5:$C$36</definedName>
    <definedName name="_1A01_" localSheetId="17">#REF!</definedName>
    <definedName name="_2A01_" localSheetId="17">#REF!</definedName>
    <definedName name="_2A08_" localSheetId="17">'[37]A01-1'!$A$5:$C$36</definedName>
    <definedName name="_4A08_" localSheetId="17">'[35]A01-1'!$A$5:$C$36</definedName>
    <definedName name="_A01" localSheetId="17">#REF!</definedName>
    <definedName name="_A08" localSheetId="17">'[35]A01-1'!$A$5:$C$36</definedName>
    <definedName name="_a8756" localSheetId="17">'[7]A01-1'!$A$5:$C$36</definedName>
    <definedName name="_qyc1234" localSheetId="17">#REF!</definedName>
    <definedName name="_____A01" localSheetId="17">#REF!</definedName>
    <definedName name="Database" localSheetId="17" hidden="1">#REF!</definedName>
    <definedName name="_xlnm.Print_Area" localSheetId="17">'18.'!$A$1:$B$8</definedName>
    <definedName name="__qyc1234" localSheetId="17">#REF!</definedName>
    <definedName name="地区名称" localSheetId="17">#REF!</definedName>
    <definedName name="支出" localSheetId="17">#REF!</definedName>
    <definedName name="______A01" localSheetId="17">#REF!</definedName>
    <definedName name="___qyc1234" localSheetId="17">#REF!</definedName>
    <definedName name="_________________________A01" localSheetId="17">#REF!</definedName>
    <definedName name="__________________________A08" localSheetId="17">'[8]A01-1'!$A$5:$C$36</definedName>
    <definedName name="_____________________qyc1234" localSheetId="17">#REF!</definedName>
    <definedName name="_______A01" localSheetId="17">#REF!</definedName>
    <definedName name="_______A08" localSheetId="17">'[8]A01-1'!$A$5:$C$36</definedName>
    <definedName name="____qyc1234" localSheetId="17">#REF!</definedName>
    <definedName name="_____A08" localSheetId="17">'[7]A01-1'!$A$5:$C$36</definedName>
    <definedName name="_xlnm.Print_Titles" localSheetId="17">'18.'!$1:$4</definedName>
    <definedName name="______A08" localSheetId="17">'[7]A01-1'!$A$5:$C$36</definedName>
    <definedName name="____________A01" localSheetId="17">#REF!</definedName>
    <definedName name="____________A08" localSheetId="17">'[9]A01-1'!$A$5:$C$36</definedName>
    <definedName name="___________A01" localSheetId="17">#REF!</definedName>
    <definedName name="___________A08" localSheetId="17">'[9]A01-1'!$A$5:$C$36</definedName>
    <definedName name="__________A01" localSheetId="17">#REF!</definedName>
    <definedName name="__________A08" localSheetId="17">'[9]A01-1'!$A$5:$C$36</definedName>
    <definedName name="_________qyc1234" localSheetId="17">#REF!</definedName>
    <definedName name="________A08" localSheetId="17">'[9]A01-1'!$A$5:$C$36</definedName>
    <definedName name="________qyc1234" localSheetId="17">#REF!</definedName>
    <definedName name="_______qyc1234" localSheetId="17">#REF!</definedName>
    <definedName name="_xlnm._FilterDatabase" localSheetId="11" hidden="1">'12.'!$A$4:$B$27</definedName>
    <definedName name="_xlnm._FilterDatabase" localSheetId="12" hidden="1">'13.'!$A$4:$B$79</definedName>
    <definedName name="_______________A01" localSheetId="9">#REF!</definedName>
    <definedName name="_______________A08" localSheetId="9">'[39]A01-1'!$A$5:$C$36</definedName>
    <definedName name="____1A01_" localSheetId="9">#REF!</definedName>
    <definedName name="____2A08_" localSheetId="9">'[40]A01-1'!$A$5:$C$36</definedName>
    <definedName name="____A01" localSheetId="9">#REF!</definedName>
    <definedName name="____A08" localSheetId="9">'[41]A01-1'!$A$5:$C$36</definedName>
    <definedName name="___1A01_" localSheetId="9">#REF!</definedName>
    <definedName name="___2A08_" localSheetId="9">'[39]A01-1'!$A$5:$C$36</definedName>
    <definedName name="___A01" localSheetId="9">#REF!</definedName>
    <definedName name="___A08" localSheetId="9">'[41]A01-1'!$A$5:$C$36</definedName>
    <definedName name="__1A01_" localSheetId="9">#REF!</definedName>
    <definedName name="__2A01_" localSheetId="9">#REF!</definedName>
    <definedName name="__2A08_" localSheetId="9">'[39]A01-1'!$A$5:$C$36</definedName>
    <definedName name="__4A08_" localSheetId="9">'[39]A01-1'!$A$5:$C$36</definedName>
    <definedName name="__A01" localSheetId="9">#REF!</definedName>
    <definedName name="__A08" localSheetId="9">'[39]A01-1'!$A$5:$C$36</definedName>
    <definedName name="_1A01_" localSheetId="9">#REF!</definedName>
    <definedName name="_2A01_" localSheetId="9">#REF!</definedName>
    <definedName name="_2A08_" localSheetId="9">'[42]A01-1'!$A$5:$C$36</definedName>
    <definedName name="_4A08_" localSheetId="9">'[39]A01-1'!$A$5:$C$36</definedName>
    <definedName name="_A01" localSheetId="9">#REF!</definedName>
    <definedName name="_A08" localSheetId="9">'[39]A01-1'!$A$5:$C$36</definedName>
    <definedName name="_a8756" localSheetId="9">'[43]A01-1'!$A$5:$C$36</definedName>
    <definedName name="_qyc1234" localSheetId="9">#REF!</definedName>
    <definedName name="___________________________A01" localSheetId="9">#REF!</definedName>
    <definedName name="____________________________A08" localSheetId="9">'[43]A01-1'!$A$5:$C$36</definedName>
    <definedName name="Database" localSheetId="9" hidden="1">#REF!</definedName>
    <definedName name="_xlnm.Print_Area" localSheetId="9">'10.'!$A$1:$D$26</definedName>
    <definedName name="_xlnm.Print_Titles" localSheetId="9">'10.'!$1:$4</definedName>
    <definedName name="_______________________qyc1234" localSheetId="9">#REF!</definedName>
    <definedName name="地区名称" localSheetId="9">#REF!</definedName>
    <definedName name="支出" localSheetId="9">#REF!</definedName>
    <definedName name="_xlnm._FilterDatabase" localSheetId="9" hidden="1">'10.'!$A$4:$F$26</definedName>
    <definedName name="_______________A01" localSheetId="25">#REF!</definedName>
    <definedName name="_______________A08" localSheetId="25">'[39]A01-1'!$A$5:$C$36</definedName>
    <definedName name="____1A01_" localSheetId="25">#REF!</definedName>
    <definedName name="____2A08_" localSheetId="25">'[40]A01-1'!$A$5:$C$36</definedName>
    <definedName name="____A01" localSheetId="25">#REF!</definedName>
    <definedName name="____A08" localSheetId="25">'[41]A01-1'!$A$5:$C$36</definedName>
    <definedName name="___1A01_" localSheetId="25">#REF!</definedName>
    <definedName name="___2A08_" localSheetId="25">'[39]A01-1'!$A$5:$C$36</definedName>
    <definedName name="___A01" localSheetId="25">#REF!</definedName>
    <definedName name="___A08" localSheetId="25">'[41]A01-1'!$A$5:$C$36</definedName>
    <definedName name="__1A01_" localSheetId="25">#REF!</definedName>
    <definedName name="__2A01_" localSheetId="25">#REF!</definedName>
    <definedName name="__2A08_" localSheetId="25">'[39]A01-1'!$A$5:$C$36</definedName>
    <definedName name="__4A08_" localSheetId="25">'[39]A01-1'!$A$5:$C$36</definedName>
    <definedName name="__A01" localSheetId="25">#REF!</definedName>
    <definedName name="__A08" localSheetId="25">'[39]A01-1'!$A$5:$C$36</definedName>
    <definedName name="_1A01_" localSheetId="25">#REF!</definedName>
    <definedName name="_2A01_" localSheetId="25">#REF!</definedName>
    <definedName name="_2A08_" localSheetId="25">'[42]A01-1'!$A$5:$C$36</definedName>
    <definedName name="_4A08_" localSheetId="25">'[39]A01-1'!$A$5:$C$36</definedName>
    <definedName name="_A01" localSheetId="25">#REF!</definedName>
    <definedName name="_A08" localSheetId="25">'[39]A01-1'!$A$5:$C$36</definedName>
    <definedName name="_a8756" localSheetId="25">'[43]A01-1'!$A$5:$C$36</definedName>
    <definedName name="_qyc1234" localSheetId="25">#REF!</definedName>
    <definedName name="________________________________A01" localSheetId="25">#REF!</definedName>
    <definedName name="_________________________________A08" localSheetId="25">'[43]A01-1'!$A$5:$C$36</definedName>
    <definedName name="Database" localSheetId="25" hidden="1">#REF!</definedName>
    <definedName name="_xlnm.Print_Titles" localSheetId="25">'26.'!$1:$4</definedName>
    <definedName name="____________________________qyc1234" localSheetId="25">#REF!</definedName>
    <definedName name="地区名称" localSheetId="25">#REF!</definedName>
    <definedName name="支出" localSheetId="25">#REF!</definedName>
    <definedName name="_______________A01" localSheetId="26">#REF!</definedName>
    <definedName name="_______________A08" localSheetId="26">'[39]A01-1'!$A$5:$C$36</definedName>
    <definedName name="____1A01_" localSheetId="26">#REF!</definedName>
    <definedName name="____2A08_" localSheetId="26">'[40]A01-1'!$A$5:$C$36</definedName>
    <definedName name="____A01" localSheetId="26">#REF!</definedName>
    <definedName name="____A08" localSheetId="26">'[41]A01-1'!$A$5:$C$36</definedName>
    <definedName name="___1A01_" localSheetId="26">#REF!</definedName>
    <definedName name="___2A08_" localSheetId="26">'[39]A01-1'!$A$5:$C$36</definedName>
    <definedName name="___A01" localSheetId="26">#REF!</definedName>
    <definedName name="___A08" localSheetId="26">'[41]A01-1'!$A$5:$C$36</definedName>
    <definedName name="__1A01_" localSheetId="26">#REF!</definedName>
    <definedName name="__2A01_" localSheetId="26">#REF!</definedName>
    <definedName name="__2A08_" localSheetId="26">'[39]A01-1'!$A$5:$C$36</definedName>
    <definedName name="__4A08_" localSheetId="26">'[39]A01-1'!$A$5:$C$36</definedName>
    <definedName name="__A01" localSheetId="26">#REF!</definedName>
    <definedName name="__A08" localSheetId="26">'[39]A01-1'!$A$5:$C$36</definedName>
    <definedName name="_1A01_" localSheetId="26">#REF!</definedName>
    <definedName name="_2A01_" localSheetId="26">#REF!</definedName>
    <definedName name="_2A08_" localSheetId="26">'[42]A01-1'!$A$5:$C$36</definedName>
    <definedName name="_4A08_" localSheetId="26">'[39]A01-1'!$A$5:$C$36</definedName>
    <definedName name="_A01" localSheetId="26">#REF!</definedName>
    <definedName name="_A08" localSheetId="26">'[39]A01-1'!$A$5:$C$36</definedName>
    <definedName name="_a8756" localSheetId="26">'[43]A01-1'!$A$5:$C$36</definedName>
    <definedName name="_qyc1234" localSheetId="26">#REF!</definedName>
    <definedName name="_________________________________A01" localSheetId="26">#REF!</definedName>
    <definedName name="__________________________________A08" localSheetId="26">'[43]A01-1'!$A$5:$C$36</definedName>
    <definedName name="Database" localSheetId="26" hidden="1">#REF!</definedName>
    <definedName name="_xlnm.Print_Titles" localSheetId="26">'27.'!$1:$4</definedName>
    <definedName name="_____________________________qyc1234" localSheetId="26">#REF!</definedName>
    <definedName name="地区名称" localSheetId="26">#REF!</definedName>
    <definedName name="支出" localSheetId="26">#REF!</definedName>
    <definedName name="_______________A01" localSheetId="27">#REF!</definedName>
    <definedName name="_______________A08" localSheetId="27">'[39]A01-1'!$A$5:$C$36</definedName>
    <definedName name="____1A01_" localSheetId="27">#REF!</definedName>
    <definedName name="____2A08_" localSheetId="27">'[40]A01-1'!$A$5:$C$36</definedName>
    <definedName name="____A01" localSheetId="27">#REF!</definedName>
    <definedName name="____A08" localSheetId="27">'[41]A01-1'!$A$5:$C$36</definedName>
    <definedName name="___1A01_" localSheetId="27">#REF!</definedName>
    <definedName name="___2A08_" localSheetId="27">'[39]A01-1'!$A$5:$C$36</definedName>
    <definedName name="___A01" localSheetId="27">#REF!</definedName>
    <definedName name="___A08" localSheetId="27">'[41]A01-1'!$A$5:$C$36</definedName>
    <definedName name="__1A01_" localSheetId="27">#REF!</definedName>
    <definedName name="__2A01_" localSheetId="27">#REF!</definedName>
    <definedName name="__2A08_" localSheetId="27">'[39]A01-1'!$A$5:$C$36</definedName>
    <definedName name="__4A08_" localSheetId="27">'[39]A01-1'!$A$5:$C$36</definedName>
    <definedName name="__A01" localSheetId="27">#REF!</definedName>
    <definedName name="__A08" localSheetId="27">'[39]A01-1'!$A$5:$C$36</definedName>
    <definedName name="_1A01_" localSheetId="27">#REF!</definedName>
    <definedName name="_2A01_" localSheetId="27">#REF!</definedName>
    <definedName name="_2A08_" localSheetId="27">'[42]A01-1'!$A$5:$C$36</definedName>
    <definedName name="_4A08_" localSheetId="27">'[39]A01-1'!$A$5:$C$36</definedName>
    <definedName name="_A01" localSheetId="27">#REF!</definedName>
    <definedName name="_A08" localSheetId="27">'[39]A01-1'!$A$5:$C$36</definedName>
    <definedName name="_a8756" localSheetId="27">'[43]A01-1'!$A$5:$C$36</definedName>
    <definedName name="_qyc1234" localSheetId="27">#REF!</definedName>
    <definedName name="__________________________________A01" localSheetId="27">#REF!</definedName>
    <definedName name="___________________________________A08" localSheetId="27">'[43]A01-1'!$A$5:$C$36</definedName>
    <definedName name="Database" localSheetId="27" hidden="1">#REF!</definedName>
    <definedName name="______________________________qyc1234" localSheetId="27">#REF!</definedName>
    <definedName name="地区名称" localSheetId="27">#REF!</definedName>
    <definedName name="支出" localSheetId="27">#REF!</definedName>
    <definedName name="________________A01">#REF!</definedName>
    <definedName name="_________________A08">'[44]A01-1'!$A$5:$C$36</definedName>
    <definedName name="____________qyc1234">#REF!</definedName>
    <definedName name="_______________A01" localSheetId="4">#REF!</definedName>
    <definedName name="_______________A08" localSheetId="4">'[25]A01-1'!$A$5:$C$36</definedName>
    <definedName name="____1A01_" localSheetId="4">#REF!</definedName>
    <definedName name="____2A08_" localSheetId="4">'[26]A01-1'!$A$5:$C$36</definedName>
    <definedName name="____A01" localSheetId="4">#REF!</definedName>
    <definedName name="____A08" localSheetId="4">'[30]A01-1'!$A$5:$C$36</definedName>
    <definedName name="___1A01_" localSheetId="4">#REF!</definedName>
    <definedName name="___2A08_" localSheetId="4">'[27]A01-1'!$A$5:$C$36</definedName>
    <definedName name="___A01" localSheetId="4">#REF!</definedName>
    <definedName name="___A08" localSheetId="4">'[30]A01-1'!$A$5:$C$36</definedName>
    <definedName name="__1A01_" localSheetId="4">#REF!</definedName>
    <definedName name="__2A01_" localSheetId="4">#REF!</definedName>
    <definedName name="__2A08_" localSheetId="4">'[26]A01-1'!$A$5:$C$36</definedName>
    <definedName name="__4A08_" localSheetId="4">'[28]A01-1'!$A$5:$C$36</definedName>
    <definedName name="__A01" localSheetId="4">#REF!</definedName>
    <definedName name="__A08" localSheetId="4">'[26]A01-1'!$A$5:$C$36</definedName>
    <definedName name="_1A01_" localSheetId="4">#REF!</definedName>
    <definedName name="_2A01_" localSheetId="4">#REF!</definedName>
    <definedName name="_2A08_" localSheetId="4">'[29]A01-1'!$A$5:$C$36</definedName>
    <definedName name="_4A08_" localSheetId="4">'[26]A01-1'!$A$5:$C$36</definedName>
    <definedName name="_A01" localSheetId="4">#REF!</definedName>
    <definedName name="_A08" localSheetId="4">'[26]A01-1'!$A$5:$C$36</definedName>
    <definedName name="_a8756" localSheetId="4">'[25]A01-1'!$A$5:$C$36</definedName>
    <definedName name="_qyc1234" localSheetId="4">#REF!</definedName>
    <definedName name="______________________A01" localSheetId="4">#REF!</definedName>
    <definedName name="_______________________A08" localSheetId="4">'[22]A01-1'!$A$5:$C$36</definedName>
    <definedName name="Database" localSheetId="4" hidden="1">#REF!</definedName>
    <definedName name="_xlnm.Print_Titles" localSheetId="4" hidden="1">'5.'!$1:$4</definedName>
    <definedName name="__________________qyc1234" localSheetId="4">#REF!</definedName>
    <definedName name="地区名称" localSheetId="4">#REF!</definedName>
    <definedName name="支出" localSheetId="4">#REF!</definedName>
    <definedName name="_____A01" localSheetId="4">#REF!</definedName>
    <definedName name="_____A08" localSheetId="4">'[25]A01-1'!$A$5:$C$36</definedName>
    <definedName name="__qyc1234" localSheetId="4">#REF!</definedName>
    <definedName name="______A01" localSheetId="4">#REF!</definedName>
    <definedName name="______A08" localSheetId="4">'[25]A01-1'!$A$5:$C$36</definedName>
    <definedName name="___qyc1234" localSheetId="4">#REF!</definedName>
    <definedName name="____________A01" localSheetId="4">#REF!</definedName>
    <definedName name="____________A08" localSheetId="4">'[34]A01-1'!$A$5:$C$36</definedName>
    <definedName name="___________A01" localSheetId="4">#REF!</definedName>
    <definedName name="___________A08" localSheetId="4">'[34]A01-1'!$A$5:$C$36</definedName>
    <definedName name="__________A01" localSheetId="4">#REF!</definedName>
    <definedName name="__________A08" localSheetId="4">'[34]A01-1'!$A$5:$C$36</definedName>
    <definedName name="_________qyc1234" localSheetId="4">#REF!</definedName>
    <definedName name="________A08" localSheetId="4">'[34]A01-1'!$A$5:$C$36</definedName>
    <definedName name="________qyc1234" localSheetId="4">#REF!</definedName>
    <definedName name="_______qyc1234" localSheetId="4">#REF!</definedName>
    <definedName name="_________A08" localSheetId="4">'[24]A01-1'!$A$5:$C$36</definedName>
    <definedName name="________A01" localSheetId="4">#REF!</definedName>
    <definedName name="_______A01" localSheetId="4">#REF!</definedName>
    <definedName name="_______A08" localSheetId="4">'[25]A01-1'!$A$5:$C$36</definedName>
    <definedName name="_____qyc1234" localSheetId="4">#REF!</definedName>
    <definedName name="____qyc1234" localSheetId="4">#REF!</definedName>
    <definedName name="_________A01" localSheetId="4">#REF!</definedName>
    <definedName name="_____________A08" localSheetId="4">'[33]A01-1'!$A$5:$C$36</definedName>
    <definedName name="______qyc1234" localSheetId="4">#REF!</definedName>
    <definedName name="分类" localSheetId="4">#REF!</definedName>
    <definedName name="行业" localSheetId="4">[31]Sheet1!$W$2:$W$9</definedName>
    <definedName name="市州" localSheetId="4">[31]Sheet1!$A$2:$U$2</definedName>
    <definedName name="形式" localSheetId="4">#REF!</definedName>
    <definedName name="性质" localSheetId="4">[32]Sheet2!$A$1:$A$4</definedName>
    <definedName name="_____________A01" localSheetId="4">#REF!</definedName>
    <definedName name="______________A08" localSheetId="4">'[23]A01-1'!$A$5:$C$36</definedName>
    <definedName name="__________qyc1234" localSheetId="4">#REF!</definedName>
    <definedName name="DAHAI" localSheetId="4">#REF!</definedName>
    <definedName name="_xlnm.Print_Area" localSheetId="4">'5.'!$A$1:$B$28</definedName>
    <definedName name="_______________A01" localSheetId="6">#REF!</definedName>
    <definedName name="_______________A08" localSheetId="6">'[35]A01-1'!$A$5:$C$36</definedName>
    <definedName name="____1A01_" localSheetId="6">#REF!</definedName>
    <definedName name="____2A08_" localSheetId="6">'[36]A01-1'!$A$5:$C$36</definedName>
    <definedName name="____A01" localSheetId="6">#REF!</definedName>
    <definedName name="____A08" localSheetId="6">'[38]A01-1'!$A$5:$C$36</definedName>
    <definedName name="___1A01_" localSheetId="6">#REF!</definedName>
    <definedName name="___2A08_" localSheetId="6">'[35]A01-1'!$A$5:$C$36</definedName>
    <definedName name="___A01" localSheetId="6">#REF!</definedName>
    <definedName name="___A08" localSheetId="6">'[38]A01-1'!$A$5:$C$36</definedName>
    <definedName name="__1A01_" localSheetId="6">#REF!</definedName>
    <definedName name="__2A01_" localSheetId="6">#REF!</definedName>
    <definedName name="__2A08_" localSheetId="6">'[35]A01-1'!$A$5:$C$36</definedName>
    <definedName name="__4A08_" localSheetId="6">'[35]A01-1'!$A$5:$C$36</definedName>
    <definedName name="__A01" localSheetId="6">#REF!</definedName>
    <definedName name="__A08" localSheetId="6">'[35]A01-1'!$A$5:$C$36</definedName>
    <definedName name="_1A01_" localSheetId="6">#REF!</definedName>
    <definedName name="_2A01_" localSheetId="6">#REF!</definedName>
    <definedName name="_2A08_" localSheetId="6">'[37]A01-1'!$A$5:$C$36</definedName>
    <definedName name="_4A08_" localSheetId="6">'[35]A01-1'!$A$5:$C$36</definedName>
    <definedName name="_A01" localSheetId="6">#REF!</definedName>
    <definedName name="_A08" localSheetId="6">'[35]A01-1'!$A$5:$C$36</definedName>
    <definedName name="_a8756" localSheetId="6">'[7]A01-1'!$A$5:$C$36</definedName>
    <definedName name="_qyc1234" localSheetId="6">#REF!</definedName>
    <definedName name="_____A01" localSheetId="6">#REF!</definedName>
    <definedName name="Database" localSheetId="6" hidden="1">#REF!</definedName>
    <definedName name="_xlnm.Print_Area" localSheetId="6">'7.'!$A$1:$B$15</definedName>
    <definedName name="__qyc1234" localSheetId="6">#REF!</definedName>
    <definedName name="地区名称" localSheetId="6">#REF!</definedName>
    <definedName name="支出" localSheetId="6">#REF!</definedName>
    <definedName name="_xlnm.Print_Titles" localSheetId="6">'7.'!$1:$4</definedName>
    <definedName name="______A01" localSheetId="6">#REF!</definedName>
    <definedName name="___qyc1234" localSheetId="6">#REF!</definedName>
    <definedName name="________________________A01" localSheetId="6">#REF!</definedName>
    <definedName name="_________________________A08" localSheetId="6">'[8]A01-1'!$A$5:$C$36</definedName>
    <definedName name="____________________qyc1234" localSheetId="6">#REF!</definedName>
    <definedName name="_______A01" localSheetId="6">#REF!</definedName>
    <definedName name="_______A08" localSheetId="6">'[8]A01-1'!$A$5:$C$36</definedName>
    <definedName name="____qyc1234" localSheetId="6">#REF!</definedName>
    <definedName name="_xlnm._FilterDatabase" localSheetId="6" hidden="1">'7.'!$A$5:$A$10</definedName>
    <definedName name="_______________A01" localSheetId="7">#REF!</definedName>
    <definedName name="_______________A08" localSheetId="7">'[35]A01-1'!$A$5:$C$36</definedName>
    <definedName name="____1A01_" localSheetId="7">#REF!</definedName>
    <definedName name="____2A08_" localSheetId="7">'[36]A01-1'!$A$5:$C$36</definedName>
    <definedName name="____A01" localSheetId="7">#REF!</definedName>
    <definedName name="____A08" localSheetId="7">'[38]A01-1'!$A$5:$C$36</definedName>
    <definedName name="___1A01_" localSheetId="7">#REF!</definedName>
    <definedName name="___2A08_" localSheetId="7">'[35]A01-1'!$A$5:$C$36</definedName>
    <definedName name="___A01" localSheetId="7">#REF!</definedName>
    <definedName name="___A08" localSheetId="7">'[38]A01-1'!$A$5:$C$36</definedName>
    <definedName name="__1A01_" localSheetId="7">#REF!</definedName>
    <definedName name="__2A01_" localSheetId="7">#REF!</definedName>
    <definedName name="__2A08_" localSheetId="7">'[35]A01-1'!$A$5:$C$36</definedName>
    <definedName name="__4A08_" localSheetId="7">'[35]A01-1'!$A$5:$C$36</definedName>
    <definedName name="__A01" localSheetId="7">#REF!</definedName>
    <definedName name="__A08" localSheetId="7">'[35]A01-1'!$A$5:$C$36</definedName>
    <definedName name="_1A01_" localSheetId="7">#REF!</definedName>
    <definedName name="_2A01_" localSheetId="7">#REF!</definedName>
    <definedName name="_2A08_" localSheetId="7">'[37]A01-1'!$A$5:$C$36</definedName>
    <definedName name="_4A08_" localSheetId="7">'[35]A01-1'!$A$5:$C$36</definedName>
    <definedName name="_A01" localSheetId="7">#REF!</definedName>
    <definedName name="_A08" localSheetId="7">'[35]A01-1'!$A$5:$C$36</definedName>
    <definedName name="_a8756" localSheetId="7">'[7]A01-1'!$A$5:$C$36</definedName>
    <definedName name="_qyc1234" localSheetId="7">#REF!</definedName>
    <definedName name="_____A01" localSheetId="7">#REF!</definedName>
    <definedName name="Database" localSheetId="7" hidden="1">#REF!</definedName>
    <definedName name="_xlnm.Print_Area" localSheetId="7">'8.'!$A$1:$B$15</definedName>
    <definedName name="__qyc1234" localSheetId="7">#REF!</definedName>
    <definedName name="地区名称" localSheetId="7">#REF!</definedName>
    <definedName name="支出" localSheetId="7">#REF!</definedName>
    <definedName name="_xlnm.Print_Titles" localSheetId="7">'8.'!$1:$4</definedName>
    <definedName name="______A01" localSheetId="7">#REF!</definedName>
    <definedName name="___qyc1234" localSheetId="7">#REF!</definedName>
    <definedName name="________________________A01" localSheetId="7">#REF!</definedName>
    <definedName name="_________________________A08" localSheetId="7">'[8]A01-1'!$A$5:$C$36</definedName>
    <definedName name="____________________qyc1234" localSheetId="7">#REF!</definedName>
    <definedName name="_______A01" localSheetId="7">#REF!</definedName>
    <definedName name="_______A08" localSheetId="7">'[8]A01-1'!$A$5:$C$36</definedName>
    <definedName name="____qyc1234" localSheetId="7">#REF!</definedName>
    <definedName name="_xlnm._FilterDatabase" localSheetId="7" hidden="1">'8.'!$A$5:$A$10</definedName>
    <definedName name="_xlnm.Print_Area" localSheetId="31">'32.大竹县2024年地方政府债务限额及余额预算情况表'!$A:$G</definedName>
    <definedName name="_xlnm.Print_Area" localSheetId="32">'33.大竹县地方政府一般债务余额情况表'!$A:$C</definedName>
    <definedName name="_xlnm.Print_Area" localSheetId="33">'34.大竹县地方政府专项债务余额情况表'!$A:$C</definedName>
    <definedName name="_xlnm.Print_Area" localSheetId="34">'35.大竹县地方政府债券发行及还本付息情况表'!$A:$D</definedName>
    <definedName name="_xlnm.Print_Area" localSheetId="37">'38.大竹县2025年地方政府债务限额提前下达情况表'!$A:$E</definedName>
    <definedName name="_xlnm._FilterDatabase" localSheetId="38" hidden="1">'39.大竹县本级2025年提前下达新增地方政府债券资金安排表'!$4:$15</definedName>
    <definedName name="_xlnm.Print_Area" localSheetId="38">'39.大竹县本级2025年提前下达新增地方政府债券资金安排表'!$A:$F</definedName>
    <definedName name="_xlnm.Print_Titles" localSheetId="38">'39.大竹县本级2025年提前下达新增地方政府债券资金安排表'!$4:$4</definedName>
    <definedName name="_xlnm.Print_Area" localSheetId="35">'36.大竹县本级2024年地方政府专项债务表'!$A:$B</definedName>
    <definedName name="_xlnm.Print_Titles" localSheetId="27">'28.'!$1:$4</definedName>
    <definedName name="_xlnm.Print_Titles" localSheetId="36">'37.大竹县本级2024年新增政府债券项目实施情况表'!$4:$5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<sst xmlns="http://schemas.openxmlformats.org/spreadsheetml/2006/main" count="2962" uniqueCount="1731">
  <si>
    <t>2025年大竹县一般公共预算收入预算表</t>
  </si>
  <si>
    <t>单位：万元</t>
  </si>
  <si>
    <t>预算科目</t>
  </si>
  <si>
    <t>预算数</t>
  </si>
  <si>
    <t>税收收入小计</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</si>
  <si>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</si>
  <si>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</si>
  <si>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</si>
  <si>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</si>
  <si>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</si>
  <si>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</si>
  <si>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</si>
  <si>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</si>
  <si>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</si>
  <si>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</si>
  <si>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</si>
  <si>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</si>
  <si>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</si>
  <si>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</si>
  <si>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</si>
  <si>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</si>
  <si>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非税收入小计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</si>
  <si>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</si>
  <si>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</si>
  <si>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</si>
  <si>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</si>
  <si>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</si>
  <si>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</si>
  <si>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</si>
  <si>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</si>
  <si>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一般公共预算收入合计</t>
  </si>
  <si>
    <t>2025年大竹县一般公共预算支出预算表</t>
  </si>
  <si>
    <t>合计</t>
  </si>
  <si>
    <t>自有财力</t>
  </si>
  <si>
    <t>上级提前通知专项转移支付等</t>
  </si>
  <si>
    <t>上年结转
安排</t>
  </si>
  <si>
    <t>新增一般
债券收入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</si>
  <si>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</si>
  <si>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</si>
  <si>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</si>
  <si>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</si>
  <si>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</si>
  <si>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</si>
  <si>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</si>
  <si>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</si>
  <si>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</si>
  <si>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</si>
  <si>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</si>
  <si>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</si>
  <si>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</si>
  <si>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</si>
  <si>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</si>
  <si>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</si>
  <si>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</si>
  <si>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</si>
  <si>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</si>
  <si>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</si>
  <si>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</si>
  <si>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</si>
  <si>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</si>
  <si>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</si>
  <si>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</si>
  <si>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</si>
  <si>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2025年大竹县一般公共预算收支预算平衡表</t>
  </si>
  <si>
    <t>收   入</t>
  </si>
  <si>
    <t>支   出</t>
  </si>
  <si>
    <t>一般公共预算收入</t>
  </si>
  <si>
    <t>一般公共预算支出</t>
  </si>
  <si>
    <t>转移性收入</t>
  </si>
  <si>
    <t>转移性支出</t>
  </si>
  <si>
    <t>上级补助收入</t>
  </si>
  <si>
    <t>上解支出</t>
  </si>
  <si>
    <t>一般性转移支付收入</t>
  </si>
  <si>
    <t>体制上解支出</t>
  </si>
  <si>
    <t>专项转移支付收入</t>
  </si>
  <si>
    <t>专项上解支出</t>
  </si>
  <si>
    <t>上年结余收入</t>
  </si>
  <si>
    <t>调出资金</t>
  </si>
  <si>
    <t>调入资金</t>
  </si>
  <si>
    <t>区域间转移性支出</t>
  </si>
  <si>
    <t>从政府性基金预算调入</t>
  </si>
  <si>
    <t>援助其他地区支出</t>
  </si>
  <si>
    <t>从国有资本经营预算调入</t>
  </si>
  <si>
    <t>生态保护补偿转移性支出</t>
  </si>
  <si>
    <t>从其他资金调入</t>
  </si>
  <si>
    <t>土地指标调剂转移性支出</t>
  </si>
  <si>
    <t>债务转贷收入</t>
  </si>
  <si>
    <t>其他转移性支出</t>
  </si>
  <si>
    <t>地方政府一般债券转贷收入</t>
  </si>
  <si>
    <t>安排预算稳定调节基金</t>
  </si>
  <si>
    <t>地方政府向外国政府借款转贷收入</t>
  </si>
  <si>
    <t>补充预算周转金</t>
  </si>
  <si>
    <t>地方政府向国际组织借款转贷收入</t>
  </si>
  <si>
    <t>拨付国债转贷资金数</t>
  </si>
  <si>
    <t>地方政府其他一般债务转贷收入</t>
  </si>
  <si>
    <t>国债转贷资金结余</t>
  </si>
  <si>
    <t>区域间转移性收入</t>
  </si>
  <si>
    <t>债务还本支出</t>
  </si>
  <si>
    <t>接受其他地区援助收入</t>
  </si>
  <si>
    <t>地方政府一般债务还本支出</t>
  </si>
  <si>
    <t>生态保护补偿转移性收入</t>
  </si>
  <si>
    <t>地方政府一般债券还本支出</t>
  </si>
  <si>
    <t>土地指标调剂转移性收入</t>
  </si>
  <si>
    <t>地方政府向外国政府借款还本支出</t>
  </si>
  <si>
    <t>其他转移性收入</t>
  </si>
  <si>
    <t>地方政府向国际组织借款还本支出</t>
  </si>
  <si>
    <t>动用预算稳定调节基金</t>
  </si>
  <si>
    <t>……</t>
  </si>
  <si>
    <t>国债转贷收入</t>
  </si>
  <si>
    <t>国债转贷资金上年结余</t>
  </si>
  <si>
    <t>国债转贷转补助数</t>
  </si>
  <si>
    <t>收  入  总  计</t>
  </si>
  <si>
    <t>支  出  总  计</t>
  </si>
  <si>
    <t>2025年大竹县本级一般公共预算收入预算表</t>
  </si>
  <si>
    <t>2025年大竹县本级一般公共预算支出预算表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</si>
  <si>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</si>
  <si>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</si>
  <si>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</si>
  <si>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</si>
  <si>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</si>
  <si>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</si>
  <si>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</si>
  <si>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</si>
  <si>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</si>
  <si>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</si>
  <si>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</si>
  <si>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</si>
  <si>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</si>
  <si>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</si>
  <si>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</si>
  <si>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</si>
  <si>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</si>
  <si>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</si>
  <si>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</si>
  <si>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</si>
  <si>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</si>
  <si>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</si>
  <si>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</si>
  <si>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</si>
  <si>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</si>
  <si>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</si>
  <si>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</si>
  <si>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</si>
  <si>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</si>
  <si>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</si>
  <si>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</si>
  <si>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</si>
  <si>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</si>
  <si>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</si>
  <si>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</si>
  <si>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</si>
  <si>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</si>
  <si>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</si>
  <si>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</si>
  <si>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</si>
  <si>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</si>
  <si>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</si>
  <si>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</si>
  <si>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</si>
  <si>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</si>
  <si>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</si>
  <si>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</si>
  <si>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</si>
  <si>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</si>
  <si>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</si>
  <si>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</si>
  <si>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</si>
  <si>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</si>
  <si>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</si>
  <si>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</si>
  <si>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</si>
  <si>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</si>
  <si>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</si>
  <si>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</si>
  <si>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</si>
  <si>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</si>
  <si>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</si>
  <si>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</si>
  <si>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</si>
  <si>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</si>
  <si>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</si>
  <si>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</si>
  <si>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</si>
  <si>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</si>
  <si>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</si>
  <si>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</si>
  <si>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</si>
  <si>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</si>
  <si>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</si>
  <si>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</si>
  <si>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</si>
  <si>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</si>
  <si>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</si>
  <si>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</si>
  <si>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</si>
  <si>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</si>
  <si>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</si>
  <si>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</si>
  <si>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</si>
  <si>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</si>
  <si>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</si>
  <si>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</si>
  <si>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</si>
  <si>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</si>
  <si>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</si>
  <si>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</si>
  <si>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</si>
  <si>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</si>
  <si>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</si>
  <si>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</si>
  <si>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</si>
  <si>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</si>
  <si>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</si>
  <si>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</si>
  <si>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</si>
  <si>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</si>
  <si>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</si>
  <si>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</si>
  <si>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</si>
  <si>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</si>
  <si>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</si>
  <si>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</si>
  <si>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</si>
  <si>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</si>
  <si>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</si>
  <si>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</si>
  <si>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</si>
  <si>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</si>
  <si>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</si>
  <si>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</si>
  <si>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</si>
  <si>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经营主体管理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</si>
  <si>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</si>
  <si>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</si>
  <si>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</si>
  <si>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</si>
  <si>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</si>
  <si>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</si>
  <si>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</si>
  <si>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</si>
  <si>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</si>
  <si>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</si>
  <si>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</si>
  <si>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行政运行</t>
  </si>
  <si>
    <t xml:space="preserve">      信访业务</t>
  </si>
  <si>
    <t xml:space="preserve">      其他信访事务支出</t>
  </si>
  <si>
    <t xml:space="preserve">    数据事务</t>
  </si>
  <si>
    <t xml:space="preserve">      其他数据事务支出</t>
  </si>
  <si>
    <t xml:space="preserve">    其他一般公共服务支出</t>
  </si>
  <si>
    <t xml:space="preserve">      国家赔偿费用支出</t>
  </si>
  <si>
    <t xml:space="preserve">      其他一般公共服务支出</t>
  </si>
  <si>
    <t xml:space="preserve">    对外合作与交流</t>
  </si>
  <si>
    <t xml:space="preserve">    对外宣传</t>
  </si>
  <si>
    <t xml:space="preserve">    其他外交支出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</si>
  <si>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</si>
  <si>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</si>
  <si>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</si>
  <si>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</si>
  <si>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</si>
  <si>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</si>
  <si>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</si>
  <si>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</si>
  <si>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</si>
  <si>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</si>
  <si>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</si>
  <si>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</si>
  <si>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</si>
  <si>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</si>
  <si>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</si>
  <si>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</si>
  <si>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</si>
  <si>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</si>
  <si>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</si>
  <si>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</si>
  <si>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</si>
  <si>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</si>
  <si>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</si>
  <si>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</si>
  <si>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</si>
  <si>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</si>
  <si>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</si>
  <si>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</si>
  <si>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</si>
  <si>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</si>
  <si>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</si>
  <si>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</si>
  <si>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</si>
  <si>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</si>
  <si>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</si>
  <si>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</si>
  <si>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</si>
  <si>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</si>
  <si>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</si>
  <si>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</si>
  <si>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</si>
  <si>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</si>
  <si>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</si>
  <si>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</si>
  <si>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</si>
  <si>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</si>
  <si>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</si>
  <si>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</si>
  <si>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</si>
  <si>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</si>
  <si>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</si>
  <si>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</si>
  <si>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</si>
  <si>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</si>
  <si>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</si>
  <si>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</si>
  <si>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</si>
  <si>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</si>
  <si>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</si>
  <si>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</si>
  <si>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</si>
  <si>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</si>
  <si>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</si>
  <si>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</si>
  <si>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</si>
  <si>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</si>
  <si>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</si>
  <si>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</si>
  <si>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</si>
  <si>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</si>
  <si>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</si>
  <si>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</si>
  <si>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</si>
  <si>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</si>
  <si>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</si>
  <si>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</si>
  <si>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</si>
  <si>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</si>
  <si>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</si>
  <si>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</si>
  <si>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</si>
  <si>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</si>
  <si>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</si>
  <si>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</si>
  <si>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</si>
  <si>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</si>
  <si>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</si>
  <si>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</si>
  <si>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</si>
  <si>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</si>
  <si>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</si>
  <si>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专门学校教育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</si>
  <si>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</si>
  <si>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</si>
  <si>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</si>
  <si>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</si>
  <si>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</si>
  <si>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</si>
  <si>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</si>
  <si>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</si>
  <si>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</si>
  <si>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</si>
  <si>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</si>
  <si>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</si>
  <si>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</si>
  <si>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</si>
  <si>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</si>
  <si>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</si>
  <si>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</si>
  <si>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</si>
  <si>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</si>
  <si>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</si>
  <si>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</si>
  <si>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</si>
  <si>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</si>
  <si>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</si>
  <si>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</si>
  <si>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</si>
  <si>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</si>
  <si>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</si>
  <si>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</si>
  <si>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</si>
  <si>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</si>
  <si>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</si>
  <si>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</si>
  <si>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</si>
  <si>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</si>
  <si>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</si>
  <si>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</si>
  <si>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</si>
  <si>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</si>
  <si>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</si>
  <si>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</si>
  <si>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</si>
  <si>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</si>
  <si>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</si>
  <si>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</si>
  <si>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</si>
  <si>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</si>
  <si>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</si>
  <si>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</si>
  <si>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</si>
  <si>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</si>
  <si>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</si>
  <si>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</si>
  <si>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</si>
  <si>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</si>
  <si>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</si>
  <si>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</si>
  <si>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</si>
  <si>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</si>
  <si>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</si>
  <si>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</si>
  <si>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</si>
  <si>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</si>
  <si>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</si>
  <si>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</si>
  <si>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</si>
  <si>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</si>
  <si>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</si>
  <si>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</si>
  <si>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</si>
  <si>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</si>
  <si>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</si>
  <si>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</si>
  <si>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</si>
  <si>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</si>
  <si>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</si>
  <si>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</si>
  <si>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</si>
  <si>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</si>
  <si>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</si>
  <si>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</si>
  <si>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</si>
  <si>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</si>
  <si>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</si>
  <si>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</si>
  <si>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</si>
  <si>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</si>
  <si>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</si>
  <si>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</si>
  <si>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</si>
  <si>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</si>
  <si>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</si>
  <si>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</si>
  <si>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</si>
  <si>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</si>
  <si>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</si>
  <si>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</si>
  <si>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</si>
  <si>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</si>
  <si>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</si>
  <si>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</si>
  <si>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</si>
  <si>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</si>
  <si>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</si>
  <si>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</si>
  <si>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</si>
  <si>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</si>
  <si>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</si>
  <si>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</si>
  <si>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</si>
  <si>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</si>
  <si>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</si>
  <si>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</si>
  <si>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</si>
  <si>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</si>
  <si>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</si>
  <si>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</si>
  <si>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</si>
  <si>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</si>
  <si>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</si>
  <si>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</si>
  <si>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</si>
  <si>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</si>
  <si>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</si>
  <si>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</si>
  <si>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</si>
  <si>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</si>
  <si>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</si>
  <si>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</si>
  <si>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</si>
  <si>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</si>
  <si>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</si>
  <si>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</si>
  <si>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</si>
  <si>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</si>
  <si>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</si>
  <si>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</si>
  <si>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</si>
  <si>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</si>
  <si>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</si>
  <si>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</si>
  <si>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</si>
  <si>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</si>
  <si>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</si>
  <si>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</si>
  <si>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</si>
  <si>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</si>
  <si>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</si>
  <si>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</si>
  <si>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</si>
  <si>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</si>
  <si>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</si>
  <si>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</si>
  <si>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</si>
  <si>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</si>
  <si>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</si>
  <si>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</si>
  <si>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</si>
  <si>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</si>
  <si>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</si>
  <si>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</si>
  <si>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</si>
  <si>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</si>
  <si>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</si>
  <si>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</si>
  <si>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</si>
  <si>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</si>
  <si>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</si>
  <si>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</si>
  <si>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</si>
  <si>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</si>
  <si>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</si>
  <si>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</si>
  <si>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</si>
  <si>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</si>
  <si>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</si>
  <si>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</si>
  <si>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</si>
  <si>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</si>
  <si>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</si>
  <si>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</si>
  <si>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</si>
  <si>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</si>
  <si>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</si>
  <si>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</si>
  <si>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</si>
  <si>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</si>
  <si>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</si>
  <si>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</si>
  <si>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</si>
  <si>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</si>
  <si>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</si>
  <si>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</si>
  <si>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</si>
  <si>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</si>
  <si>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</si>
  <si>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</si>
  <si>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</si>
  <si>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</si>
  <si>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</si>
  <si>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</si>
  <si>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</si>
  <si>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</si>
  <si>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</si>
  <si>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</si>
  <si>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</si>
  <si>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</si>
  <si>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</si>
  <si>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</si>
  <si>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</si>
  <si>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</si>
  <si>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</si>
  <si>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</si>
  <si>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</si>
  <si>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</si>
  <si>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</si>
  <si>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</si>
  <si>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</si>
  <si>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</si>
  <si>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</si>
  <si>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</si>
  <si>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</si>
  <si>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</si>
  <si>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</si>
  <si>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</si>
  <si>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</si>
  <si>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</si>
  <si>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</si>
  <si>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</si>
  <si>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</si>
  <si>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</si>
  <si>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</si>
  <si>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</si>
  <si>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</si>
  <si>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</si>
  <si>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</si>
  <si>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</si>
  <si>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</si>
  <si>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</si>
  <si>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</si>
  <si>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</si>
  <si>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</si>
  <si>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</si>
  <si>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</si>
  <si>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</si>
  <si>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</si>
  <si>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</si>
  <si>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</si>
  <si>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</si>
  <si>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</si>
  <si>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</si>
  <si>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</si>
  <si>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</si>
  <si>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</si>
  <si>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</si>
  <si>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</si>
  <si>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</si>
  <si>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</si>
  <si>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</si>
  <si>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</si>
  <si>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</si>
  <si>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</si>
  <si>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</si>
  <si>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</si>
  <si>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</si>
  <si>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</si>
  <si>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</si>
  <si>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</si>
  <si>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</si>
  <si>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</si>
  <si>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</si>
  <si>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</si>
  <si>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</si>
  <si>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</si>
  <si>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中医药事务</t>
  </si>
  <si>
    <t xml:space="preserve">      其他中医药事务支出</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</si>
  <si>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</si>
  <si>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</si>
  <si>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</si>
  <si>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</si>
  <si>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</si>
  <si>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</si>
  <si>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</si>
  <si>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</si>
  <si>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</si>
  <si>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</si>
  <si>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</si>
  <si>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</si>
  <si>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</si>
  <si>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</si>
  <si>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</si>
  <si>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</si>
  <si>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</si>
  <si>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</si>
  <si>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</si>
  <si>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</si>
  <si>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</si>
  <si>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</si>
  <si>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</si>
  <si>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</si>
  <si>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</si>
  <si>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</si>
  <si>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</si>
  <si>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</si>
  <si>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</si>
  <si>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</si>
  <si>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</si>
  <si>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</si>
  <si>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</si>
  <si>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</si>
  <si>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</si>
  <si>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</si>
  <si>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</si>
  <si>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</si>
  <si>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</si>
  <si>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</si>
  <si>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</si>
  <si>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</si>
  <si>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</si>
  <si>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</si>
  <si>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</si>
  <si>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</si>
  <si>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</si>
  <si>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</si>
  <si>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</si>
  <si>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</si>
  <si>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</si>
  <si>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</si>
  <si>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</si>
  <si>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</si>
  <si>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</si>
  <si>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</si>
  <si>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</si>
  <si>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</si>
  <si>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</si>
  <si>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</si>
  <si>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</si>
  <si>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</si>
  <si>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</si>
  <si>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</si>
  <si>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</si>
  <si>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</si>
  <si>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</si>
  <si>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</si>
  <si>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</si>
  <si>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</si>
  <si>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</si>
  <si>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</si>
  <si>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</si>
  <si>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</si>
  <si>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</si>
  <si>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</si>
  <si>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</si>
  <si>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</si>
  <si>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</si>
  <si>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</si>
  <si>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</si>
  <si>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</si>
  <si>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</si>
  <si>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</si>
  <si>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</si>
  <si>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</si>
  <si>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</si>
  <si>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</si>
  <si>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</si>
  <si>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</si>
  <si>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</si>
  <si>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</si>
  <si>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</si>
  <si>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</si>
  <si>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</si>
  <si>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</si>
  <si>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</si>
  <si>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</si>
  <si>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</si>
  <si>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</si>
  <si>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</si>
  <si>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</si>
  <si>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</si>
  <si>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</si>
  <si>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</si>
  <si>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</si>
  <si>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</si>
  <si>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</si>
  <si>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</si>
  <si>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</si>
  <si>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</si>
  <si>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</si>
  <si>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</si>
  <si>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</si>
  <si>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</si>
  <si>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</si>
  <si>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</si>
  <si>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</si>
  <si>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</si>
  <si>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</si>
  <si>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</si>
  <si>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</si>
  <si>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</si>
  <si>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</si>
  <si>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</si>
  <si>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</si>
  <si>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</si>
  <si>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</si>
  <si>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</si>
  <si>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</si>
  <si>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</si>
  <si>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</si>
  <si>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</si>
  <si>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</si>
  <si>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</si>
  <si>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</si>
  <si>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</si>
  <si>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</si>
  <si>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</si>
  <si>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</si>
  <si>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</si>
  <si>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</si>
  <si>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</si>
  <si>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</si>
  <si>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</si>
  <si>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</si>
  <si>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</si>
  <si>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</si>
  <si>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</si>
  <si>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</si>
  <si>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</si>
  <si>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</si>
  <si>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</si>
  <si>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</si>
  <si>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</si>
  <si>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</si>
  <si>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</si>
  <si>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</si>
  <si>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</si>
  <si>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</si>
  <si>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</si>
  <si>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</si>
  <si>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</si>
  <si>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</si>
  <si>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</si>
  <si>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</si>
  <si>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</si>
  <si>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</si>
  <si>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</si>
  <si>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</si>
  <si>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</si>
  <si>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</si>
  <si>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</si>
  <si>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</si>
  <si>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</si>
  <si>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</si>
  <si>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</si>
  <si>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</si>
  <si>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</si>
  <si>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</si>
  <si>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</si>
  <si>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</si>
  <si>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</si>
  <si>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</si>
  <si>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</si>
  <si>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</si>
  <si>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</si>
  <si>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</si>
  <si>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</si>
  <si>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</si>
  <si>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</si>
  <si>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</si>
  <si>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</si>
  <si>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</si>
  <si>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</si>
  <si>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</si>
  <si>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</si>
  <si>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</si>
  <si>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</si>
  <si>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</si>
  <si>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</si>
  <si>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</si>
  <si>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</si>
  <si>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</si>
  <si>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</si>
  <si>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</si>
  <si>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</si>
  <si>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</si>
  <si>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</si>
  <si>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</si>
  <si>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</si>
  <si>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</si>
  <si>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</si>
  <si>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</si>
  <si>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</si>
  <si>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</si>
  <si>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</si>
  <si>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</si>
  <si>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</si>
  <si>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</si>
  <si>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</si>
  <si>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</si>
  <si>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</si>
  <si>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</si>
  <si>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</si>
  <si>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</si>
  <si>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</si>
  <si>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</si>
  <si>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</si>
  <si>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</si>
  <si>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</si>
  <si>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</si>
  <si>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</si>
  <si>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</si>
  <si>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</si>
  <si>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</si>
  <si>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</si>
  <si>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</si>
  <si>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</si>
  <si>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</si>
  <si>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</si>
  <si>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</si>
  <si>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</si>
  <si>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</si>
  <si>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</si>
  <si>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</si>
  <si>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</si>
  <si>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</si>
  <si>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</si>
  <si>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</si>
  <si>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</si>
  <si>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</si>
  <si>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</si>
  <si>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</si>
  <si>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</si>
  <si>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</si>
  <si>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</si>
  <si>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</si>
  <si>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</si>
  <si>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</si>
  <si>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</si>
  <si>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</si>
  <si>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</si>
  <si>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</si>
  <si>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</si>
  <si>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</si>
  <si>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</si>
  <si>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</si>
  <si>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</si>
  <si>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</si>
  <si>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</si>
  <si>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</si>
  <si>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</si>
  <si>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</si>
  <si>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</si>
  <si>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</si>
  <si>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</si>
  <si>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</si>
  <si>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</si>
  <si>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</si>
  <si>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</si>
  <si>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</si>
  <si>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</si>
  <si>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</si>
  <si>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</si>
  <si>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</si>
  <si>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</si>
  <si>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</si>
  <si>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</si>
  <si>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</si>
  <si>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</si>
  <si>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</si>
  <si>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</si>
  <si>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</si>
  <si>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</si>
  <si>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</si>
  <si>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</si>
  <si>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</si>
  <si>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</si>
  <si>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</si>
  <si>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</si>
  <si>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</si>
  <si>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</si>
  <si>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</si>
  <si>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</si>
  <si>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</si>
  <si>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</si>
  <si>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</si>
  <si>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</si>
  <si>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</si>
  <si>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</si>
  <si>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</si>
  <si>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</si>
  <si>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</si>
  <si>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</si>
  <si>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</si>
  <si>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</si>
  <si>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</si>
  <si>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</si>
  <si>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</si>
  <si>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</si>
  <si>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</si>
  <si>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</si>
  <si>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</si>
  <si>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</si>
  <si>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</si>
  <si>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</si>
  <si>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</si>
  <si>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</si>
  <si>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</si>
  <si>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</si>
  <si>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</si>
  <si>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</si>
  <si>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</si>
  <si>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</si>
  <si>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</si>
  <si>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</si>
  <si>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</si>
  <si>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</si>
  <si>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</si>
  <si>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</si>
  <si>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</si>
  <si>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</si>
  <si>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</si>
  <si>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</si>
  <si>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</si>
  <si>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</si>
  <si>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</si>
  <si>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</si>
  <si>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</si>
  <si>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老旧小区改造</t>
  </si>
  <si>
    <t xml:space="preserve">      配租型住房保障</t>
  </si>
  <si>
    <t xml:space="preserve">      配售型保障性住房</t>
  </si>
  <si>
    <t xml:space="preserve">      城中村改造</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</si>
  <si>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</si>
  <si>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</si>
  <si>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</si>
  <si>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</si>
  <si>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</si>
  <si>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</si>
  <si>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</si>
  <si>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</si>
  <si>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</si>
  <si>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</si>
  <si>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</si>
  <si>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</si>
  <si>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</si>
  <si>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</si>
  <si>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</si>
  <si>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</si>
  <si>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</si>
  <si>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</si>
  <si>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</si>
  <si>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</si>
  <si>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</si>
  <si>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</si>
  <si>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</si>
  <si>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</si>
  <si>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</si>
  <si>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</si>
  <si>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</si>
  <si>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</si>
  <si>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</si>
  <si>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</si>
  <si>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</si>
  <si>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</si>
  <si>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</si>
  <si>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</si>
  <si>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</si>
  <si>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</si>
  <si>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</si>
  <si>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</si>
  <si>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</si>
  <si>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</si>
  <si>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</si>
  <si>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</si>
  <si>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</si>
  <si>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</si>
  <si>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</si>
  <si>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</si>
  <si>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</si>
  <si>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</si>
  <si>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</si>
  <si>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</si>
  <si>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</si>
  <si>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</si>
  <si>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</si>
  <si>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</si>
  <si>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</si>
  <si>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</si>
  <si>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</si>
  <si>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</si>
  <si>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</si>
  <si>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</si>
  <si>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</si>
  <si>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</si>
  <si>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</si>
  <si>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</si>
  <si>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</si>
  <si>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</si>
  <si>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</si>
  <si>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</si>
  <si>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</si>
  <si>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</si>
  <si>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</si>
  <si>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</si>
  <si>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</si>
  <si>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</si>
  <si>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</si>
  <si>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</si>
  <si>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</si>
  <si>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</si>
  <si>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</si>
  <si>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</si>
  <si>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</si>
  <si>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</si>
  <si>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年初预留</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</si>
  <si>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</si>
  <si>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</si>
  <si>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</si>
  <si>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</si>
  <si>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</si>
  <si>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</si>
  <si>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2025年大竹县本级一般公共预算收支预算平衡表</t>
  </si>
  <si>
    <t>2025年大竹县本级一般公共预算
经济分类科目支出预算表</t>
  </si>
  <si>
    <t>合    计</t>
  </si>
  <si>
    <t>一、机关工资福利支出</t>
  </si>
  <si>
    <t>其中：工资奖金津补贴</t>
  </si>
  <si>
    <t xml:space="preserve">      社会保障缴费</t>
  </si>
  <si>
    <t xml:space="preserve">      其他工资福利支出</t>
  </si>
  <si>
    <t>二、机关商品服务支出</t>
  </si>
  <si>
    <t>其中：办公经费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</si>
  <si>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</si>
  <si>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</si>
  <si>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</si>
  <si>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</si>
  <si>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</si>
  <si>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</si>
  <si>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</si>
  <si>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</si>
  <si>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</si>
  <si>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t>
  </si>
  <si>
    <t>其中：房屋建筑物构建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</si>
  <si>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</si>
  <si>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</si>
  <si>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</si>
  <si>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</si>
  <si>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</si>
  <si>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</si>
  <si>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四、机关资本性支出（基本建设）</t>
  </si>
  <si>
    <t>五、对事业单位经常性补助</t>
  </si>
  <si>
    <t>其中：工资福利支出</t>
  </si>
  <si>
    <t xml:space="preserve">     商品和服务支出</t>
  </si>
  <si>
    <t xml:space="preserve">     其他对事业单位补助</t>
  </si>
  <si>
    <t>六、对事业单位资本性补助</t>
  </si>
  <si>
    <t>其中：资本性支出</t>
  </si>
  <si>
    <t xml:space="preserve">     资本性支出（基本建设）</t>
  </si>
  <si>
    <t>七、对企业补助</t>
  </si>
  <si>
    <t>其中：费用补贴</t>
  </si>
  <si>
    <t xml:space="preserve">     利息补贴</t>
  </si>
  <si>
    <t xml:space="preserve">     其他对企业补助</t>
  </si>
  <si>
    <t>八、对企业资本性支出</t>
  </si>
  <si>
    <t>其中：资本金注入</t>
  </si>
  <si>
    <t xml:space="preserve">      资本金注入（基本建设）</t>
  </si>
  <si>
    <t xml:space="preserve">      政府投资基金股权投资</t>
  </si>
  <si>
    <t xml:space="preserve">      其他对企业资本性支出</t>
  </si>
  <si>
    <t>九、对个人和家庭的补助</t>
  </si>
  <si>
    <t>其中：社会福利和救助</t>
  </si>
  <si>
    <t xml:space="preserve">     助学金</t>
  </si>
  <si>
    <t xml:space="preserve">     个人农业生产补贴</t>
  </si>
  <si>
    <t xml:space="preserve">     离退休费</t>
  </si>
  <si>
    <t xml:space="preserve">     其他对个人和家庭的补助支出</t>
  </si>
  <si>
    <t>十、对社会保险基金补助</t>
  </si>
  <si>
    <t>其中：对社会保险基金补助</t>
  </si>
  <si>
    <t xml:space="preserve">     补充全国社会保障基金</t>
  </si>
  <si>
    <t xml:space="preserve">     对机关事业单位职业年金的补助</t>
  </si>
  <si>
    <t>十一、债务利息及费用支出</t>
  </si>
  <si>
    <t>其中：国内债务付息</t>
  </si>
  <si>
    <t xml:space="preserve">     国内债务发行费用</t>
  </si>
  <si>
    <t>十二、预备费</t>
  </si>
  <si>
    <t>其中：预备费</t>
  </si>
  <si>
    <t>十三、其他支出</t>
  </si>
  <si>
    <t>其中：其他支出</t>
  </si>
  <si>
    <t>2025年大竹县本级一般公共预算
经济分类科目基本支出预算表</t>
  </si>
  <si>
    <t>2025年大竹县对下一般公共预算
转移支付和税收返还预算表</t>
  </si>
  <si>
    <t>转移支付名称</t>
  </si>
  <si>
    <t>上年执行数</t>
  </si>
  <si>
    <t>本年预算数</t>
  </si>
  <si>
    <t>上级补助收入合计</t>
  </si>
  <si>
    <t>返还性收入</t>
  </si>
  <si>
    <t>所得税基数返还收入</t>
  </si>
  <si>
    <t>成品油税费改革税收返还收入</t>
  </si>
  <si>
    <t>增值税税收返还收入</t>
  </si>
  <si>
    <t>消费税税收返还收入</t>
  </si>
  <si>
    <t>增值税“五五分享”税收返还收入</t>
  </si>
  <si>
    <t>其他返还性收入</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</si>
  <si>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</si>
  <si>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</si>
  <si>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</si>
  <si>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</si>
  <si>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</si>
  <si>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</si>
  <si>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</si>
  <si>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</si>
  <si>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</si>
  <si>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</si>
  <si>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</si>
  <si>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</si>
  <si>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</si>
  <si>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</si>
  <si>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</si>
  <si>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</si>
  <si>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</si>
  <si>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</si>
  <si>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</si>
  <si>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</si>
  <si>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</si>
  <si>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</si>
  <si>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</si>
  <si>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</si>
  <si>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</si>
  <si>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</si>
  <si>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</si>
  <si>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</si>
  <si>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</si>
  <si>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</si>
  <si>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</si>
  <si>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</si>
  <si>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</si>
  <si>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</si>
  <si>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</si>
  <si>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其他退税减税降费转移支付收入</t>
  </si>
  <si>
    <t>补充县区财力转移支付收入</t>
  </si>
  <si>
    <t>其他一般性转移支付收入</t>
  </si>
  <si>
    <t>一般公共服务</t>
  </si>
  <si>
    <t>外交</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</si>
  <si>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</si>
  <si>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</si>
  <si>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</si>
  <si>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</si>
  <si>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</si>
  <si>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</si>
  <si>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</si>
  <si>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</si>
  <si>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</si>
  <si>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</si>
  <si>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</si>
  <si>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</si>
  <si>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</si>
  <si>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</si>
  <si>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</si>
  <si>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</si>
  <si>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</si>
  <si>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</si>
  <si>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其他收入</t>
  </si>
  <si>
    <t xml:space="preserve">2025年大竹县预算内基本建设支出预算表 </t>
  </si>
  <si>
    <t>单位:万元，%</t>
  </si>
  <si>
    <t>预算科目（项目）</t>
  </si>
  <si>
    <t>为上年执行</t>
  </si>
  <si>
    <t>一、县本级支出</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</si>
  <si>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</si>
  <si>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</si>
  <si>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</si>
  <si>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</si>
  <si>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</si>
  <si>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</si>
  <si>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</si>
  <si>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</si>
  <si>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</si>
  <si>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</si>
  <si>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</si>
  <si>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</si>
  <si>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</si>
  <si>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</si>
  <si>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</si>
  <si>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</si>
  <si>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</si>
  <si>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</si>
  <si>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</si>
  <si>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其他支出</t>
  </si>
  <si>
    <t>二、对下转移支付</t>
  </si>
  <si>
    <t>2025年大竹县本级重大投资计划和项目情况表</t>
  </si>
  <si>
    <t>项目名称</t>
  </si>
  <si>
    <t>建设
性质</t>
  </si>
  <si>
    <t>建设
年限</t>
  </si>
  <si>
    <t>总投资</t>
  </si>
  <si>
    <t>预算内投资</t>
  </si>
  <si>
    <t>建设内容</t>
  </si>
  <si>
    <t>备注</t>
  </si>
  <si>
    <t>承诺
资金</t>
  </si>
  <si>
    <t>已安排
投资</t>
  </si>
  <si>
    <t>2024年
投资建议</t>
  </si>
  <si>
    <t>建设
总规模</t>
  </si>
  <si>
    <t>2024年
建设内容</t>
  </si>
  <si>
    <t>一、重大基础设施</t>
  </si>
  <si>
    <t>项目一</t>
  </si>
  <si>
    <t>项目二</t>
  </si>
  <si>
    <t>二、重大社会事业和民生工程</t>
  </si>
  <si>
    <t>三、重大创新平台</t>
  </si>
  <si>
    <t>合  计</t>
  </si>
  <si>
    <t>2025年大竹县政府性基金预算收入预算表</t>
  </si>
  <si>
    <t>一、政府性基金收入</t>
  </si>
  <si>
    <t>农网还贷资金收入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</si>
  <si>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</si>
  <si>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</si>
  <si>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</si>
  <si>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</si>
  <si>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</si>
  <si>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</si>
  <si>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</si>
  <si>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污水处理费收入</t>
  </si>
  <si>
    <t>其他政府性基金收入</t>
  </si>
  <si>
    <t>二、专项债务对应项目专项收入</t>
  </si>
  <si>
    <t>海南省高等级公路车辆通行附加费专项债务对应项目专项收入</t>
  </si>
  <si>
    <t>国家电影事业发展专项资金专项债务对应项目专项收入</t>
  </si>
  <si>
    <t>国有土地使用权出让金专项债务对应项目专项收入</t>
  </si>
  <si>
    <t xml:space="preserve">  土地储备专项债券对应项目专项收入</t>
  </si>
  <si>
    <t xml:space="preserve">  棚户区改造专项债券对应项目专项收入</t>
  </si>
  <si>
    <t xml:space="preserve">  其他国有土地使用权出让金专项债务对应项目专项收入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</si>
  <si>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</si>
  <si>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</si>
  <si>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</si>
  <si>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污水处理费专项债务对应项目专项收入</t>
  </si>
  <si>
    <t>其他政府性基金专项债务对应项目专项收入</t>
  </si>
  <si>
    <t>政府性基金预算收入合计</t>
  </si>
  <si>
    <t>2025年大竹县政府性基金预算支出预算表</t>
  </si>
  <si>
    <t>一、教育支出</t>
  </si>
  <si>
    <t>超长期特别国债安排的支出</t>
  </si>
  <si>
    <t>二、科学技术支出</t>
  </si>
  <si>
    <t>核电站乏燃料处理处置基金支出</t>
  </si>
  <si>
    <t>三、文化旅游体育与传媒支出</t>
  </si>
  <si>
    <t>国家电影事业发展专项资金安排的支出</t>
  </si>
  <si>
    <t>旅游发展基金支出</t>
  </si>
  <si>
    <t>国家电影事业发展专项资金对应专项债务收入安排的支出</t>
  </si>
  <si>
    <t>四、社会保障和就业支出</t>
  </si>
  <si>
    <t>五、卫生健康支出</t>
  </si>
  <si>
    <t>六、节能环保支出</t>
  </si>
  <si>
    <t>可再生能源电价附加收入安排的支出</t>
  </si>
  <si>
    <t>废弃电器电子产品处理基金支出</t>
  </si>
  <si>
    <t>七、城乡社区支出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</si>
  <si>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</si>
  <si>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</si>
  <si>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</si>
  <si>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</si>
  <si>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</si>
  <si>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</si>
  <si>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</si>
  <si>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</si>
  <si>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</si>
  <si>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</si>
  <si>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八、农林水支出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</si>
  <si>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</si>
  <si>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</si>
  <si>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</si>
  <si>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</si>
  <si>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</si>
  <si>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大中型水库移民后期扶持基金支出</t>
  </si>
  <si>
    <t>小型水库移民扶助基金安排的支出</t>
  </si>
  <si>
    <t>小型水库移民扶助基金对应专项债务收入安排的支出</t>
  </si>
  <si>
    <t>九、交通运输支出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</si>
  <si>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</si>
  <si>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</si>
  <si>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</si>
  <si>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</si>
  <si>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</si>
  <si>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</si>
  <si>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</si>
  <si>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车辆通行费对应专项债务收入安排的支出</t>
  </si>
  <si>
    <t>十、资源勘探工业信息等支出</t>
  </si>
  <si>
    <t>农网还贷资金支出</t>
  </si>
  <si>
    <t>十一、金融支出</t>
  </si>
  <si>
    <t>金融调控支出</t>
  </si>
  <si>
    <t>十二、自然资源海洋气象等支出</t>
  </si>
  <si>
    <t>耕地保护考核奖惩基金支出</t>
  </si>
  <si>
    <t>十三、住房保障支出</t>
  </si>
  <si>
    <t>十四、粮油物资储备支出</t>
  </si>
  <si>
    <t>十五、灾害防治及应急管理支出</t>
  </si>
  <si>
    <t>十六、其他支出</t>
  </si>
  <si>
    <t>其他政府性基金及对应专项债务收入安排的支出</t>
  </si>
  <si>
    <t>彩票发行销售机构业务费安排的支出</t>
  </si>
  <si>
    <t>抗疫特别国债财务基金支出</t>
  </si>
  <si>
    <t>超长期特别国债财务基金支出</t>
  </si>
  <si>
    <t>彩票公益金安排的支出</t>
  </si>
  <si>
    <t>十七、债务付息支出</t>
  </si>
  <si>
    <t>地方政府专项债务付息支出</t>
  </si>
  <si>
    <t>十八、债务发行费用支出</t>
  </si>
  <si>
    <t>地方政府专项债务发行费用支出</t>
  </si>
  <si>
    <t>十二、抗疫特别国债安排的支出</t>
  </si>
  <si>
    <t>基础设施建设</t>
  </si>
  <si>
    <t>抗疫相关支出</t>
  </si>
  <si>
    <t>政府性基金预算支出合计</t>
  </si>
  <si>
    <t>2025年大竹县政府性基金预算收支预算平衡表</t>
  </si>
  <si>
    <t>政府性基金预算收入</t>
  </si>
  <si>
    <t>政府性基金预算支出</t>
  </si>
  <si>
    <t>地方政府专项债务还本支出</t>
  </si>
  <si>
    <t>地方政府专项债务转贷收入</t>
  </si>
  <si>
    <t>2025年大竹县本级政府性基金预算收入预算表</t>
  </si>
  <si>
    <t>2025年大竹县本级政府性基金预算支出预算表</t>
  </si>
  <si>
    <t>2025年大竹县本级政府性基金预算收支预算平衡表</t>
  </si>
  <si>
    <t>2025年大竹县对下政府性基金预算
转移支付预算表</t>
  </si>
  <si>
    <t>预    算    科    目</t>
  </si>
  <si>
    <t>一、农林水支出</t>
  </si>
  <si>
    <t>其中：国家重大水利工程建设基金安排的支出</t>
  </si>
  <si>
    <t xml:space="preserve">     其中：三峡后续工作</t>
  </si>
  <si>
    <t>2025年大竹县国有资本经营预算收入预算表</t>
  </si>
  <si>
    <t>单位：万元，%</t>
  </si>
  <si>
    <t>预  算  科  目</t>
  </si>
  <si>
    <t>2024年
执行数</t>
  </si>
  <si>
    <t>2025年
预算数</t>
  </si>
  <si>
    <t>为上年
执行</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</si>
  <si>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</si>
  <si>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</si>
  <si>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石油石化企业利润收入</t>
  </si>
  <si>
    <t xml:space="preserve">    电力企业利润收入</t>
  </si>
  <si>
    <t xml:space="preserve">    ……</t>
  </si>
  <si>
    <t xml:space="preserve">    其他国有资本经营预算企业利润收入</t>
  </si>
  <si>
    <t>二、股息红利收入</t>
  </si>
  <si>
    <t xml:space="preserve">    国有控股公司股息红利收入</t>
  </si>
  <si>
    <t xml:space="preserve">    国有参股公司股息红利收入</t>
  </si>
  <si>
    <t xml:space="preserve">    金融企业股息红利收入（国资预算）</t>
  </si>
  <si>
    <t xml:space="preserve">    其他国有资本经营预算企业股息红利收入</t>
  </si>
  <si>
    <t>三、产权转让收入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</si>
  <si>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</si>
  <si>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</si>
  <si>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</si>
  <si>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</si>
  <si>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</si>
  <si>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</si>
  <si>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</si>
  <si>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</si>
  <si>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</si>
  <si>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</si>
  <si>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 xml:space="preserve">    其他国有资本经营预算收入</t>
  </si>
  <si>
    <t>国有资本经营预算收入合计</t>
  </si>
  <si>
    <t>2025年大竹县国有资本经营预算支出预算表</t>
  </si>
  <si>
    <t>一、解决历史遗留问题及改革成本支出</t>
  </si>
  <si>
    <t xml:space="preserve">        厂办大集体改革支出</t>
  </si>
  <si>
    <t xml:space="preserve"> “三供一业”移交补助支出</t>
  </si>
  <si>
    <t xml:space="preserve"> 国有企业办职教幼教补助支出</t>
  </si>
  <si>
    <t xml:space="preserve"> 国有企业退休人员社会化管理补助支出</t>
  </si>
  <si>
    <t xml:space="preserve"> 离休干部医药费补助支出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</si>
  <si>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</si>
  <si>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</si>
  <si>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</si>
  <si>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</si>
  <si>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</si>
  <si>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</si>
  <si>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</si>
  <si>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</si>
  <si>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</si>
  <si>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</si>
  <si>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</si>
  <si>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国有资本经营预算支出合计</t>
  </si>
  <si>
    <t>2025年大竹县国有资本经营预算收支预算平衡表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</si>
  <si>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</si>
  <si>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</si>
  <si>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</si>
  <si>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</si>
  <si>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</si>
  <si>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</si>
  <si>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2025年大竹县本级国有资本经营预算收入预算表</t>
  </si>
  <si>
    <t>2025年大竹县本级国有资本经营预算支出预算表</t>
  </si>
  <si>
    <t>2025年大竹县本级国有资本经营预算收支预算平衡表</t>
  </si>
  <si>
    <t xml:space="preserve">  补助下级支出</t>
  </si>
  <si>
    <t xml:space="preserve">  上解收入</t>
  </si>
  <si>
    <t>2025年大竹县对下国有资本经营预算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</si>
  <si>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</si>
  <si>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 xml:space="preserve">        厂办大集体改革支出 </t>
  </si>
  <si>
    <t>2025年大竹县社会保险基金预算收入预算表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</si>
  <si>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</si>
  <si>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</si>
  <si>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</si>
  <si>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</si>
  <si>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</si>
  <si>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</si>
  <si>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</si>
  <si>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</si>
  <si>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</si>
  <si>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</si>
  <si>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</si>
  <si>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</si>
  <si>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</si>
  <si>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</si>
  <si>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</si>
  <si>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</si>
  <si>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</si>
  <si>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</si>
  <si>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</si>
  <si>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</si>
  <si>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</si>
  <si>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</si>
  <si>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</si>
  <si>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</si>
  <si>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</si>
  <si>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</si>
  <si>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</si>
  <si>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</si>
  <si>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</si>
  <si>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</si>
  <si>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</si>
  <si>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</si>
  <si>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</si>
  <si>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</si>
  <si>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</si>
  <si>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</si>
  <si>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</si>
  <si>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</si>
  <si>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</si>
  <si>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</si>
  <si>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</si>
  <si>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2.按照《预算法》要求，社会保险基金预算按统筹层次编制，统筹地区公开本级社会保险基金
        预算时， 应公开到本统筹层次的社会保险险种。</t>
  </si>
  <si>
    <t>2025年大竹县社会保险基金预算支出预算表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</si>
  <si>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</si>
  <si>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</si>
  <si>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</si>
  <si>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</si>
  <si>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</si>
  <si>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</si>
  <si>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</si>
  <si>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</si>
  <si>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</si>
  <si>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</si>
  <si>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</si>
  <si>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</si>
  <si>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</si>
  <si>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</si>
  <si>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</si>
  <si>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</si>
  <si>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</si>
  <si>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</si>
  <si>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</si>
  <si>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</si>
  <si>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</si>
  <si>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</si>
  <si>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</si>
  <si>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</si>
  <si>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</si>
  <si>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</si>
  <si>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</si>
  <si>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</si>
  <si>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</si>
  <si>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</si>
  <si>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</si>
  <si>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</si>
  <si>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</si>
  <si>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</si>
  <si>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</si>
  <si>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</si>
  <si>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备注：1.“预算科目”根据政府收支分类科目调整进行相应调整。
      2.按照《预算法》要求，社会保险基金预算按统筹层次编制，统筹地区公开本级社会保险
        基金预算时，应公开到本统筹层次的社会保险险种。</t>
  </si>
  <si>
    <t>2025年大竹县社会保险基金预算收支预算平衡表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</si>
  <si>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</si>
  <si>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</si>
  <si>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</si>
  <si>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</si>
  <si>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</si>
  <si>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</si>
  <si>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</si>
  <si>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</si>
  <si>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</si>
  <si>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</si>
  <si>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</si>
  <si>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</si>
  <si>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</si>
  <si>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</si>
  <si>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</si>
  <si>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</si>
  <si>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备注：1.“预算科目”根据政府收支分类科目调整进行相应调整。
      2.按照《预算法》要求，社会保险基金预算按统筹层次编制，统筹地区公开本级社会保险基金预算时，
        应公开到本统筹层次的社会保险险种。</t>
  </si>
  <si>
    <t>2025年大竹县本级社会保险基金预算收入预算表</t>
  </si>
  <si>
    <t>2025年大竹县本级社会保险基金预算支出预算表</t>
  </si>
  <si>
    <t>2025年大竹县本级社会保险基金预算收支预算平衡表</t>
  </si>
  <si>
    <t>大竹县2024年地方政府债务限额及余额预算情况表</t>
  </si>
  <si>
    <t>地   区</t>
  </si>
  <si>
    <t>2024年债务限额</t>
  </si>
  <si>
    <t>2024年债务余额预计执行数</t>
  </si>
  <si>
    <t>一般债务</t>
  </si>
  <si>
    <t>专项债务</t>
  </si>
  <si>
    <t>公  式</t>
  </si>
  <si>
    <t>A=B+C</t>
  </si>
  <si>
    <t>B</t>
  </si>
  <si>
    <t>C</t>
  </si>
  <si>
    <t>D=E+F</t>
  </si>
  <si>
    <t>E</t>
  </si>
  <si>
    <t>F</t>
  </si>
  <si>
    <t>大竹县合计</t>
  </si>
  <si>
    <t xml:space="preserve">  一、大竹县本级</t>
  </si>
  <si>
    <t>注：1.本表反映上一年度本地区、本级及所属地区地方政府债务限额及余额预计执行数。
    2.本表由县级以上地方各级财政部门在本级人民代表大会批准预算后二十日内公开。</t>
  </si>
  <si>
    <t>大竹县地方政府一般债务余额情况表</t>
  </si>
  <si>
    <t>项    目</t>
  </si>
  <si>
    <t>执行数</t>
  </si>
  <si>
    <t>一、2023年末地方政府一般债务余额实际数</t>
  </si>
  <si>
    <t>二、2024年末地方政府一般债务限额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</si>
  <si>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</si>
  <si>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</si>
  <si>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</si>
  <si>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</si>
  <si>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</si>
  <si>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六、2024年末地方政府一般债务剩余年限（年）</t>
  </si>
  <si>
    <t>七、2025年地方政府一般债务新增举债额度</t>
  </si>
  <si>
    <t>八、2025年地方政府一般债务限额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</si>
  <si>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</si>
  <si>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大竹县地方政府专项债务余额情况表</t>
  </si>
  <si>
    <t>一、2023年末地方政府专项债务余额实际数</t>
  </si>
  <si>
    <t>二、2024年末地方政府专项债务限额</t>
  </si>
  <si>
    <t>三、2024年地方政府专项债务发行额</t>
  </si>
  <si>
    <t>四、2024年地方政府专项债务还本额</t>
  </si>
  <si>
    <t>五、2024年末地方政府专项债务余额预计执行数</t>
  </si>
  <si>
    <t>六、2024年末地方政府专项债务剩余年限（年）</t>
  </si>
  <si>
    <t>七、2025年地方政府专项债务新增举债额度</t>
  </si>
  <si>
    <t>八、2025年末地方政府专项债务限额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</si>
  <si>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</si>
  <si>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大竹县地方政府债券发行及还本付息情况表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</si>
  <si>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</si>
  <si>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</si>
  <si>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</si>
  <si>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</si>
  <si>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</si>
  <si>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</si>
  <si>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</si>
  <si>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</si>
  <si>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</si>
  <si>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</si>
  <si>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</si>
  <si>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</si>
  <si>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</si>
  <si>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</si>
  <si>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</si>
  <si>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</si>
  <si>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</si>
  <si>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</si>
  <si>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</si>
  <si>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</si>
  <si>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</si>
  <si>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</si>
  <si>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</si>
  <si>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</si>
  <si>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</si>
  <si>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</si>
  <si>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</si>
  <si>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</si>
  <si>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</si>
  <si>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</si>
  <si>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</si>
  <si>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大竹县本级2024年地方政府专项债务表</t>
  </si>
  <si>
    <t>项目</t>
  </si>
  <si>
    <t xml:space="preserve"> （一）专项债券收入</t>
  </si>
  <si>
    <t xml:space="preserve"> （二）专项债券支出</t>
  </si>
  <si>
    <t xml:space="preserve"> （三）还本付息</t>
  </si>
  <si>
    <t xml:space="preserve">    其中：还本预计执行数</t>
  </si>
  <si>
    <t xml:space="preserve">          付息预计执行数</t>
  </si>
  <si>
    <t xml:space="preserve"> （四）项目负债规模</t>
  </si>
  <si>
    <t xml:space="preserve"> （五）已发行专项债券期限（年）</t>
  </si>
  <si>
    <t xml:space="preserve"> （六）已发行专项债券利率（%）</t>
  </si>
  <si>
    <r>
      <rPr>
        <sz val="11"/>
        <rFont val="宋体"/>
        <charset val="134"/>
        <scheme val="minor"/>
      </rPr>
      <t>二、</t>
    </r>
    <r>
      <rPr>
        <b/>
        <sz val="11"/>
        <rFont val="宋体"/>
        <charset val="134"/>
        <scheme val="minor"/>
      </rPr>
      <t>川渝合作（达州·大竹）示范园区A区标准化厂房及配套附属工程建设项目一、二期</t>
    </r>
  </si>
  <si>
    <r>
      <rPr>
        <sz val="11"/>
        <rFont val="宋体"/>
        <charset val="134"/>
        <scheme val="minor"/>
      </rPr>
      <t>三、</t>
    </r>
    <r>
      <rPr>
        <b/>
        <sz val="11"/>
        <rFont val="宋体"/>
        <charset val="134"/>
        <scheme val="minor"/>
      </rPr>
      <t>新建铁路成都至达州至万州铁路（达州段）项目</t>
    </r>
  </si>
  <si>
    <t>四、大竹县西城社区白塔社区及周边老旧小区内配套附属设施改造项目</t>
  </si>
  <si>
    <t>五、大竹县新型智慧城市信息化建设项目</t>
  </si>
  <si>
    <t>六、大竹县城区幼儿园建设及设施设备采购项目</t>
  </si>
  <si>
    <t>七、新建西安至重庆高速铁路安康至重庆段（达州段）项目</t>
  </si>
  <si>
    <t>八、大竹县城市污水支管网及污水处理厂新建改造项目</t>
  </si>
  <si>
    <t>九、大竹县城市污水干管及污水处理厂新建改造项目</t>
  </si>
  <si>
    <t>十、大竹县竹阳街道片区老旧小区改造项目</t>
  </si>
  <si>
    <t>十一、大竹县石河粮食储备库低温库项目</t>
  </si>
  <si>
    <t>十二、大竹县城区供水厂及供水管网改造项目</t>
  </si>
  <si>
    <t>十三、川渝合作（达州·大竹）示范区综合服务管理平台建设项目</t>
  </si>
  <si>
    <t>十四、大竹县2022年高标准农田建设项目</t>
  </si>
  <si>
    <t>注：1.本表反映上一年度本级政府专项债券收入、支出、还本付息情况，反映本级项目的负债规模、期限、利率、还本付息等情况。
    2.本表由县级以上地方各级财政部门在本级人民代表大会批准预算后二十日内公开。</t>
  </si>
  <si>
    <t>大竹县本级2024年新增政府债券项目实施情况表</t>
  </si>
  <si>
    <t>区划名称</t>
  </si>
  <si>
    <t>项目实施单位</t>
  </si>
  <si>
    <t>新增债券资金发行金额</t>
  </si>
  <si>
    <t>财政部门资金拨付</t>
  </si>
  <si>
    <t>项目概况</t>
  </si>
  <si>
    <t>一般债券</t>
  </si>
  <si>
    <t>专项债券</t>
  </si>
  <si>
    <t>拨付金额</t>
  </si>
  <si>
    <t>拨付进度（%）</t>
  </si>
  <si>
    <t>大竹县</t>
  </si>
  <si>
    <t>达州市国有资产经营管理有限公司</t>
  </si>
  <si>
    <t>新建铁路成都至达州至万州铁路（达州段）项目</t>
  </si>
  <si>
    <t>该项目总规划面积约 100020 平方米，其 中中心广场占地 20010 平方米、社会车辆停车场 20010 平方米，规划停车位，商业配套 6000 平方米，广场环线道路 26000 平方米，站台扩大建筑面积 4000 平方米；高铁大道为宽度 36m 的城市主干道，设计速度 60Km/H，沥青混凝土路面，路线全长 5.677Km；客运枢纽站（含公交、出租车停车区）建筑面积 30000 平方米，规划停放班线客运车50辆，出租车100辆，公交车10 辆；以及相应配套附属设施建设建设 。</t>
  </si>
  <si>
    <t>达州市高新科创有限公司</t>
  </si>
  <si>
    <t>新建西安至重庆高速铁路安康至重庆段（达州段）</t>
  </si>
  <si>
    <t>项目起自在建西安至安康高速铁路安康西站，经岚皋、城口、宣汉、达州、大竹、广安、合川、北碚，至重庆枢纽重庆西站，线路全长477.9公里（其中新建线路446.7公里），设11座车站；同步建设樊哙经开州至万州连接线，长90.2公里，设3座车站。配套新建本线至兰渝铁路、襄渝铁路、成达万高铁联络线约26公里。本项目为达州段，涉及土地征拆7829.74亩，其中新增用地6673.24亩、既有用地0.7亩、三改用地939.6亩、不良地质216.2亩。</t>
  </si>
  <si>
    <t>大竹县英才教育发展有限公司</t>
  </si>
  <si>
    <t>大竹县城区幼儿园建设及设施设备采购项目</t>
  </si>
  <si>
    <t>新（扩）建幼儿园14所，新（扩）建活动用房、服务用房及附属用房共45000平方米，包括水电、管网等设施；新建活动场地25000平方米；新建校门、围墙、人防设施及附属设施；幼儿园教育教学及食堂相关设施设备采购。</t>
  </si>
  <si>
    <t>大竹县竹和房征投资开发有限责任公司</t>
  </si>
  <si>
    <t>2019年大竹县城区棚户区改造项目（香樟林片区、巴国古城片区、东南片区、县医院旁片区、长亭送别片区、路灯所片区、关仓坝片区）</t>
  </si>
  <si>
    <t>2019年大竹县城区棚户区改造项目（香樟林片区、巴国古城片区、东南片区、县医院旁片区、长亭送别片区、路灯所片区、关仓坝片区）项目规划总用地为 1871.2亩，拆迁房屋总面积共计303260平方米，涉及搬迁户数2471户，共计8648人，新建安置房建筑面积345920平方米。</t>
  </si>
  <si>
    <t>四川宏智川渝合作建设投资有限公司</t>
  </si>
  <si>
    <t>川渝合作（达州·大竹）示范园区A区标准化厂房及配套附属工程建设项目一、二期</t>
  </si>
  <si>
    <t>本项目总用地面积约250亩，包括标准化厂房建筑面积263523.24平方米，工业综合体建筑面积97900.00平方米，及配套建设配电房、水泵房、道路等配套附属设施。本项目总用地面积约250亩，包括标准化厂房建筑面积263523.24平方米，工业综合体建筑面积97900.00平方米，及配套建设配电房、水泵房、道路等配套附属设施。</t>
  </si>
  <si>
    <t>大竹县兴竹城市建设有限公司</t>
  </si>
  <si>
    <t>大竹县西城社区白塔社区及周边老旧小区内配套附属设施改造项目</t>
  </si>
  <si>
    <t xml:space="preserve">涉及99个老旧小区共计5530户主要改造内容：改造停车位、便民服务中心、照明设施、消防设施、给排水设施、弱电系统等相关配套附属设施。,涉及99个老旧小区共计5530户主要改造内容：改造停车位、便民服务中心、照明设施、消防设施、给排水设施、弱电系统等相关配套附属设施。
</t>
  </si>
  <si>
    <t>大竹县盛洁城乡供排水有限公司</t>
  </si>
  <si>
    <t>大竹县城市污水支管网及污水处理厂新建改造项目</t>
  </si>
  <si>
    <t>新建城市污水支管网DN300～DN1200管道，总长51.3公里，检查井1333座；修复城市污水支管网局部1185处，整体修复12公里；清除DN300～DN1200管道及检查井淤泥，总方量22844立方米，污水处理厂更换现有水泵。</t>
  </si>
  <si>
    <t>大竹县城市污水干管及污水处理厂新建改造项目</t>
  </si>
  <si>
    <t>一是在现状管网基础上新建污水管道 6.8km；原位修复污水管道 34.8km。二是新建城市污水处理厂三期工程新增污水处理能力3万m3/d，建成后到 2025年城市污水处理能力达到7万m3/d，有效改善县城污水处理能力。</t>
  </si>
  <si>
    <t>大竹县竹阳街道片区老旧小区改造项目</t>
  </si>
  <si>
    <t>涉及33个老旧小区共计6691户主要改造内容：照明设施、给排水设施、弱电系统等相关配套设施。本项目对大竹县竹阳街道相关老旧小区33个，涉及6691户，主要改造内容：改造小区内外道路72750平方米，停车位233个，墙面改造58000平方米、健身设施78套、非机动车充电桩360个，室外照明设施178套、弱电系统等相关配套设施。</t>
  </si>
  <si>
    <t>四川大竹云东粮食储备有限责任公司</t>
  </si>
  <si>
    <t>大竹县石河粮食储备库低温库项目</t>
  </si>
  <si>
    <t xml:space="preserve">项目占地约17亩，总建筑面积约6800平方米。其中包括：新建低温仓2栋，总仓容1.8万吨（包含低温设施设备）；物流仓1200平方米，机械罩棚及器材库600平方米，新建地磅房、消防泵房、箱式配电站等，完善相关配套设施
</t>
  </si>
  <si>
    <t>大竹云海智慧城市信息技术服务有限公司</t>
  </si>
  <si>
    <t>大竹县新型智慧城市信息化建设项目</t>
  </si>
  <si>
    <t xml:space="preserve">建设大竹县集智能照明、视频采集、交通管理等于一体的智慧杆，提升城市智能感知，包括交通流监控、信息交互屏幕、LED广告屏幕等；投入智慧井盖建设，通过大数据和物联网采集、管理井盖积水、破损、丢失等公共危害；改建城市智能AI摄像头，利用人工智能分析摄像头取景框内物体，联动公安、政法委等，对罪犯、危险人物监管；建设无线通信、移动终端、GPS定位、GIS等应用于城市公交车定位，掌握车辆动向；建设县域城镇地下通信管廊骨干网络，结合5G、物联网通过摄像头监控报警系统，实现线缆管理统一、安全。项目不涉及新增算力（数据）中心。
</t>
  </si>
  <si>
    <t>大竹县城区供水厂及供水管网改造项目</t>
  </si>
  <si>
    <t>完善大竹县城镇供水一体化工程，提升改造城区西城水厂、东柳水厂，供水规模达到7.5万吨/天，改造城镇老旧供水管网约10公里，更新设施设备等。完善大竹县城镇供水一体化工程，提升改造城区西城水厂、东柳水厂，供水规模达到7.5万吨/天，改造城镇老旧供水管网约10公里，更新设施设备等。</t>
  </si>
  <si>
    <t>四川大竹经济开发区管理委员会</t>
  </si>
  <si>
    <t>川渝合作（达州·大竹）示范区综合服务管理平台建设项目</t>
  </si>
  <si>
    <t xml:space="preserve">主要内容包括经建设集服务、管理、展示等为一体的综合服务管理平台，项目建成后可实现产业规划与展示；园区内部数据统一共享交换、数据处理；园区风险源管理信息化、风险监控预警自动化，提升风险防范能力；将全面提升园区综合服务管理水平及形成对外宣传经开区的重要服务平台。
</t>
  </si>
  <si>
    <t>大竹县土壤肥料站</t>
  </si>
  <si>
    <t>大竹县2022年高标准农田建设项目</t>
  </si>
  <si>
    <t xml:space="preserve">大竹县2022年高标准农田建设项目计划建设高标准农田6万亩。主要建设内容：开展田土型调整工程、农田排灌工程、田间道路工程、地力培肥工程等。改良土壤，提高土壤肥力，项目区土地平整达到田间1日大雨条件下不产生径流。
</t>
  </si>
  <si>
    <t>四川大竹经开区科技路南段道路工程项目</t>
  </si>
  <si>
    <t>四川大竹经开区科技路南段道路工程项目的主要建设内容及规模如下：项目新建科技路南段道路工程，全长286米、宽20米；计划总投资600万元，建设工期为6个月。达到国家规定的道路建设质量标准。促进民营经济发展。</t>
  </si>
  <si>
    <t>锦绣大道维奇段、川粤大道川粤段、成功大道川粤段、东湖大道川粤段、经开区大门等基础设施建设项目</t>
  </si>
  <si>
    <t>本项目主要建设四川大竹经开区锦秀大道维奇段、创业大道川粤段、成功大道川粤段、东湖大道川粤段、经开区大门等基础设施建设。新建道路2100米、排水沟4200米。全面落实大竹经开区建设“两区五地”目标任务，年新建道路3千米。项目建设能够改善园区生产生活环境，完善基础设施建设，提高工业园区承载能力。</t>
  </si>
  <si>
    <t>大竹县教育园区（高中部）建设项目</t>
  </si>
  <si>
    <t xml:space="preserve">征地、房屋拆迁及赔偿、附着物补偿，项目前期场平、水电及管网建设;建设普通教室24890.30平方米、综合楼10213.37 平方米、实验楼13096.72 平.方米、学生宿舍25087.64平方米、食堂7818.70平方米、学术报告厅3043.01平方米、门卫室及其他用房1655.48平方米，地下停车场.7656.06平方米;运动场馆3001.01 平方米，田径运动场15166.00平方米，篮球、排球及羽毛球等运动场地9433.70平方米;绿化、硬化、亮化、网络建设。
</t>
  </si>
  <si>
    <t>大竹县教育局</t>
  </si>
  <si>
    <t>大竹县寄宿制学校标准化提升改造项目</t>
  </si>
  <si>
    <t>大竹县寄宿制学校标准化提升改造项目的主要建设内容为：新建、改造全县35所中小学校学生宿舍、教师宿舍38000平方米及附属设施建设，相关设施设备购置。将寄宿制教育作为财政支出重点领域予以优先保障，优先发展寄宿制教育，促进区域内各级各类教育协调发展，实现区域优质教育“满覆盖”，充分实现市民子女能就近享受优质教育资源。</t>
  </si>
  <si>
    <t>大竹县交通运输局</t>
  </si>
  <si>
    <t>大竹县安保工程</t>
  </si>
  <si>
    <t>大竹县安保工程项目本项目为以波形防护栏安装为主的生命防护工程，该项目安装总里程101.458公里（含2020年度中央车购税计划18.8公里和四川省“十四五”期农村公路安全生命防护工程82.658公里）。能进一步防范交通安全事故的发生，保障人民群众的生命财产安全。</t>
  </si>
  <si>
    <t>大竹县住建局</t>
  </si>
  <si>
    <t>大竹县育新路建设项目</t>
  </si>
  <si>
    <t>新建道路长1050米、宽36米。根据工程量清单及实际情况，项目总投资5000万元，项目资金来源为财政预算安排2375.73万元，申请地方政府一般债券资金2624.275万元。包含建设、装备器材购置、设计等费用</t>
  </si>
  <si>
    <t>大竹县文新南路建设项目</t>
  </si>
  <si>
    <t>大竹县文新南路建设项目的主要建设内容为：在大竹县东湖新城新建市政道路，总长1017米，宽30米，主要建设主车道、人行道、雨污分流管道、路灯、绿化建设等基础配套设施。项目总投资5000万元。项目资金来源包括财政预算安排和政府一般债券。</t>
  </si>
  <si>
    <t>大竹县党校支路建设项目</t>
  </si>
  <si>
    <t>道路全长 269.806米，标准路幅宽度30米， 按 双 向4车道城 市 支 路标 准建设， 设 计速度 30KM/H。本项目工程建设范围为道路工程，含沿线市政管 网（雨水、污水、给水、 电力、通信、燃气）、道路照明、绿化及附属工程等。项目立项金额 3452.8万元。目前已开工，工期为 2020 年10月-2025 年10月。</t>
  </si>
  <si>
    <t>大竹县乡村振兴局</t>
  </si>
  <si>
    <t>大竹县2021年脱贫村成效巩固村内道路建设项目</t>
  </si>
  <si>
    <t>硬化村内道路65公里、生产便道7公里。一体推进全县农村交通运输能力，夯实交通强县建设基础，提升项目村外通内联水平，畅通城乡经济循环，促进农业高质高效，乡村宜居宜业，农民富裕富足，加快农业农村实现现代化步伐。</t>
  </si>
  <si>
    <t>大竹县淏竹城投公司</t>
  </si>
  <si>
    <t>大竹县应急物资储备仓库及应急救援训练基地（一期）</t>
  </si>
  <si>
    <t xml:space="preserve">大竹县应急物资储备仓库及应急救援训练基地（一期）项目主要建设内容及规模为：新建（一）综合业务用房、（二）应急物资储备库一座、（三）门卫室一处、（四）训练塔一座。 </t>
  </si>
  <si>
    <t>中农储·川东智慧国际农博城项目（一期）场平工程</t>
  </si>
  <si>
    <t>中农储·川东智慧国际农博城项目（一期）场平工程，土地平整面积79840.2 平方米，填方总量39926.5立方米；挖方总量284723.6立方米。实现大竹县农产交易市场的建设，满足大竹近百万人口农副产品集中交易及储存。</t>
  </si>
  <si>
    <t>四川省大竹中学</t>
  </si>
  <si>
    <t>四川省大竹中学实验楼建设项目</t>
  </si>
  <si>
    <t>本项目主要建设内容为对四川省大竹中学(莲印校区)校内现状实验楼进行拆除后，原址重建。拆除建筑面积合计 3505.30 平方米，新建学校实验楼总建筑面积 6639.41平方米，同步完善相关附属设施.本项目主要建设内容为对四川省大竹中学(莲印校区)校内现状实验楼进行拆除后，原址重建。拆除建筑面积合计 3505.30 平方米，新建学校实验楼总建筑面积 6639.41平方米，同步完善相关附属设施</t>
  </si>
  <si>
    <t>四川省大竹中学莲印校区食堂及附属设施建设项目</t>
  </si>
  <si>
    <t>本项目拟在四川省大竹中学莲印校区内建设食堂一栋，为地上三层框架结构，总建筑面积约6904.03 平方米，配套相关附属设施等。本项目拟在四川省大竹中学莲印校区内建设食堂一栋，为地上三层框架结构，总建筑面积约6904.03 平方米，配套相关附属设施等。</t>
  </si>
  <si>
    <t>大竹县第五中学建设项目</t>
  </si>
  <si>
    <t>拟新建建筑面积 13948.58 平方米，其中教学楼 4575.41 平方米、一号综合楼1840.83平方米、二号综合楼 2222.08 平方米、宿舍楼 5178.76平方米、厕所 66 平方米、门卫室 28.06 平方米、出地面楼梯间 37.44平方米，地下建筑面积2810.31 平方米，新建运动场及室外场地11540 平方米、绿化面积 8022 平方米、校园美化、亮化等相关附属设施</t>
  </si>
  <si>
    <t>注：1.本表反映本级上一年度安排的新增地方政府债券资金使用情况。
    2.本表由县级以上地方各级财政部门在本级人民代表大会批准预算后二十日内公开。</t>
  </si>
  <si>
    <t>大竹县2025年地方政府债务限额提前下达情况表</t>
  </si>
  <si>
    <t>下级</t>
  </si>
  <si>
    <t>一、2024年地方政府债务限额</t>
  </si>
  <si>
    <t>其中： 一般债务限额</t>
  </si>
  <si>
    <t xml:space="preserve">       专项债务限额</t>
  </si>
  <si>
    <t>二、提前下达的2025年新增地方政府债务限额</t>
  </si>
  <si>
    <t>注：1.本表反映本地区及本级预算中列示提前下达的新增地方政府债务限额情况。
    2.本表由县级以上地方各级财政部门在本级人民代表大会批准预算后二十日内公开。</t>
  </si>
  <si>
    <t>大竹县本级2025年提前下达新增地方政府债券资金安排情况表</t>
  </si>
  <si>
    <t>项目领域</t>
  </si>
  <si>
    <t>项目主管部门</t>
  </si>
  <si>
    <t>债券性质</t>
  </si>
  <si>
    <t>发行金额</t>
  </si>
  <si>
    <t>四川省大竹中学学生宿舍楼建设项目</t>
  </si>
  <si>
    <t>普通高校学生宿舍</t>
  </si>
  <si>
    <t>一般债</t>
  </si>
  <si>
    <t>大竹县第四小学迁建项目</t>
  </si>
  <si>
    <t>其他社会事业</t>
  </si>
  <si>
    <t>大竹县第十小学幼儿园建设项目</t>
  </si>
  <si>
    <t>学前教育</t>
  </si>
  <si>
    <t>朝阳路建设项目</t>
  </si>
  <si>
    <t>综合交通枢纽（含综合交通枢纽一体化综合利用）</t>
  </si>
  <si>
    <t>大竹县住房和城乡建设局</t>
  </si>
  <si>
    <t>新建振兴路东段建设项目（慈卫医院至明月路交叉口）</t>
  </si>
  <si>
    <t>云台路建设项目</t>
  </si>
  <si>
    <t>G318大竹县城过境段改建工程</t>
  </si>
  <si>
    <t>其他</t>
  </si>
  <si>
    <t>大竹县土地滩水库项目建设复建马西路公路工程</t>
  </si>
  <si>
    <t>大竹县X201X202（团坝镇至清水镇段）美丽乡村路</t>
  </si>
  <si>
    <t>产业园区基础设施（主要支持国家级、省级产业园区基础设施）</t>
  </si>
  <si>
    <t>大竹县应急局</t>
  </si>
  <si>
    <t>大竹县博物馆、图书馆（新馆）建设项目</t>
  </si>
  <si>
    <t>文化旅游</t>
  </si>
  <si>
    <t>大竹县文化体育和旅游局</t>
  </si>
  <si>
    <t>城镇污水垃圾收集处理</t>
  </si>
  <si>
    <t>专项债</t>
  </si>
  <si>
    <t>大竹县城乡供水厂及供水管网改造项目</t>
  </si>
  <si>
    <t>供排水</t>
  </si>
  <si>
    <t>注：1.本表反映本级当年提前下达的新增地方政府债券资金安排情况。
    2.本表由县级以上地方各级财政部门在本级人民代表大会批准预算后二十日内公开。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</si>
</sst>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_ "/>
    <numFmt numFmtId="179" formatCode="0.0000_ "/>
    <numFmt numFmtId="180" formatCode="0.00_ "/>
    <numFmt numFmtId="181" formatCode="0.0"/>
    <numFmt numFmtId="182" formatCode="#,##0_ "/>
    <numFmt numFmtId="183" formatCode="0_);[Red]\(0\)"/>
    <numFmt numFmtId="184" formatCode="#,##0.00_ ;\-#,##0.00;;"/>
    <numFmt numFmtId="185" formatCode="0.0_);[Red]\(0.0\)"/>
    <numFmt numFmtId="186" formatCode="0.0%"/>
    <numFmt numFmtId="187" formatCode="____@"/>
    <numFmt numFmtId="188" formatCode="###0"/>
    <numFmt numFmtId="189" formatCode="###0.00"/>
    <numFmt numFmtId="190" formatCode="0.00_ ;[Red]\-0.00\ "/>
    <numFmt numFmtId="191" formatCode="0_ ;[Red]\-0\ "/>
    <numFmt numFmtId="192" formatCode="0_ ;[Red]\-0\ ;"/>
  </numFmts>
  <fonts count="80">
    <font>
      <sz val="12"/>
      <name val="宋体"/>
      <charset val="134"/>
    </font>
    <font>
      <sz val="12"/>
      <name val="方正黑体简体"/>
      <charset val="1"/>
    </font>
    <font>
      <sz val="20"/>
      <name val="方正小标宋简体"/>
      <charset val="1"/>
    </font>
    <font>
      <sz val="12"/>
      <name val="宋体"/>
      <charset val="1"/>
    </font>
    <font>
      <sz val="11"/>
      <name val="宋体"/>
      <charset val="1"/>
    </font>
    <font>
      <sz val="11"/>
      <color indexed="8"/>
      <name val="宋体"/>
      <charset val="1"/>
    </font>
    <font>
      <sz val="11"/>
      <color theme="1"/>
      <name val="宋体"/>
      <charset val="134"/>
      <scheme val="minor"/>
    </font>
    <font>
      <sz val="12"/>
      <name val="方正黑体简体"/>
      <charset val="134"/>
    </font>
    <font>
      <sz val="20"/>
      <name val="方正小标宋简体"/>
      <charset val="134"/>
    </font>
    <font>
      <sz val="11"/>
      <name val="宋体"/>
      <charset val="134"/>
    </font>
    <font>
      <sz val="11"/>
      <color rgb="FF000000"/>
      <name val="宋体"/>
      <charset val="134"/>
    </font>
    <font>
      <sz val="9"/>
      <color theme="1"/>
      <name val="宋体"/>
      <charset val="134"/>
      <scheme val="minor"/>
    </font>
    <font>
      <sz val="9"/>
      <color rgb="FF000000"/>
      <name val="宋体"/>
      <charset val="134"/>
    </font>
    <font>
      <sz val="10"/>
      <name val="宋体"/>
      <charset val="134"/>
      <scheme val="minor"/>
    </font>
    <font>
      <sz val="9"/>
      <color indexed="8"/>
      <name val="宋体"/>
      <charset val="134"/>
    </font>
    <font>
      <sz val="11"/>
      <color indexed="8"/>
      <name val="宋体"/>
      <charset val="134"/>
    </font>
    <font>
      <sz val="12"/>
      <color indexed="8"/>
      <name val="方正黑体简体"/>
      <charset val="1"/>
    </font>
    <font>
      <sz val="20"/>
      <color indexed="8"/>
      <name val="方正小标宋简体"/>
      <charset val="1"/>
    </font>
    <font>
      <sz val="12"/>
      <color indexed="8"/>
      <name val="宋体"/>
      <charset val="1"/>
    </font>
    <font>
      <b/>
      <sz val="11"/>
      <color indexed="8"/>
      <name val="宋体"/>
      <charset val="1"/>
    </font>
    <font>
      <b/>
      <sz val="11"/>
      <name val="宋体"/>
      <charset val="134"/>
    </font>
    <font>
      <sz val="12"/>
      <color theme="1"/>
      <name val="方正黑体简体"/>
      <charset val="134"/>
    </font>
    <font>
      <sz val="20"/>
      <color theme="1"/>
      <name val="方正小标宋简体"/>
      <charset val="134"/>
    </font>
    <font>
      <sz val="12"/>
      <color theme="1"/>
      <name val="宋体"/>
      <charset val="134"/>
      <scheme val="minor"/>
    </font>
    <font>
      <sz val="11"/>
      <name val="宋体"/>
      <charset val="134"/>
      <scheme val="minor"/>
    </font>
    <font>
      <sz val="12"/>
      <color theme="1"/>
      <name val="宋体"/>
      <charset val="134"/>
    </font>
    <font>
      <sz val="12"/>
      <color indexed="8"/>
      <name val="宋体"/>
      <charset val="134"/>
    </font>
    <font>
      <sz val="10"/>
      <name val="宋体"/>
      <charset val="134"/>
    </font>
    <font>
      <sz val="10"/>
      <color theme="1"/>
      <name val="宋体"/>
      <charset val="134"/>
      <scheme val="minor"/>
    </font>
    <font>
      <sz val="12"/>
      <color rgb="FF000000"/>
      <name val="宋体"/>
      <charset val="134"/>
    </font>
    <font>
      <sz val="12"/>
      <name val="宋体"/>
      <charset val="134"/>
      <scheme val="minor"/>
    </font>
    <font>
      <b/>
      <sz val="11"/>
      <name val="宋体"/>
      <charset val="134"/>
      <scheme val="minor"/>
    </font>
    <font>
      <sz val="12"/>
      <color indexed="8"/>
      <name val="宋体"/>
      <charset val="1"/>
      <scheme val="minor"/>
    </font>
    <font>
      <sz val="11"/>
      <color indexed="8"/>
      <name val="宋体"/>
      <charset val="1"/>
      <scheme val="minor"/>
    </font>
    <font>
      <b/>
      <sz val="11"/>
      <color indexed="8"/>
      <name val="宋体"/>
      <charset val="1"/>
      <scheme val="minor"/>
    </font>
    <font>
      <b/>
      <sz val="11"/>
      <name val="SimSun"/>
      <charset val="134"/>
    </font>
    <font>
      <sz val="11"/>
      <name val="SimSun"/>
      <charset val="134"/>
    </font>
    <font>
      <sz val="12"/>
      <name val="宋体"/>
      <charset val="1"/>
      <scheme val="minor"/>
    </font>
    <font>
      <sz val="11"/>
      <name val="宋体"/>
      <charset val="1"/>
      <scheme val="minor"/>
    </font>
    <font>
      <b/>
      <sz val="11"/>
      <color indexed="8"/>
      <name val="宋体"/>
      <charset val="134"/>
    </font>
    <font>
      <sz val="11"/>
      <color theme="1"/>
      <name val="宋体"/>
      <charset val="134"/>
    </font>
    <font>
      <b/>
      <sz val="12"/>
      <name val="宋体"/>
      <charset val="134"/>
    </font>
    <font>
      <b/>
      <sz val="12"/>
      <color indexed="8"/>
      <name val="宋体"/>
      <charset val="134"/>
    </font>
    <font>
      <sz val="20"/>
      <color indexed="8"/>
      <name val="方正小标宋简体"/>
      <charset val="134"/>
    </font>
    <font>
      <sz val="12"/>
      <name val="Arial Narrow"/>
      <charset val="0"/>
    </font>
    <font>
      <b/>
      <sz val="12"/>
      <name val="方正黑体简体"/>
      <charset val="134"/>
    </font>
    <font>
      <sz val="12"/>
      <name val="方正黑体简体"/>
      <charset val="0"/>
    </font>
    <font>
      <sz val="12"/>
      <color indexed="8"/>
      <name val="方正黑体简体"/>
      <charset val="134"/>
    </font>
    <font>
      <b/>
      <sz val="12"/>
      <color indexed="8"/>
      <name val="方正黑体简体"/>
      <charset val="134"/>
    </font>
    <font>
      <sz val="11"/>
      <name val="Times New Roman"/>
      <charset val="0"/>
    </font>
    <font>
      <b/>
      <sz val="11"/>
      <color indexed="8"/>
      <name val="宋体"/>
      <charset val="134"/>
      <scheme val="minor"/>
    </font>
    <font>
      <sz val="11"/>
      <color indexed="8"/>
      <name val="宋体"/>
      <charset val="134"/>
      <scheme val="minor"/>
    </font>
    <font>
      <b/>
      <sz val="12"/>
      <color indexed="8"/>
      <name val="宋体"/>
      <charset val="134"/>
      <scheme val="minor"/>
    </font>
    <font>
      <sz val="12"/>
      <color indexed="8"/>
      <name val="宋体"/>
      <charset val="134"/>
      <scheme val="minor"/>
    </font>
    <font>
      <sz val="9"/>
      <name val="宋体"/>
      <charset val="134"/>
    </font>
    <font>
      <sz val="16"/>
      <name val="宋体"/>
      <charset val="134"/>
    </font>
    <font>
      <b/>
      <sz val="11"/>
      <color theme="1"/>
      <name val="宋体"/>
      <charset val="134"/>
      <scheme val="minor"/>
    </font>
    <font>
      <sz val="9"/>
      <color rgb="FFFF0000"/>
      <name val="宋体"/>
      <charset val="134"/>
    </font>
    <font>
      <b/>
      <sz val="11"/>
      <color rgb="FF000000"/>
      <name val="宋体"/>
      <charset val="134"/>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仿宋_GB2312"/>
      <charset val="134"/>
    </font>
    <font>
      <sz val="11"/>
      <name val="Calibri"/>
      <charset val="0"/>
    </font>
    <font>
      <sz val="12"/>
      <name val="Times New Roman"/>
      <charset val="0"/>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8"/>
      </bottom>
      <diagonal/>
    </border>
    <border>
      <left/>
      <right/>
      <top style="thin">
        <color auto="1"/>
      </top>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top style="thin">
        <color auto="1"/>
      </top>
      <bottom style="thin">
        <color auto="1"/>
      </bottom>
      <diagonal/>
    </border>
    <border>
      <left/>
      <right/>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59" fillId="0" borderId="0" applyFill="0" applyBorder="0" applyAlignment="0" applyProtection="0"/>
    <xf numFmtId="44" fontId="59" fillId="0" borderId="0" applyFill="0" applyBorder="0" applyAlignment="0" applyProtection="0"/>
    <xf numFmtId="9" fontId="59" fillId="0" borderId="0" applyFill="0" applyBorder="0" applyAlignment="0" applyProtection="0"/>
    <xf numFmtId="41" fontId="59" fillId="0" borderId="0" applyFill="0" applyBorder="0" applyAlignment="0" applyProtection="0"/>
    <xf numFmtId="42" fontId="59" fillId="0" borderId="0" applyFill="0" applyBorder="0" applyAlignment="0" applyProtection="0"/>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4" borderId="17"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8" applyNumberFormat="0" applyFill="0" applyAlignment="0" applyProtection="0">
      <alignment vertical="center"/>
    </xf>
    <xf numFmtId="0" fontId="66" fillId="0" borderId="18" applyNumberFormat="0" applyFill="0" applyAlignment="0" applyProtection="0">
      <alignment vertical="center"/>
    </xf>
    <xf numFmtId="0" fontId="67" fillId="0" borderId="19" applyNumberFormat="0" applyFill="0" applyAlignment="0" applyProtection="0">
      <alignment vertical="center"/>
    </xf>
    <xf numFmtId="0" fontId="67" fillId="0" borderId="0" applyNumberFormat="0" applyFill="0" applyBorder="0" applyAlignment="0" applyProtection="0">
      <alignment vertical="center"/>
    </xf>
    <xf numFmtId="0" fontId="68" fillId="5" borderId="20" applyNumberFormat="0" applyAlignment="0" applyProtection="0">
      <alignment vertical="center"/>
    </xf>
    <xf numFmtId="0" fontId="69" fillId="6" borderId="21" applyNumberFormat="0" applyAlignment="0" applyProtection="0">
      <alignment vertical="center"/>
    </xf>
    <xf numFmtId="0" fontId="70" fillId="6" borderId="20" applyNumberFormat="0" applyAlignment="0" applyProtection="0">
      <alignment vertical="center"/>
    </xf>
    <xf numFmtId="0" fontId="71" fillId="7" borderId="22" applyNumberFormat="0" applyAlignment="0" applyProtection="0">
      <alignment vertical="center"/>
    </xf>
    <xf numFmtId="0" fontId="72" fillId="0" borderId="23" applyNumberFormat="0" applyFill="0" applyAlignment="0" applyProtection="0">
      <alignment vertical="center"/>
    </xf>
    <xf numFmtId="0" fontId="56" fillId="0" borderId="24" applyNumberFormat="0" applyFill="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76" fillId="3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5" fillId="0" borderId="0">
      <alignment vertical="center"/>
    </xf>
    <xf numFmtId="0" fontId="0" fillId="0" borderId="0">
      <alignment vertical="center"/>
    </xf>
    <xf numFmtId="0" fontId="0" fillId="0" borderId="0"/>
    <xf numFmtId="0" fontId="0" fillId="0" borderId="0"/>
    <xf numFmtId="0" fontId="15" fillId="0" borderId="0">
      <alignment vertical="center"/>
    </xf>
    <xf numFmtId="0" fontId="77" fillId="0" borderId="0"/>
    <xf numFmtId="0" fontId="0" fillId="0" borderId="0"/>
    <xf numFmtId="0" fontId="78" fillId="0" borderId="0"/>
    <xf numFmtId="0" fontId="0" fillId="0" borderId="0"/>
    <xf numFmtId="0" fontId="0" fillId="0" borderId="0"/>
    <xf numFmtId="0" fontId="79" fillId="0" borderId="0"/>
    <xf numFmtId="0" fontId="0" fillId="0" borderId="0"/>
    <xf numFmtId="0" fontId="0" fillId="0" borderId="0"/>
    <xf numFmtId="0" fontId="0" fillId="0" borderId="0"/>
    <xf numFmtId="0" fontId="6" fillId="0" borderId="0">
      <alignment vertical="center"/>
    </xf>
    <xf numFmtId="0" fontId="54" fillId="0" borderId="0"/>
    <xf numFmtId="0" fontId="0" fillId="0" borderId="0"/>
    <xf numFmtId="0" fontId="0" fillId="0" borderId="0"/>
    <xf numFmtId="0" fontId="15" fillId="0" borderId="0"/>
    <xf numFmtId="0" fontId="0" fillId="0" borderId="0"/>
    <xf numFmtId="0" fontId="54" fillId="0" borderId="0"/>
    <xf numFmtId="0" fontId="0" fillId="0" borderId="0"/>
    <xf numFmtId="0" fontId="6" fillId="0" borderId="0"/>
    <xf numFmtId="0" fontId="0" fillId="0" borderId="0"/>
  </cellStyleXfs>
  <cellXfs count="495">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0" fillId="0" borderId="0" xfId="0" applyFont="1" applyFill="1" applyBorder="1" applyAlignment="1">
      <alignment horizontal="right" vertical="center" wrapText="1"/>
    </xf>
    <xf numFmtId="176" fontId="0"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0" fontId="5" fillId="0" borderId="0" xfId="0" applyFont="1" applyFill="1" applyAlignment="1">
      <alignment horizontal="justify" vertical="center" wrapText="1"/>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8" fillId="0" borderId="0" xfId="0" applyFont="1" applyFill="1" applyAlignment="1">
      <alignment horizontal="right" vertical="center"/>
    </xf>
    <xf numFmtId="0" fontId="19" fillId="0" borderId="0" xfId="0" applyFont="1" applyFill="1" applyAlignment="1">
      <alignment vertical="center"/>
    </xf>
    <xf numFmtId="0" fontId="7" fillId="0" borderId="0"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177" fontId="20" fillId="0" borderId="1" xfId="0" applyNumberFormat="1" applyFont="1" applyFill="1" applyBorder="1" applyAlignment="1">
      <alignment horizontal="right" vertical="center" wrapText="1"/>
    </xf>
    <xf numFmtId="178" fontId="20" fillId="0" borderId="1" xfId="0" applyNumberFormat="1" applyFont="1" applyFill="1" applyBorder="1" applyAlignment="1">
      <alignment horizontal="right" vertical="center" wrapText="1"/>
    </xf>
    <xf numFmtId="0" fontId="9" fillId="0" borderId="1" xfId="0" applyFont="1" applyFill="1" applyBorder="1" applyAlignment="1">
      <alignment vertical="center" wrapText="1"/>
    </xf>
    <xf numFmtId="177" fontId="6" fillId="0" borderId="1" xfId="0" applyNumberFormat="1" applyFont="1" applyFill="1" applyBorder="1" applyAlignment="1">
      <alignment vertical="center"/>
    </xf>
    <xf numFmtId="0" fontId="5" fillId="0" borderId="1" xfId="0" applyFont="1" applyFill="1" applyBorder="1" applyAlignment="1">
      <alignment vertical="center"/>
    </xf>
    <xf numFmtId="178" fontId="9" fillId="0" borderId="1" xfId="0" applyNumberFormat="1" applyFont="1" applyFill="1" applyBorder="1" applyAlignment="1">
      <alignment horizontal="right" vertical="center" wrapText="1"/>
    </xf>
    <xf numFmtId="177" fontId="9" fillId="0" borderId="1" xfId="0" applyNumberFormat="1"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9" fontId="21" fillId="0" borderId="0" xfId="0" applyNumberFormat="1" applyFont="1" applyFill="1" applyBorder="1" applyAlignment="1">
      <alignment horizontal="center" vertical="center" wrapText="1"/>
    </xf>
    <xf numFmtId="9" fontId="8" fillId="0" borderId="0" xfId="0" applyNumberFormat="1" applyFont="1" applyFill="1" applyAlignment="1">
      <alignment horizontal="center" vertical="center" wrapText="1"/>
    </xf>
    <xf numFmtId="0" fontId="0"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9" fontId="25" fillId="0" borderId="0" xfId="0" applyNumberFormat="1"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6" applyFont="1" applyFill="1" applyBorder="1" applyAlignment="1">
      <alignment horizontal="center" vertical="center" wrapText="1"/>
    </xf>
    <xf numFmtId="0" fontId="6" fillId="0" borderId="1" xfId="0" applyFont="1" applyFill="1" applyBorder="1" applyAlignment="1">
      <alignment horizontal="center" vertical="center" wrapText="1"/>
    </xf>
    <xf numFmtId="0" fontId="24" fillId="0" borderId="1" xfId="6"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top" wrapText="1"/>
    </xf>
    <xf numFmtId="179" fontId="13"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8" fillId="0" borderId="0" xfId="0" applyFont="1" applyFill="1" applyAlignment="1">
      <alignment horizontal="center" vertical="center"/>
    </xf>
    <xf numFmtId="0" fontId="30" fillId="0" borderId="0" xfId="0" applyFont="1" applyFill="1" applyAlignment="1">
      <alignment horizontal="right" vertical="center"/>
    </xf>
    <xf numFmtId="0" fontId="24" fillId="0" borderId="0" xfId="0" applyFont="1" applyFill="1" applyAlignment="1">
      <alignment vertical="center"/>
    </xf>
    <xf numFmtId="0" fontId="31" fillId="0" borderId="0" xfId="0" applyFont="1" applyFill="1" applyAlignment="1">
      <alignment vertical="center"/>
    </xf>
    <xf numFmtId="0" fontId="24" fillId="0" borderId="0" xfId="0" applyFont="1" applyFill="1" applyAlignment="1">
      <alignment horizontal="center" vertical="center"/>
    </xf>
    <xf numFmtId="0" fontId="7" fillId="0" borderId="0" xfId="0" applyFont="1" applyFill="1" applyAlignment="1">
      <alignment horizontal="center" vertical="center"/>
    </xf>
    <xf numFmtId="0" fontId="30" fillId="0" borderId="0" xfId="0" applyFont="1" applyFill="1" applyAlignment="1">
      <alignment horizontal="center" vertical="center"/>
    </xf>
    <xf numFmtId="0" fontId="24" fillId="0" borderId="1" xfId="0" applyFont="1" applyFill="1" applyBorder="1" applyAlignment="1">
      <alignment horizontal="center" vertical="center"/>
    </xf>
    <xf numFmtId="0" fontId="31" fillId="0" borderId="1" xfId="0" applyFont="1" applyFill="1" applyBorder="1" applyAlignment="1">
      <alignment horizontal="justify" vertical="center"/>
    </xf>
    <xf numFmtId="178" fontId="9"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xf>
    <xf numFmtId="0" fontId="24" fillId="0" borderId="1" xfId="0" applyFont="1" applyFill="1" applyBorder="1" applyAlignment="1">
      <alignment horizontal="justify" vertical="center"/>
    </xf>
    <xf numFmtId="177" fontId="9" fillId="0" borderId="1" xfId="0" applyNumberFormat="1" applyFont="1" applyFill="1" applyBorder="1" applyAlignment="1">
      <alignment horizontal="center" vertical="center" wrapText="1"/>
    </xf>
    <xf numFmtId="180" fontId="31" fillId="0" borderId="1" xfId="0" applyNumberFormat="1" applyFont="1" applyFill="1" applyBorder="1" applyAlignment="1" applyProtection="1">
      <alignment horizontal="center" vertical="center"/>
    </xf>
    <xf numFmtId="0" fontId="24" fillId="0" borderId="1" xfId="0" applyFont="1" applyFill="1" applyBorder="1" applyAlignment="1">
      <alignment horizontal="center" vertical="center" wrapText="1"/>
    </xf>
    <xf numFmtId="0" fontId="4" fillId="0" borderId="0" xfId="0" applyFont="1" applyFill="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4" fillId="0" borderId="0" xfId="0" applyFont="1" applyFill="1" applyAlignment="1">
      <alignment horizontal="justify" vertical="center" wrapText="1"/>
    </xf>
    <xf numFmtId="0" fontId="4" fillId="0" borderId="0" xfId="0" applyFont="1" applyFill="1" applyAlignment="1">
      <alignment horizontal="center" vertical="center" wrapText="1"/>
    </xf>
    <xf numFmtId="0" fontId="32" fillId="0" borderId="0" xfId="0" applyFont="1" applyFill="1" applyAlignment="1">
      <alignment horizontal="right" vertical="center"/>
    </xf>
    <xf numFmtId="0" fontId="33" fillId="0" borderId="0" xfId="0" applyFont="1" applyFill="1" applyAlignment="1">
      <alignment vertical="center"/>
    </xf>
    <xf numFmtId="0" fontId="34" fillId="0" borderId="0" xfId="0" applyFont="1" applyFill="1" applyAlignment="1">
      <alignment vertical="center"/>
    </xf>
    <xf numFmtId="0" fontId="8"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180" fontId="20"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80" fontId="6" fillId="0" borderId="1" xfId="0" applyNumberFormat="1" applyFont="1" applyFill="1" applyBorder="1" applyAlignment="1">
      <alignment vertical="center" wrapText="1"/>
    </xf>
    <xf numFmtId="180" fontId="9" fillId="0" borderId="1" xfId="0" applyNumberFormat="1" applyFont="1" applyFill="1" applyBorder="1" applyAlignment="1">
      <alignment horizontal="right" vertical="center" wrapText="1"/>
    </xf>
    <xf numFmtId="180" fontId="6" fillId="0" borderId="1" xfId="0" applyNumberFormat="1" applyFont="1" applyFill="1" applyBorder="1" applyAlignment="1">
      <alignment vertical="center"/>
    </xf>
    <xf numFmtId="180" fontId="35" fillId="0" borderId="1" xfId="0" applyNumberFormat="1" applyFont="1" applyFill="1" applyBorder="1" applyAlignment="1">
      <alignment horizontal="right" vertical="center" wrapText="1"/>
    </xf>
    <xf numFmtId="180" fontId="36" fillId="0" borderId="1" xfId="0" applyNumberFormat="1" applyFont="1" applyFill="1" applyBorder="1" applyAlignment="1">
      <alignment horizontal="right" vertical="center" wrapText="1"/>
    </xf>
    <xf numFmtId="0" fontId="33" fillId="0" borderId="0" xfId="0" applyFont="1" applyFill="1" applyAlignment="1">
      <alignment horizontal="justify" vertical="center" wrapText="1"/>
    </xf>
    <xf numFmtId="0" fontId="37" fillId="0" borderId="0" xfId="0" applyFont="1" applyFill="1" applyAlignment="1">
      <alignment horizontal="right" vertical="center"/>
    </xf>
    <xf numFmtId="0" fontId="38" fillId="0" borderId="0" xfId="0" applyFont="1" applyFill="1" applyAlignment="1">
      <alignment vertical="center"/>
    </xf>
    <xf numFmtId="177" fontId="6" fillId="0" borderId="1" xfId="0" applyNumberFormat="1" applyFont="1" applyFill="1" applyBorder="1" applyAlignment="1">
      <alignment horizontal="center" vertical="center"/>
    </xf>
    <xf numFmtId="177" fontId="38"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0" fontId="38" fillId="0" borderId="0" xfId="0" applyFont="1" applyFill="1" applyAlignment="1">
      <alignment horizontal="justify" vertical="center" wrapText="1"/>
    </xf>
    <xf numFmtId="0" fontId="38" fillId="0" borderId="0" xfId="0" applyFont="1" applyFill="1" applyAlignment="1">
      <alignment vertical="center" wrapText="1"/>
    </xf>
    <xf numFmtId="177" fontId="33" fillId="0" borderId="0" xfId="0" applyNumberFormat="1" applyFont="1" applyFill="1" applyAlignment="1">
      <alignment horizontal="center" vertical="center"/>
    </xf>
    <xf numFmtId="177" fontId="33" fillId="0" borderId="1" xfId="0" applyNumberFormat="1" applyFont="1" applyFill="1" applyBorder="1" applyAlignment="1">
      <alignment horizontal="center" vertical="center"/>
    </xf>
    <xf numFmtId="0" fontId="33" fillId="0" borderId="0" xfId="0" applyFont="1" applyFill="1" applyAlignment="1">
      <alignment vertical="center" wrapText="1"/>
    </xf>
    <xf numFmtId="0" fontId="7" fillId="0" borderId="0" xfId="0" applyFont="1" applyFill="1" applyBorder="1" applyAlignment="1">
      <alignment horizontal="left" vertical="center"/>
    </xf>
    <xf numFmtId="0" fontId="0" fillId="0" borderId="5" xfId="0" applyFont="1" applyFill="1" applyBorder="1" applyAlignment="1">
      <alignment horizontal="center" vertical="center" wrapText="1"/>
    </xf>
    <xf numFmtId="177" fontId="20" fillId="0" borderId="1" xfId="0" applyNumberFormat="1" applyFont="1" applyFill="1" applyBorder="1" applyAlignment="1">
      <alignment vertical="center" wrapText="1"/>
    </xf>
    <xf numFmtId="180" fontId="9" fillId="0" borderId="1" xfId="0" applyNumberFormat="1" applyFont="1" applyFill="1" applyBorder="1" applyAlignment="1">
      <alignment vertical="center" wrapText="1"/>
    </xf>
    <xf numFmtId="178" fontId="9" fillId="0" borderId="1" xfId="0" applyNumberFormat="1" applyFont="1" applyFill="1" applyBorder="1" applyAlignment="1">
      <alignment vertical="center" wrapText="1"/>
    </xf>
    <xf numFmtId="181" fontId="9" fillId="0" borderId="1" xfId="0" applyNumberFormat="1" applyFont="1" applyFill="1" applyBorder="1" applyAlignment="1">
      <alignment vertical="center" wrapText="1"/>
    </xf>
    <xf numFmtId="181" fontId="9" fillId="0" borderId="1" xfId="0" applyNumberFormat="1" applyFont="1" applyFill="1" applyBorder="1" applyAlignment="1">
      <alignment horizontal="center" vertical="center" wrapText="1"/>
    </xf>
    <xf numFmtId="0" fontId="7" fillId="0" borderId="0" xfId="62" applyFont="1" applyFill="1" applyAlignment="1">
      <alignment horizontal="left" vertical="center"/>
    </xf>
    <xf numFmtId="0" fontId="8" fillId="0" borderId="0" xfId="50" applyFont="1" applyFill="1" applyAlignment="1">
      <alignment horizontal="center" vertical="center"/>
    </xf>
    <xf numFmtId="0" fontId="0" fillId="0" borderId="0" xfId="50" applyFont="1" applyFill="1" applyAlignment="1">
      <alignment horizontal="right" vertical="center"/>
    </xf>
    <xf numFmtId="0" fontId="9" fillId="0" borderId="0" xfId="50" applyFont="1" applyFill="1">
      <alignment vertical="center"/>
    </xf>
    <xf numFmtId="0" fontId="15" fillId="0" borderId="0" xfId="0" applyFont="1" applyFill="1" applyAlignment="1">
      <alignment vertical="center"/>
    </xf>
    <xf numFmtId="0" fontId="39" fillId="0" borderId="0" xfId="0" applyFont="1" applyFill="1" applyAlignment="1">
      <alignment vertical="center"/>
    </xf>
    <xf numFmtId="0" fontId="26" fillId="0" borderId="0" xfId="50" applyFont="1" applyFill="1">
      <alignment vertical="center"/>
    </xf>
    <xf numFmtId="0" fontId="0" fillId="0" borderId="0" xfId="50" applyFont="1" applyFill="1">
      <alignment vertical="center"/>
    </xf>
    <xf numFmtId="0" fontId="7" fillId="0" borderId="0" xfId="75" applyFont="1" applyFill="1" applyAlignment="1" applyProtection="1">
      <alignment horizontal="left" vertical="center"/>
      <protection locked="0"/>
    </xf>
    <xf numFmtId="182" fontId="7" fillId="0" borderId="0" xfId="62" applyNumberFormat="1" applyFont="1" applyFill="1" applyAlignment="1">
      <alignment horizontal="left" vertical="center"/>
    </xf>
    <xf numFmtId="0" fontId="8" fillId="0" borderId="0" xfId="50" applyFont="1" applyFill="1" applyAlignment="1">
      <alignment horizontal="center" vertical="center" wrapText="1"/>
    </xf>
    <xf numFmtId="0" fontId="26" fillId="0" borderId="0" xfId="50" applyFont="1" applyFill="1" applyAlignment="1">
      <alignment horizontal="right" vertical="center"/>
    </xf>
    <xf numFmtId="0" fontId="20" fillId="0" borderId="2" xfId="65" applyNumberFormat="1" applyFont="1" applyFill="1" applyBorder="1" applyAlignment="1" applyProtection="1">
      <alignment horizontal="center" vertical="center"/>
    </xf>
    <xf numFmtId="0" fontId="20" fillId="0" borderId="6" xfId="65" applyNumberFormat="1" applyFont="1" applyFill="1" applyBorder="1" applyAlignment="1" applyProtection="1">
      <alignment horizontal="center" vertical="center"/>
    </xf>
    <xf numFmtId="0" fontId="20" fillId="0" borderId="1" xfId="65" applyNumberFormat="1" applyFont="1" applyFill="1" applyBorder="1" applyAlignment="1" applyProtection="1">
      <alignment horizontal="center" vertical="center"/>
    </xf>
    <xf numFmtId="0" fontId="20" fillId="0" borderId="1" xfId="0" applyFont="1" applyFill="1" applyBorder="1" applyAlignment="1">
      <alignment vertical="center"/>
    </xf>
    <xf numFmtId="180" fontId="20" fillId="0" borderId="1" xfId="0" applyNumberFormat="1" applyFont="1" applyFill="1" applyBorder="1" applyAlignment="1">
      <alignment vertical="center"/>
    </xf>
    <xf numFmtId="0" fontId="9" fillId="0" borderId="1" xfId="0" applyFont="1" applyFill="1" applyBorder="1" applyAlignment="1">
      <alignment horizontal="left" vertical="center" indent="1"/>
    </xf>
    <xf numFmtId="0" fontId="9" fillId="0" borderId="1" xfId="0" applyFont="1" applyFill="1" applyBorder="1" applyAlignment="1">
      <alignment vertical="center"/>
    </xf>
    <xf numFmtId="0" fontId="40" fillId="0" borderId="1" xfId="58" applyFont="1" applyFill="1" applyBorder="1" applyAlignment="1">
      <alignment horizontal="left" vertical="center" wrapText="1" indent="2"/>
    </xf>
    <xf numFmtId="0" fontId="9" fillId="0" borderId="1" xfId="0" applyFont="1" applyFill="1" applyBorder="1" applyAlignment="1">
      <alignment horizontal="left" vertical="center" indent="2"/>
    </xf>
    <xf numFmtId="0" fontId="40" fillId="0" borderId="1" xfId="58" applyFont="1" applyFill="1" applyBorder="1" applyAlignment="1">
      <alignment vertical="center" wrapText="1"/>
    </xf>
    <xf numFmtId="0" fontId="20" fillId="0" borderId="1" xfId="0" applyFont="1" applyFill="1" applyBorder="1" applyAlignment="1">
      <alignment horizontal="center" vertical="center"/>
    </xf>
    <xf numFmtId="183" fontId="20" fillId="0" borderId="1" xfId="0" applyNumberFormat="1" applyFont="1" applyFill="1" applyBorder="1" applyAlignment="1">
      <alignment horizontal="center" vertical="center"/>
    </xf>
    <xf numFmtId="0" fontId="15" fillId="0" borderId="0" xfId="50" applyFont="1" applyFill="1" applyAlignment="1">
      <alignment horizontal="left" vertical="center" wrapText="1"/>
    </xf>
    <xf numFmtId="0" fontId="15" fillId="0" borderId="0" xfId="0" applyFont="1" applyFill="1" applyAlignment="1" applyProtection="1">
      <alignment vertical="center"/>
      <protection locked="0"/>
    </xf>
    <xf numFmtId="0" fontId="41" fillId="0" borderId="0" xfId="50" applyFont="1" applyFill="1">
      <alignment vertical="center"/>
    </xf>
    <xf numFmtId="182" fontId="20" fillId="0" borderId="1" xfId="64" applyNumberFormat="1" applyFont="1" applyFill="1" applyBorder="1" applyAlignment="1">
      <alignment horizontal="center" vertical="center"/>
    </xf>
    <xf numFmtId="0" fontId="20" fillId="0" borderId="1" xfId="50" applyFont="1" applyFill="1" applyBorder="1" applyAlignment="1">
      <alignment horizontal="center" vertical="center" wrapText="1"/>
    </xf>
    <xf numFmtId="0" fontId="20" fillId="0" borderId="1" xfId="58" applyFont="1" applyFill="1" applyBorder="1" applyAlignment="1">
      <alignment horizontal="justify" vertical="center" wrapText="1"/>
    </xf>
    <xf numFmtId="0" fontId="20"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26" fillId="0" borderId="0" xfId="50" applyFont="1" applyFill="1" applyProtection="1">
      <alignment vertical="center"/>
      <protection locked="0"/>
    </xf>
    <xf numFmtId="0" fontId="24" fillId="0" borderId="1" xfId="0" applyFont="1" applyFill="1" applyBorder="1" applyAlignment="1">
      <alignment horizontal="right" vertical="center" wrapText="1"/>
    </xf>
    <xf numFmtId="180" fontId="18" fillId="2" borderId="7" xfId="85" applyNumberFormat="1" applyFont="1" applyFill="1" applyBorder="1" applyAlignment="1">
      <alignment horizontal="right" vertical="center"/>
    </xf>
    <xf numFmtId="180" fontId="18" fillId="2" borderId="8" xfId="85" applyNumberFormat="1" applyFont="1" applyFill="1" applyBorder="1" applyAlignment="1">
      <alignment horizontal="right" vertical="center"/>
    </xf>
    <xf numFmtId="180" fontId="18" fillId="2" borderId="9" xfId="85" applyNumberFormat="1" applyFont="1" applyFill="1" applyBorder="1" applyAlignment="1">
      <alignment horizontal="right" vertical="center"/>
    </xf>
    <xf numFmtId="0" fontId="20" fillId="0" borderId="1" xfId="58" applyFont="1" applyFill="1" applyBorder="1" applyAlignment="1">
      <alignment horizontal="center" vertical="center" wrapText="1"/>
    </xf>
    <xf numFmtId="0" fontId="42" fillId="0" borderId="0" xfId="50" applyFont="1" applyFill="1">
      <alignment vertical="center"/>
    </xf>
    <xf numFmtId="0" fontId="31" fillId="0" borderId="1" xfId="0" applyFont="1" applyFill="1" applyBorder="1" applyAlignment="1">
      <alignment horizontal="right" vertical="center" wrapText="1"/>
    </xf>
    <xf numFmtId="0" fontId="9" fillId="0" borderId="1" xfId="0" applyFont="1" applyFill="1" applyBorder="1" applyAlignment="1">
      <alignment horizontal="left" vertical="center"/>
    </xf>
    <xf numFmtId="180" fontId="31" fillId="0" borderId="1" xfId="0" applyNumberFormat="1" applyFont="1" applyFill="1" applyBorder="1" applyAlignment="1">
      <alignment horizontal="right" vertical="center" wrapText="1"/>
    </xf>
    <xf numFmtId="184" fontId="18" fillId="2" borderId="7" xfId="85" applyNumberFormat="1" applyFont="1" applyFill="1" applyBorder="1" applyAlignment="1">
      <alignment horizontal="right" vertical="center"/>
    </xf>
    <xf numFmtId="184" fontId="18" fillId="2" borderId="10" xfId="85" applyNumberFormat="1" applyFont="1" applyFill="1" applyBorder="1" applyAlignment="1">
      <alignment horizontal="right" vertical="center"/>
    </xf>
    <xf numFmtId="184" fontId="18" fillId="2" borderId="11" xfId="85" applyNumberFormat="1" applyFont="1" applyFill="1" applyBorder="1" applyAlignment="1">
      <alignment horizontal="right" vertical="center"/>
    </xf>
    <xf numFmtId="0" fontId="43"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15" fillId="0" borderId="0" xfId="0" applyFont="1" applyFill="1" applyBorder="1" applyAlignment="1">
      <alignment vertical="center"/>
    </xf>
    <xf numFmtId="0" fontId="8" fillId="0" borderId="0" xfId="51" applyFont="1" applyFill="1" applyAlignment="1">
      <alignment horizontal="center" vertical="center" wrapText="1"/>
    </xf>
    <xf numFmtId="0" fontId="8" fillId="0" borderId="0" xfId="51" applyFont="1" applyFill="1" applyAlignment="1">
      <alignment horizontal="center" vertical="center"/>
    </xf>
    <xf numFmtId="0" fontId="0" fillId="0" borderId="0" xfId="59" applyFont="1" applyFill="1" applyAlignment="1">
      <alignment horizontal="right" vertical="center"/>
    </xf>
    <xf numFmtId="0" fontId="20" fillId="0" borderId="1" xfId="59" applyFont="1" applyFill="1" applyBorder="1" applyAlignment="1">
      <alignment horizontal="center" vertical="center"/>
    </xf>
    <xf numFmtId="183" fontId="20" fillId="0" borderId="1" xfId="50" applyNumberFormat="1" applyFont="1" applyFill="1" applyBorder="1" applyAlignment="1">
      <alignment horizontal="center" vertical="center" wrapText="1"/>
    </xf>
    <xf numFmtId="0" fontId="20" fillId="0" borderId="1" xfId="59" applyFont="1" applyFill="1" applyBorder="1" applyAlignment="1">
      <alignment horizontal="center" vertical="center" wrapText="1"/>
    </xf>
    <xf numFmtId="0" fontId="20" fillId="0" borderId="1" xfId="49" applyFont="1" applyFill="1" applyBorder="1" applyAlignment="1">
      <alignment vertical="center"/>
    </xf>
    <xf numFmtId="0" fontId="39" fillId="0" borderId="1" xfId="0" applyFont="1" applyFill="1" applyBorder="1" applyAlignment="1">
      <alignment vertical="center"/>
    </xf>
    <xf numFmtId="10" fontId="39" fillId="0" borderId="1" xfId="0" applyNumberFormat="1" applyFont="1" applyFill="1" applyBorder="1" applyAlignment="1">
      <alignment vertical="center"/>
    </xf>
    <xf numFmtId="0" fontId="9" fillId="0" borderId="1" xfId="49" applyFont="1" applyFill="1" applyBorder="1" applyAlignment="1">
      <alignment vertical="center"/>
    </xf>
    <xf numFmtId="0" fontId="15" fillId="0" borderId="1" xfId="0" applyFont="1" applyFill="1" applyBorder="1" applyAlignment="1">
      <alignment vertical="center"/>
    </xf>
    <xf numFmtId="10" fontId="15" fillId="0" borderId="1" xfId="0" applyNumberFormat="1" applyFont="1" applyFill="1" applyBorder="1" applyAlignment="1">
      <alignment vertical="center"/>
    </xf>
    <xf numFmtId="0" fontId="9" fillId="0" borderId="1" xfId="49" applyFont="1" applyFill="1" applyBorder="1" applyAlignment="1">
      <alignment horizontal="left" vertical="center" indent="2"/>
    </xf>
    <xf numFmtId="0" fontId="9" fillId="0" borderId="1" xfId="49" applyFont="1" applyFill="1" applyBorder="1" applyAlignment="1">
      <alignment horizontal="left" vertical="center"/>
    </xf>
    <xf numFmtId="0" fontId="9" fillId="0" borderId="1" xfId="51" applyFont="1" applyFill="1" applyBorder="1" applyAlignment="1">
      <alignment horizontal="right" vertical="center" wrapText="1"/>
    </xf>
    <xf numFmtId="0" fontId="9" fillId="0" borderId="1" xfId="49" applyFont="1" applyFill="1" applyBorder="1" applyAlignment="1">
      <alignment horizontal="right" vertical="center"/>
    </xf>
    <xf numFmtId="0" fontId="20" fillId="0" borderId="12" xfId="49" applyFont="1" applyFill="1" applyBorder="1" applyAlignment="1">
      <alignment horizontal="center" vertical="center"/>
    </xf>
    <xf numFmtId="0" fontId="20" fillId="0" borderId="1" xfId="51" applyFont="1" applyFill="1" applyBorder="1" applyAlignment="1">
      <alignment horizontal="right" vertical="center" wrapText="1"/>
    </xf>
    <xf numFmtId="0" fontId="8" fillId="0" borderId="0" xfId="61" applyFont="1" applyFill="1" applyBorder="1" applyAlignment="1">
      <alignment horizontal="center" vertical="center"/>
    </xf>
    <xf numFmtId="0" fontId="0" fillId="0" borderId="0" xfId="61" applyFont="1" applyFill="1" applyBorder="1" applyAlignment="1">
      <alignment horizontal="right" vertical="center"/>
    </xf>
    <xf numFmtId="0" fontId="41" fillId="0" borderId="0" xfId="61" applyFont="1" applyFill="1" applyBorder="1" applyAlignment="1"/>
    <xf numFmtId="0" fontId="0" fillId="0" borderId="0" xfId="61" applyFont="1" applyFill="1" applyBorder="1" applyAlignment="1"/>
    <xf numFmtId="0" fontId="8" fillId="0" borderId="0" xfId="61" applyNumberFormat="1" applyFont="1" applyFill="1" applyBorder="1" applyAlignment="1" applyProtection="1">
      <alignment horizontal="center" vertical="center" wrapText="1"/>
    </xf>
    <xf numFmtId="0" fontId="0" fillId="0" borderId="13" xfId="61" applyNumberFormat="1" applyFont="1" applyFill="1" applyBorder="1" applyAlignment="1" applyProtection="1">
      <alignment horizontal="right" vertical="center"/>
    </xf>
    <xf numFmtId="0" fontId="20" fillId="0" borderId="1" xfId="61" applyNumberFormat="1" applyFont="1" applyFill="1" applyBorder="1" applyAlignment="1" applyProtection="1">
      <alignment horizontal="center" vertical="center"/>
    </xf>
    <xf numFmtId="0" fontId="20" fillId="0" borderId="1" xfId="71" applyFont="1" applyFill="1" applyBorder="1" applyAlignment="1">
      <alignment vertical="center"/>
    </xf>
    <xf numFmtId="0" fontId="20" fillId="0" borderId="1" xfId="49" applyFont="1" applyFill="1" applyBorder="1" applyAlignment="1">
      <alignment horizontal="right" vertical="center"/>
    </xf>
    <xf numFmtId="0" fontId="20" fillId="0" borderId="12" xfId="49" applyFont="1" applyFill="1" applyBorder="1" applyAlignment="1">
      <alignment vertical="center"/>
    </xf>
    <xf numFmtId="0" fontId="9" fillId="0" borderId="1" xfId="71" applyFont="1" applyFill="1" applyBorder="1" applyAlignment="1">
      <alignment vertical="center"/>
    </xf>
    <xf numFmtId="0" fontId="9" fillId="0" borderId="12" xfId="49" applyFont="1" applyFill="1" applyBorder="1" applyAlignment="1">
      <alignment horizontal="left" vertical="center"/>
    </xf>
    <xf numFmtId="0" fontId="9" fillId="0" borderId="1" xfId="67" applyNumberFormat="1" applyFont="1" applyFill="1" applyBorder="1" applyAlignment="1" applyProtection="1">
      <alignment horizontal="left" vertical="center"/>
    </xf>
    <xf numFmtId="1" fontId="9" fillId="0" borderId="1" xfId="66" applyNumberFormat="1" applyFont="1" applyFill="1" applyBorder="1" applyAlignment="1" applyProtection="1">
      <alignment horizontal="right" vertical="center"/>
    </xf>
    <xf numFmtId="0" fontId="9" fillId="0" borderId="1" xfId="66" applyNumberFormat="1" applyFont="1" applyFill="1" applyBorder="1" applyAlignment="1" applyProtection="1">
      <alignment horizontal="left" vertical="center"/>
    </xf>
    <xf numFmtId="0" fontId="20" fillId="0" borderId="1" xfId="66" applyFont="1" applyFill="1" applyBorder="1" applyAlignment="1">
      <alignment horizontal="center" vertical="center"/>
    </xf>
    <xf numFmtId="0" fontId="20" fillId="0" borderId="1" xfId="66" applyFont="1" applyFill="1" applyBorder="1" applyAlignment="1">
      <alignment horizontal="right" vertical="center"/>
    </xf>
    <xf numFmtId="0" fontId="8" fillId="0" borderId="0" xfId="53" applyFont="1" applyFill="1" applyAlignment="1">
      <alignment horizontal="center" vertical="center"/>
    </xf>
    <xf numFmtId="0" fontId="0" fillId="0" borderId="0" xfId="53" applyFont="1" applyFill="1" applyBorder="1" applyAlignment="1">
      <alignment horizontal="right" vertical="center"/>
    </xf>
    <xf numFmtId="0" fontId="20" fillId="0" borderId="0" xfId="53" applyFont="1" applyFill="1" applyBorder="1">
      <alignment vertical="center"/>
    </xf>
    <xf numFmtId="0" fontId="9" fillId="0" borderId="0" xfId="53" applyFont="1" applyFill="1" applyBorder="1">
      <alignment vertical="center"/>
    </xf>
    <xf numFmtId="0" fontId="9" fillId="0" borderId="0" xfId="53" applyFont="1" applyFill="1">
      <alignment vertical="center"/>
    </xf>
    <xf numFmtId="0" fontId="20" fillId="0" borderId="0" xfId="53" applyFont="1" applyFill="1">
      <alignment vertical="center"/>
    </xf>
    <xf numFmtId="0" fontId="0" fillId="0" borderId="0" xfId="53" applyFont="1" applyFill="1">
      <alignment vertical="center"/>
    </xf>
    <xf numFmtId="0" fontId="0" fillId="0" borderId="0" xfId="59" applyFont="1" applyFill="1">
      <alignment vertical="center"/>
    </xf>
    <xf numFmtId="0" fontId="8" fillId="0" borderId="0" xfId="51" applyFont="1" applyFill="1" applyBorder="1" applyAlignment="1">
      <alignment horizontal="center" vertical="center" wrapText="1"/>
    </xf>
    <xf numFmtId="0" fontId="8" fillId="0" borderId="0" xfId="51" applyFont="1" applyFill="1" applyBorder="1" applyAlignment="1">
      <alignment horizontal="center" vertical="center"/>
    </xf>
    <xf numFmtId="185" fontId="0" fillId="0" borderId="0" xfId="71" applyNumberFormat="1" applyFont="1" applyFill="1" applyBorder="1" applyAlignment="1">
      <alignment horizontal="right" vertical="center" wrapText="1"/>
    </xf>
    <xf numFmtId="186" fontId="20" fillId="0" borderId="1" xfId="57" applyNumberFormat="1" applyFont="1" applyFill="1" applyBorder="1" applyAlignment="1">
      <alignment horizontal="right" vertical="center" wrapText="1"/>
    </xf>
    <xf numFmtId="0" fontId="9" fillId="0" borderId="12" xfId="49" applyFont="1" applyFill="1" applyBorder="1" applyAlignment="1">
      <alignment vertical="center"/>
    </xf>
    <xf numFmtId="0" fontId="9" fillId="0" borderId="12" xfId="49" applyFont="1" applyFill="1" applyBorder="1" applyAlignment="1">
      <alignment horizontal="left" vertical="center" indent="2"/>
    </xf>
    <xf numFmtId="0" fontId="9" fillId="0" borderId="12" xfId="51" applyFont="1" applyFill="1" applyBorder="1" applyAlignment="1">
      <alignment horizontal="right" vertical="center" wrapText="1"/>
    </xf>
    <xf numFmtId="0" fontId="41" fillId="0" borderId="0" xfId="53" applyFont="1" applyFill="1" applyAlignment="1">
      <alignment horizontal="center" vertical="center"/>
    </xf>
    <xf numFmtId="0" fontId="0" fillId="0" borderId="0" xfId="53" applyFont="1" applyFill="1" applyAlignment="1">
      <alignment horizontal="center" vertical="center"/>
    </xf>
    <xf numFmtId="0" fontId="44" fillId="0" borderId="0" xfId="53" applyFont="1" applyFill="1">
      <alignment vertical="center"/>
    </xf>
    <xf numFmtId="0" fontId="41" fillId="0" borderId="0" xfId="53" applyFont="1" applyFill="1">
      <alignment vertical="center"/>
    </xf>
    <xf numFmtId="0" fontId="0" fillId="0" borderId="0" xfId="53" applyFont="1" applyFill="1" applyAlignment="1">
      <alignment horizontal="right" vertical="center"/>
    </xf>
    <xf numFmtId="0" fontId="7" fillId="0" borderId="0" xfId="75" applyFont="1" applyFill="1" applyAlignment="1">
      <alignment horizontal="left" vertical="center"/>
    </xf>
    <xf numFmtId="0" fontId="8" fillId="0" borderId="0" xfId="59" applyFont="1" applyFill="1" applyAlignment="1">
      <alignment horizontal="center" vertical="center" wrapText="1"/>
    </xf>
    <xf numFmtId="0" fontId="20" fillId="0" borderId="1" xfId="53" applyFont="1" applyFill="1" applyBorder="1" applyAlignment="1">
      <alignment horizontal="center" vertical="center"/>
    </xf>
    <xf numFmtId="0" fontId="20" fillId="0" borderId="1" xfId="53" applyFont="1" applyFill="1" applyBorder="1" applyAlignment="1">
      <alignment horizontal="center" vertical="center" wrapText="1"/>
    </xf>
    <xf numFmtId="0" fontId="20" fillId="0" borderId="1" xfId="54" applyFont="1" applyFill="1" applyBorder="1" applyAlignment="1">
      <alignment vertical="center"/>
    </xf>
    <xf numFmtId="186" fontId="20" fillId="0" borderId="1" xfId="53" applyNumberFormat="1" applyFont="1" applyFill="1" applyBorder="1" applyAlignment="1">
      <alignment horizontal="right" vertical="center" wrapText="1"/>
    </xf>
    <xf numFmtId="0" fontId="9" fillId="0" borderId="1" xfId="54" applyFont="1" applyFill="1" applyBorder="1" applyAlignment="1">
      <alignment vertical="center"/>
    </xf>
    <xf numFmtId="0" fontId="9" fillId="0" borderId="1" xfId="54" applyFont="1" applyFill="1" applyBorder="1" applyAlignment="1">
      <alignment horizontal="right" vertical="center" wrapText="1"/>
    </xf>
    <xf numFmtId="183" fontId="20" fillId="0" borderId="1" xfId="55" applyNumberFormat="1" applyFont="1" applyFill="1" applyBorder="1" applyAlignment="1">
      <alignment horizontal="right" vertical="center" wrapText="1"/>
    </xf>
    <xf numFmtId="178" fontId="9" fillId="0" borderId="1" xfId="53" applyNumberFormat="1" applyFont="1" applyFill="1" applyBorder="1" applyAlignment="1">
      <alignment horizontal="right" vertical="center" wrapText="1"/>
    </xf>
    <xf numFmtId="0" fontId="9" fillId="0" borderId="1" xfId="54" applyFont="1" applyFill="1" applyBorder="1" applyAlignment="1">
      <alignment vertical="center" wrapText="1"/>
    </xf>
    <xf numFmtId="178" fontId="20" fillId="0" borderId="1" xfId="53" applyNumberFormat="1" applyFont="1" applyFill="1" applyBorder="1" applyAlignment="1">
      <alignment horizontal="right" vertical="center" wrapText="1"/>
    </xf>
    <xf numFmtId="0" fontId="24" fillId="0" borderId="1" xfId="71" applyFont="1" applyFill="1" applyBorder="1" applyAlignment="1">
      <alignment vertical="center"/>
    </xf>
    <xf numFmtId="0" fontId="24" fillId="0" borderId="1" xfId="71" applyFont="1" applyFill="1" applyBorder="1" applyAlignment="1">
      <alignment horizontal="right" vertical="center" wrapText="1"/>
    </xf>
    <xf numFmtId="0" fontId="20" fillId="0" borderId="1" xfId="71" applyFont="1" applyFill="1" applyBorder="1" applyAlignment="1">
      <alignment horizontal="center" vertical="center"/>
    </xf>
    <xf numFmtId="0" fontId="8" fillId="0" borderId="0" xfId="61" applyNumberFormat="1" applyFont="1" applyFill="1" applyBorder="1" applyAlignment="1" applyProtection="1">
      <alignment horizontal="center" vertical="center"/>
    </xf>
    <xf numFmtId="0" fontId="20" fillId="0" borderId="1" xfId="49" applyFont="1" applyFill="1" applyBorder="1" applyAlignment="1">
      <alignment horizontal="right" vertical="center" wrapText="1"/>
    </xf>
    <xf numFmtId="0" fontId="9" fillId="0" borderId="1" xfId="49" applyFont="1" applyFill="1" applyBorder="1" applyAlignment="1">
      <alignment horizontal="right" vertical="center" wrapText="1"/>
    </xf>
    <xf numFmtId="1" fontId="9" fillId="0" borderId="1" xfId="66" applyNumberFormat="1" applyFont="1" applyFill="1" applyBorder="1" applyAlignment="1" applyProtection="1">
      <alignment horizontal="right" vertical="center" wrapText="1"/>
    </xf>
    <xf numFmtId="0" fontId="8" fillId="0" borderId="0" xfId="62" applyFont="1" applyFill="1" applyAlignment="1">
      <alignment horizontal="center" vertical="center"/>
    </xf>
    <xf numFmtId="0" fontId="0" fillId="0" borderId="0" xfId="62" applyFont="1" applyFill="1" applyAlignment="1">
      <alignment horizontal="right" vertical="center"/>
    </xf>
    <xf numFmtId="0" fontId="0" fillId="0" borderId="0" xfId="62" applyFill="1">
      <alignment vertical="center"/>
    </xf>
    <xf numFmtId="0" fontId="0" fillId="0" borderId="0" xfId="65" applyFont="1" applyFill="1" applyBorder="1" applyAlignment="1"/>
    <xf numFmtId="0" fontId="0" fillId="0" borderId="0" xfId="62" applyFont="1" applyFill="1">
      <alignment vertical="center"/>
    </xf>
    <xf numFmtId="0" fontId="8" fillId="0" borderId="0" xfId="65" applyFont="1" applyFill="1" applyBorder="1" applyAlignment="1">
      <alignment horizontal="center" vertical="center" wrapText="1"/>
    </xf>
    <xf numFmtId="0" fontId="8" fillId="0" borderId="0" xfId="65" applyFont="1" applyFill="1" applyBorder="1" applyAlignment="1">
      <alignment horizontal="center" vertical="center"/>
    </xf>
    <xf numFmtId="182" fontId="0" fillId="0" borderId="0" xfId="62" applyNumberFormat="1" applyFont="1" applyFill="1" applyAlignment="1">
      <alignment horizontal="right" vertical="center"/>
    </xf>
    <xf numFmtId="182" fontId="0" fillId="0" borderId="0" xfId="80" applyNumberFormat="1" applyFont="1" applyFill="1" applyAlignment="1">
      <alignment horizontal="right" vertical="center" wrapText="1"/>
    </xf>
    <xf numFmtId="182" fontId="20" fillId="0" borderId="1" xfId="62" applyNumberFormat="1" applyFont="1" applyFill="1" applyBorder="1" applyAlignment="1">
      <alignment horizontal="center" vertical="center"/>
    </xf>
    <xf numFmtId="0" fontId="20" fillId="0" borderId="1" xfId="69" applyFont="1" applyFill="1" applyBorder="1" applyAlignment="1">
      <alignment horizontal="center" vertical="center"/>
    </xf>
    <xf numFmtId="0" fontId="39" fillId="0" borderId="1" xfId="63" applyFont="1" applyFill="1" applyBorder="1" applyAlignment="1">
      <alignment horizontal="left" vertical="center"/>
    </xf>
    <xf numFmtId="0" fontId="20" fillId="0" borderId="1" xfId="69" applyFont="1" applyFill="1" applyBorder="1" applyAlignment="1">
      <alignment horizontal="right" vertical="center"/>
    </xf>
    <xf numFmtId="0" fontId="15" fillId="0" borderId="1" xfId="0" applyFont="1" applyFill="1" applyBorder="1" applyAlignment="1">
      <alignment horizontal="left" vertical="center"/>
    </xf>
    <xf numFmtId="0" fontId="9" fillId="0" borderId="1" xfId="69" applyFont="1" applyFill="1" applyBorder="1" applyAlignment="1">
      <alignment horizontal="right" vertical="center"/>
    </xf>
    <xf numFmtId="0" fontId="20" fillId="0" borderId="1" xfId="79" applyFont="1" applyFill="1" applyBorder="1" applyAlignment="1">
      <alignment horizontal="center" vertical="center"/>
    </xf>
    <xf numFmtId="0" fontId="20" fillId="0" borderId="1" xfId="62" applyFont="1" applyFill="1" applyBorder="1">
      <alignment vertical="center"/>
    </xf>
    <xf numFmtId="0" fontId="45" fillId="0" borderId="0" xfId="52" applyFont="1" applyFill="1" applyAlignment="1">
      <alignment horizontal="left" vertical="center"/>
    </xf>
    <xf numFmtId="0" fontId="8" fillId="0" borderId="0" xfId="65" applyFont="1" applyFill="1" applyAlignment="1">
      <alignment horizontal="center" vertical="center"/>
    </xf>
    <xf numFmtId="0" fontId="0" fillId="0" borderId="0" xfId="65" applyFont="1" applyFill="1" applyAlignment="1">
      <alignment horizontal="right" vertical="center"/>
    </xf>
    <xf numFmtId="0" fontId="20" fillId="0" borderId="0" xfId="65" applyFont="1" applyFill="1"/>
    <xf numFmtId="0" fontId="9" fillId="0" borderId="0" xfId="65" applyFont="1" applyFill="1"/>
    <xf numFmtId="0" fontId="0" fillId="0" borderId="0" xfId="65" applyFont="1" applyFill="1"/>
    <xf numFmtId="177" fontId="0" fillId="0" borderId="0" xfId="65" applyNumberFormat="1" applyFont="1" applyFill="1" applyAlignment="1">
      <alignment horizontal="center"/>
    </xf>
    <xf numFmtId="177" fontId="0" fillId="0" borderId="0" xfId="65" applyNumberFormat="1" applyFont="1" applyFill="1"/>
    <xf numFmtId="0" fontId="46" fillId="0" borderId="0" xfId="52" applyFont="1" applyFill="1" applyAlignment="1">
      <alignment horizontal="left" vertical="center"/>
    </xf>
    <xf numFmtId="183" fontId="45" fillId="0" borderId="0" xfId="52" applyNumberFormat="1" applyFont="1" applyFill="1" applyAlignment="1">
      <alignment horizontal="left" vertical="center"/>
    </xf>
    <xf numFmtId="0" fontId="8" fillId="0" borderId="0" xfId="63" applyFont="1" applyFill="1" applyAlignment="1">
      <alignment horizontal="center" vertical="center" wrapText="1"/>
    </xf>
    <xf numFmtId="0" fontId="8" fillId="0" borderId="0" xfId="63" applyFont="1" applyFill="1" applyAlignment="1">
      <alignment horizontal="center" vertical="center"/>
    </xf>
    <xf numFmtId="0" fontId="0" fillId="0" borderId="0" xfId="63" applyFont="1" applyFill="1" applyAlignment="1">
      <alignment horizontal="right" vertical="center"/>
    </xf>
    <xf numFmtId="177" fontId="0" fillId="0" borderId="0" xfId="63" applyNumberFormat="1" applyFont="1" applyFill="1" applyAlignment="1">
      <alignment horizontal="right" vertical="center"/>
    </xf>
    <xf numFmtId="182" fontId="0" fillId="0" borderId="0" xfId="79" applyNumberFormat="1" applyFont="1" applyFill="1" applyAlignment="1">
      <alignment horizontal="right" vertical="center" wrapText="1"/>
    </xf>
    <xf numFmtId="0" fontId="20" fillId="0" borderId="1" xfId="82" applyFont="1" applyFill="1" applyBorder="1" applyAlignment="1">
      <alignment horizontal="center" vertical="center"/>
    </xf>
    <xf numFmtId="177" fontId="20" fillId="0" borderId="1" xfId="82" applyNumberFormat="1" applyFont="1" applyFill="1" applyBorder="1" applyAlignment="1">
      <alignment horizontal="center" vertical="center"/>
    </xf>
    <xf numFmtId="0" fontId="20" fillId="0" borderId="1" xfId="63" applyFont="1" applyFill="1" applyBorder="1" applyAlignment="1">
      <alignment horizontal="left" vertical="center"/>
    </xf>
    <xf numFmtId="180" fontId="20" fillId="0" borderId="1" xfId="72" applyNumberFormat="1" applyFont="1" applyFill="1" applyBorder="1" applyAlignment="1">
      <alignment horizontal="right" vertical="center" wrapText="1"/>
    </xf>
    <xf numFmtId="187" fontId="9" fillId="0" borderId="1" xfId="63" applyNumberFormat="1" applyFont="1" applyFill="1" applyBorder="1" applyAlignment="1">
      <alignment horizontal="left" vertical="center"/>
    </xf>
    <xf numFmtId="180" fontId="9" fillId="0" borderId="1" xfId="63" applyNumberFormat="1" applyFont="1" applyFill="1" applyBorder="1" applyAlignment="1">
      <alignment horizontal="right" vertical="center" wrapText="1"/>
    </xf>
    <xf numFmtId="0" fontId="20" fillId="0" borderId="12" xfId="49" applyFont="1" applyFill="1" applyBorder="1" applyAlignment="1">
      <alignment horizontal="left" vertical="center"/>
    </xf>
    <xf numFmtId="180" fontId="20" fillId="0" borderId="1" xfId="63" applyNumberFormat="1" applyFont="1" applyFill="1" applyBorder="1" applyAlignment="1">
      <alignment horizontal="right" vertical="center" wrapText="1"/>
    </xf>
    <xf numFmtId="0" fontId="24" fillId="0" borderId="1" xfId="0" applyNumberFormat="1" applyFont="1" applyFill="1" applyBorder="1" applyAlignment="1" applyProtection="1">
      <alignment horizontal="left" vertical="center" indent="2"/>
    </xf>
    <xf numFmtId="0" fontId="24" fillId="0" borderId="1" xfId="0" applyNumberFormat="1" applyFont="1" applyFill="1" applyBorder="1" applyAlignment="1" applyProtection="1">
      <alignment horizontal="center" vertical="center"/>
    </xf>
    <xf numFmtId="180" fontId="20" fillId="0" borderId="1" xfId="66" applyNumberFormat="1" applyFont="1" applyFill="1" applyBorder="1" applyAlignment="1" applyProtection="1">
      <alignment horizontal="right" vertical="center"/>
    </xf>
    <xf numFmtId="180" fontId="9" fillId="0" borderId="1" xfId="66" applyNumberFormat="1" applyFont="1" applyFill="1" applyBorder="1" applyAlignment="1" applyProtection="1">
      <alignment horizontal="right" vertical="center"/>
    </xf>
    <xf numFmtId="0" fontId="9" fillId="0" borderId="1" xfId="63" applyFont="1" applyFill="1" applyBorder="1" applyAlignment="1">
      <alignment horizontal="left" vertical="center"/>
    </xf>
    <xf numFmtId="183" fontId="24" fillId="0" borderId="1" xfId="81" applyNumberFormat="1" applyFont="1" applyFill="1" applyBorder="1" applyAlignment="1" applyProtection="1">
      <alignment horizontal="left" vertical="center"/>
    </xf>
    <xf numFmtId="180" fontId="24" fillId="0" borderId="1" xfId="74" applyNumberFormat="1" applyFont="1" applyFill="1" applyBorder="1" applyAlignment="1">
      <alignment horizontal="right" vertical="center" wrapText="1"/>
    </xf>
    <xf numFmtId="0" fontId="20" fillId="0" borderId="1" xfId="63" applyFont="1" applyFill="1" applyBorder="1" applyAlignment="1">
      <alignment horizontal="center" vertical="center"/>
    </xf>
    <xf numFmtId="177" fontId="9" fillId="0" borderId="0" xfId="65" applyNumberFormat="1" applyFont="1" applyFill="1"/>
    <xf numFmtId="182" fontId="8" fillId="0" borderId="0" xfId="79" applyNumberFormat="1" applyFont="1" applyFill="1" applyAlignment="1">
      <alignment horizontal="center" vertical="center"/>
    </xf>
    <xf numFmtId="182" fontId="0" fillId="0" borderId="0" xfId="79" applyNumberFormat="1" applyFont="1" applyFill="1" applyAlignment="1">
      <alignment horizontal="right" vertical="center"/>
    </xf>
    <xf numFmtId="182" fontId="20" fillId="0" borderId="0" xfId="79" applyNumberFormat="1" applyFont="1" applyFill="1" applyAlignment="1">
      <alignment vertical="center"/>
    </xf>
    <xf numFmtId="182" fontId="9" fillId="0" borderId="0" xfId="79" applyNumberFormat="1" applyFont="1" applyFill="1" applyAlignment="1">
      <alignment vertical="center"/>
    </xf>
    <xf numFmtId="182" fontId="0" fillId="0" borderId="0" xfId="79" applyNumberFormat="1" applyFont="1" applyFill="1"/>
    <xf numFmtId="182" fontId="8" fillId="0" borderId="0" xfId="73" applyNumberFormat="1" applyFont="1" applyFill="1" applyAlignment="1">
      <alignment horizontal="center" vertical="center" wrapText="1"/>
    </xf>
    <xf numFmtId="182" fontId="8" fillId="0" borderId="0" xfId="73" applyNumberFormat="1" applyFont="1" applyFill="1" applyAlignment="1">
      <alignment horizontal="center" vertical="center"/>
    </xf>
    <xf numFmtId="0" fontId="20" fillId="0" borderId="1" xfId="1" applyNumberFormat="1" applyFont="1" applyFill="1" applyBorder="1" applyAlignment="1">
      <alignment horizontal="right" vertical="center"/>
    </xf>
    <xf numFmtId="0" fontId="9" fillId="0" borderId="1" xfId="1" applyNumberFormat="1" applyFont="1" applyFill="1" applyBorder="1" applyAlignment="1">
      <alignment horizontal="right" vertical="center"/>
    </xf>
    <xf numFmtId="180" fontId="20" fillId="0" borderId="1" xfId="1" applyNumberFormat="1" applyFont="1" applyFill="1" applyBorder="1" applyAlignment="1">
      <alignment horizontal="right" vertical="center"/>
    </xf>
    <xf numFmtId="180" fontId="9" fillId="0" borderId="1" xfId="1" applyNumberFormat="1" applyFont="1" applyFill="1" applyBorder="1" applyAlignment="1">
      <alignment horizontal="right" vertical="center"/>
    </xf>
    <xf numFmtId="180" fontId="10" fillId="3" borderId="1" xfId="0" applyNumberFormat="1" applyFont="1" applyFill="1" applyBorder="1" applyAlignment="1">
      <alignment horizontal="right" vertical="center"/>
    </xf>
    <xf numFmtId="180" fontId="15" fillId="0" borderId="1" xfId="0" applyNumberFormat="1" applyFont="1" applyFill="1" applyBorder="1" applyAlignment="1">
      <alignment horizontal="right" vertical="center"/>
    </xf>
    <xf numFmtId="180" fontId="9" fillId="0" borderId="5" xfId="1" applyNumberFormat="1" applyFont="1" applyFill="1" applyBorder="1" applyAlignment="1">
      <alignment horizontal="right" vertical="center"/>
    </xf>
    <xf numFmtId="180" fontId="15" fillId="0" borderId="9" xfId="0" applyNumberFormat="1" applyFont="1" applyFill="1" applyBorder="1" applyAlignment="1">
      <alignment horizontal="right" vertical="center"/>
    </xf>
    <xf numFmtId="180" fontId="20" fillId="0" borderId="1" xfId="79" applyNumberFormat="1" applyFont="1" applyFill="1" applyBorder="1" applyAlignment="1" applyProtection="1">
      <alignment horizontal="right" vertical="center" wrapText="1"/>
    </xf>
    <xf numFmtId="182" fontId="9" fillId="0" borderId="0" xfId="79" applyNumberFormat="1" applyFont="1" applyFill="1"/>
    <xf numFmtId="182" fontId="0" fillId="0" borderId="0" xfId="79" applyNumberFormat="1" applyFont="1" applyFill="1" applyAlignment="1">
      <alignment vertical="center"/>
    </xf>
    <xf numFmtId="182" fontId="0" fillId="0" borderId="0" xfId="79" applyNumberFormat="1" applyFont="1" applyFill="1" applyAlignment="1">
      <alignment horizontal="center"/>
    </xf>
    <xf numFmtId="0" fontId="0" fillId="0" borderId="13" xfId="65" applyFont="1" applyFill="1" applyBorder="1" applyAlignment="1">
      <alignment horizontal="right" vertical="center"/>
    </xf>
    <xf numFmtId="182" fontId="20" fillId="0" borderId="1" xfId="76" applyNumberFormat="1" applyFont="1" applyFill="1" applyBorder="1" applyAlignment="1">
      <alignment horizontal="left" vertical="center"/>
    </xf>
    <xf numFmtId="180" fontId="20" fillId="0" borderId="1" xfId="63" applyNumberFormat="1" applyFont="1" applyFill="1" applyBorder="1" applyAlignment="1">
      <alignment horizontal="right" vertical="center"/>
    </xf>
    <xf numFmtId="0" fontId="9" fillId="0" borderId="1" xfId="76" applyFont="1" applyFill="1" applyBorder="1" applyAlignment="1">
      <alignment horizontal="left" vertical="center" indent="2"/>
    </xf>
    <xf numFmtId="0" fontId="9" fillId="0" borderId="1" xfId="63" applyFont="1" applyFill="1" applyBorder="1" applyAlignment="1">
      <alignment horizontal="right" vertical="center"/>
    </xf>
    <xf numFmtId="4" fontId="26" fillId="0" borderId="9" xfId="0" applyNumberFormat="1" applyFont="1" applyFill="1" applyBorder="1" applyAlignment="1">
      <alignment horizontal="right" vertical="center"/>
    </xf>
    <xf numFmtId="180" fontId="9" fillId="0" borderId="1" xfId="79" applyNumberFormat="1" applyFont="1" applyFill="1" applyBorder="1" applyAlignment="1" applyProtection="1">
      <alignment horizontal="right" vertical="center" wrapText="1"/>
    </xf>
    <xf numFmtId="177" fontId="9" fillId="0" borderId="1" xfId="79" applyNumberFormat="1" applyFont="1" applyFill="1" applyBorder="1" applyAlignment="1" applyProtection="1">
      <alignment horizontal="right" vertical="center" wrapText="1"/>
    </xf>
    <xf numFmtId="177" fontId="15" fillId="0" borderId="1" xfId="79" applyNumberFormat="1" applyFont="1" applyFill="1" applyBorder="1" applyAlignment="1" applyProtection="1">
      <alignment horizontal="right" vertical="center" wrapText="1"/>
    </xf>
    <xf numFmtId="0" fontId="47" fillId="0" borderId="0" xfId="0" applyFont="1" applyFill="1" applyAlignment="1">
      <alignment horizontal="left" vertical="center"/>
    </xf>
    <xf numFmtId="0" fontId="43" fillId="0" borderId="0" xfId="0" applyFont="1" applyFill="1" applyAlignment="1">
      <alignment horizontal="center" vertical="center"/>
    </xf>
    <xf numFmtId="0" fontId="26" fillId="0" borderId="0" xfId="0" applyFont="1" applyFill="1" applyAlignment="1">
      <alignment horizontal="right" vertical="center"/>
    </xf>
    <xf numFmtId="0" fontId="39" fillId="0" borderId="0" xfId="0" applyFont="1" applyFill="1" applyAlignment="1">
      <alignment horizontal="center" vertical="center" wrapText="1"/>
    </xf>
    <xf numFmtId="0" fontId="39" fillId="0" borderId="0" xfId="0" applyFont="1" applyFill="1" applyAlignment="1">
      <alignment vertical="center" wrapText="1"/>
    </xf>
    <xf numFmtId="0" fontId="15" fillId="0" borderId="0" xfId="0" applyFont="1" applyFill="1" applyAlignment="1">
      <alignment vertical="center" wrapText="1"/>
    </xf>
    <xf numFmtId="0" fontId="48" fillId="0" borderId="0" xfId="0" applyFont="1" applyFill="1" applyAlignment="1">
      <alignment horizontal="left" vertical="center" wrapText="1"/>
    </xf>
    <xf numFmtId="0" fontId="9" fillId="0" borderId="1" xfId="0" applyFont="1" applyFill="1" applyBorder="1" applyAlignment="1">
      <alignment horizontal="left" vertical="center" wrapText="1" indent="2"/>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49" fillId="2"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177" fontId="15" fillId="0" borderId="0" xfId="0" applyNumberFormat="1" applyFont="1" applyFill="1" applyAlignment="1">
      <alignment horizontal="right" vertical="center" wrapText="1"/>
    </xf>
    <xf numFmtId="0" fontId="15" fillId="0" borderId="0" xfId="0" applyFont="1" applyFill="1" applyAlignment="1">
      <alignment horizontal="right" vertical="center" wrapText="1"/>
    </xf>
    <xf numFmtId="0" fontId="39" fillId="0" borderId="0" xfId="0" applyFont="1" applyFill="1" applyAlignment="1">
      <alignment horizontal="center" vertical="center"/>
    </xf>
    <xf numFmtId="0" fontId="50" fillId="0" borderId="0" xfId="0" applyFont="1" applyFill="1" applyAlignment="1">
      <alignment vertical="center"/>
    </xf>
    <xf numFmtId="0" fontId="51" fillId="0" borderId="0" xfId="0" applyFont="1" applyFill="1" applyAlignment="1">
      <alignment vertical="center"/>
    </xf>
    <xf numFmtId="0" fontId="43" fillId="0" borderId="0" xfId="0" applyFont="1" applyFill="1" applyAlignment="1">
      <alignment horizontal="center" vertical="center" wrapText="1"/>
    </xf>
    <xf numFmtId="0" fontId="26" fillId="0" borderId="0" xfId="0" applyFont="1" applyFill="1" applyAlignment="1">
      <alignment horizontal="right" vertical="center" wrapText="1"/>
    </xf>
    <xf numFmtId="0" fontId="39" fillId="0" borderId="1" xfId="0" applyFont="1" applyFill="1" applyBorder="1" applyAlignment="1">
      <alignment horizontal="center" vertical="center" wrapText="1"/>
    </xf>
    <xf numFmtId="0" fontId="20" fillId="0" borderId="1" xfId="84" applyFont="1" applyFill="1" applyBorder="1" applyAlignment="1">
      <alignment horizontal="left" vertical="center" wrapText="1"/>
    </xf>
    <xf numFmtId="180" fontId="50" fillId="0" borderId="1" xfId="0" applyNumberFormat="1" applyFont="1" applyFill="1" applyBorder="1" applyAlignment="1">
      <alignment horizontal="right" vertical="center" wrapText="1"/>
    </xf>
    <xf numFmtId="180" fontId="52" fillId="0" borderId="1" xfId="0" applyNumberFormat="1" applyFont="1" applyFill="1" applyBorder="1" applyAlignment="1">
      <alignment horizontal="right" vertical="center" wrapText="1"/>
    </xf>
    <xf numFmtId="186" fontId="50" fillId="0" borderId="1" xfId="0" applyNumberFormat="1" applyFont="1" applyFill="1" applyBorder="1" applyAlignment="1">
      <alignment horizontal="right" vertical="center" wrapText="1"/>
    </xf>
    <xf numFmtId="180" fontId="51" fillId="0" borderId="1" xfId="0" applyNumberFormat="1" applyFont="1" applyFill="1" applyBorder="1" applyAlignment="1">
      <alignment horizontal="right" vertical="center" wrapText="1"/>
    </xf>
    <xf numFmtId="186" fontId="51" fillId="0" borderId="1" xfId="0" applyNumberFormat="1" applyFont="1" applyFill="1" applyBorder="1" applyAlignment="1">
      <alignment horizontal="right" vertical="center" wrapText="1"/>
    </xf>
    <xf numFmtId="180" fontId="53" fillId="0" borderId="1" xfId="0" applyNumberFormat="1" applyFont="1" applyFill="1" applyBorder="1" applyAlignment="1">
      <alignment horizontal="right" vertical="center" wrapText="1"/>
    </xf>
    <xf numFmtId="0" fontId="53" fillId="0" borderId="1" xfId="0" applyFont="1" applyFill="1" applyBorder="1" applyAlignment="1">
      <alignment vertical="center"/>
    </xf>
    <xf numFmtId="0" fontId="20" fillId="0" borderId="1" xfId="84" applyFont="1" applyFill="1" applyBorder="1" applyAlignment="1">
      <alignment vertical="center" wrapText="1"/>
    </xf>
    <xf numFmtId="178" fontId="15" fillId="0" borderId="0" xfId="0" applyNumberFormat="1" applyFont="1" applyFill="1" applyAlignment="1">
      <alignment horizontal="right" vertical="center" wrapText="1"/>
    </xf>
    <xf numFmtId="0" fontId="7" fillId="0" borderId="0" xfId="62" applyFont="1" applyFill="1" applyBorder="1" applyAlignment="1">
      <alignment horizontal="left" vertical="center"/>
    </xf>
    <xf numFmtId="0" fontId="22"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6" fillId="0" borderId="0" xfId="0" applyFont="1" applyFill="1" applyBorder="1" applyAlignment="1">
      <alignment vertical="center"/>
    </xf>
    <xf numFmtId="0" fontId="9" fillId="0" borderId="0" xfId="0" applyFont="1" applyFill="1" applyBorder="1" applyAlignment="1">
      <alignment vertical="center"/>
    </xf>
    <xf numFmtId="0" fontId="7" fillId="0" borderId="0" xfId="75" applyFont="1" applyFill="1" applyBorder="1" applyAlignment="1">
      <alignment horizontal="left" vertical="center"/>
    </xf>
    <xf numFmtId="0" fontId="45" fillId="0" borderId="0" xfId="75" applyFont="1" applyFill="1" applyBorder="1" applyAlignment="1">
      <alignment horizontal="left" vertical="center"/>
    </xf>
    <xf numFmtId="182" fontId="7" fillId="0" borderId="0" xfId="62" applyNumberFormat="1"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horizontal="right" vertical="center"/>
      <protection locked="0"/>
    </xf>
    <xf numFmtId="0" fontId="41" fillId="0" borderId="1" xfId="0" applyFont="1" applyFill="1" applyBorder="1" applyAlignment="1" applyProtection="1">
      <alignment horizontal="center" vertical="center" wrapText="1"/>
      <protection locked="0"/>
    </xf>
    <xf numFmtId="0" fontId="41" fillId="0" borderId="2" xfId="0" applyFont="1" applyFill="1" applyBorder="1" applyAlignment="1" applyProtection="1">
      <alignment horizontal="center" vertical="center" wrapText="1"/>
      <protection locked="0"/>
    </xf>
    <xf numFmtId="0" fontId="41" fillId="0" borderId="2" xfId="0" applyNumberFormat="1" applyFont="1" applyFill="1" applyBorder="1" applyAlignment="1" applyProtection="1">
      <alignment horizontal="center" vertical="center" wrapText="1"/>
      <protection locked="0"/>
    </xf>
    <xf numFmtId="49" fontId="42" fillId="0" borderId="9" xfId="0" applyNumberFormat="1" applyFont="1" applyFill="1" applyBorder="1" applyAlignment="1">
      <alignment horizontal="left" vertical="center"/>
    </xf>
    <xf numFmtId="4" fontId="42" fillId="0" borderId="9" xfId="0" applyNumberFormat="1" applyFont="1" applyFill="1" applyBorder="1" applyAlignment="1">
      <alignment horizontal="right" vertical="center"/>
    </xf>
    <xf numFmtId="3" fontId="42" fillId="0" borderId="9" xfId="0" applyNumberFormat="1" applyFont="1" applyFill="1" applyBorder="1" applyAlignment="1">
      <alignment horizontal="right" vertical="center"/>
    </xf>
    <xf numFmtId="49" fontId="26" fillId="0" borderId="9" xfId="0" applyNumberFormat="1" applyFont="1" applyFill="1" applyBorder="1" applyAlignment="1">
      <alignment horizontal="left" vertical="center" wrapText="1" shrinkToFit="1"/>
    </xf>
    <xf numFmtId="180" fontId="26" fillId="0" borderId="9" xfId="0" applyNumberFormat="1" applyFont="1" applyFill="1" applyBorder="1" applyAlignment="1">
      <alignment horizontal="right" vertical="center"/>
    </xf>
    <xf numFmtId="49" fontId="42" fillId="0" borderId="9" xfId="0" applyNumberFormat="1" applyFont="1" applyFill="1" applyBorder="1" applyAlignment="1">
      <alignment horizontal="left" vertical="center" wrapText="1" shrinkToFit="1"/>
    </xf>
    <xf numFmtId="177" fontId="42" fillId="0" borderId="9" xfId="0" applyNumberFormat="1" applyFont="1" applyFill="1" applyBorder="1" applyAlignment="1">
      <alignment horizontal="right" vertical="center"/>
    </xf>
    <xf numFmtId="177" fontId="26" fillId="0" borderId="9" xfId="0" applyNumberFormat="1" applyFont="1" applyFill="1" applyBorder="1" applyAlignment="1">
      <alignment horizontal="right" vertical="center"/>
    </xf>
    <xf numFmtId="180" fontId="42" fillId="0" borderId="9" xfId="0" applyNumberFormat="1" applyFont="1" applyFill="1" applyBorder="1" applyAlignment="1">
      <alignment horizontal="right" vertical="center"/>
    </xf>
    <xf numFmtId="49" fontId="26" fillId="0" borderId="9" xfId="0" applyNumberFormat="1" applyFont="1" applyFill="1" applyBorder="1" applyAlignment="1">
      <alignment horizontal="left" vertical="center"/>
    </xf>
    <xf numFmtId="0" fontId="26" fillId="0" borderId="9" xfId="0" applyFont="1" applyFill="1" applyBorder="1" applyAlignment="1">
      <alignment horizontal="right" vertical="center"/>
    </xf>
    <xf numFmtId="0" fontId="7" fillId="0" borderId="0" xfId="78" applyFont="1" applyFill="1" applyBorder="1" applyAlignment="1">
      <alignment horizontal="left" vertical="center"/>
    </xf>
    <xf numFmtId="0" fontId="8" fillId="0" borderId="0" xfId="78" applyFont="1" applyFill="1" applyBorder="1" applyAlignment="1">
      <alignment horizontal="center" vertical="center"/>
    </xf>
    <xf numFmtId="0" fontId="0" fillId="0" borderId="0" xfId="78" applyFont="1" applyFill="1" applyBorder="1" applyAlignment="1">
      <alignment horizontal="right" vertical="center"/>
    </xf>
    <xf numFmtId="0" fontId="54" fillId="0" borderId="0" xfId="78" applyFont="1" applyFill="1" applyBorder="1" applyAlignment="1"/>
    <xf numFmtId="0" fontId="54" fillId="0" borderId="0" xfId="78" applyFont="1" applyFill="1" applyAlignment="1"/>
    <xf numFmtId="0" fontId="55" fillId="0" borderId="0" xfId="78" applyFont="1" applyFill="1" applyBorder="1" applyAlignment="1"/>
    <xf numFmtId="0" fontId="6" fillId="0" borderId="0" xfId="0" applyFont="1" applyFill="1" applyBorder="1" applyAlignment="1" applyProtection="1"/>
    <xf numFmtId="0" fontId="43" fillId="0" borderId="0" xfId="77" applyFont="1" applyFill="1" applyBorder="1" applyAlignment="1">
      <alignment horizontal="center" vertical="center" wrapText="1"/>
    </xf>
    <xf numFmtId="0" fontId="41" fillId="0" borderId="0" xfId="78" applyFont="1" applyFill="1" applyBorder="1" applyAlignment="1">
      <alignment horizontal="right" vertical="center"/>
    </xf>
    <xf numFmtId="180" fontId="0" fillId="0" borderId="0" xfId="78" applyNumberFormat="1" applyFont="1" applyFill="1" applyBorder="1" applyAlignment="1">
      <alignment horizontal="right" vertical="center"/>
    </xf>
    <xf numFmtId="0" fontId="20" fillId="0" borderId="2" xfId="79" applyFont="1" applyFill="1" applyBorder="1" applyAlignment="1">
      <alignment horizontal="center" vertical="center"/>
    </xf>
    <xf numFmtId="0" fontId="39" fillId="0" borderId="1" xfId="77" applyFont="1" applyFill="1" applyBorder="1" applyAlignment="1">
      <alignment horizontal="center" vertical="center" wrapText="1"/>
    </xf>
    <xf numFmtId="0" fontId="54" fillId="0" borderId="0" xfId="78" applyFont="1" applyFill="1" applyBorder="1" applyAlignment="1">
      <alignment horizontal="left" vertical="center"/>
    </xf>
    <xf numFmtId="188" fontId="20" fillId="0" borderId="1" xfId="78" applyNumberFormat="1" applyFont="1" applyFill="1" applyBorder="1" applyAlignment="1" applyProtection="1">
      <alignment horizontal="center" vertical="center"/>
    </xf>
    <xf numFmtId="189" fontId="20" fillId="0" borderId="1" xfId="78" applyNumberFormat="1" applyFont="1" applyFill="1" applyBorder="1" applyAlignment="1">
      <alignment horizontal="right" vertical="center" wrapText="1"/>
    </xf>
    <xf numFmtId="49" fontId="20" fillId="2" borderId="1" xfId="84" applyNumberFormat="1" applyFont="1" applyFill="1" applyBorder="1" applyAlignment="1" applyProtection="1">
      <alignment vertical="center"/>
    </xf>
    <xf numFmtId="180" fontId="20" fillId="0" borderId="1" xfId="78" applyNumberFormat="1" applyFont="1" applyFill="1" applyBorder="1" applyAlignment="1" applyProtection="1">
      <alignment horizontal="right" vertical="center" wrapText="1"/>
    </xf>
    <xf numFmtId="49" fontId="9" fillId="2" borderId="1" xfId="84" applyNumberFormat="1" applyFont="1" applyFill="1" applyBorder="1" applyAlignment="1" applyProtection="1">
      <alignment vertical="center"/>
    </xf>
    <xf numFmtId="180" fontId="9" fillId="0" borderId="1" xfId="78" applyNumberFormat="1" applyFont="1" applyFill="1" applyBorder="1" applyAlignment="1" applyProtection="1">
      <alignment horizontal="right" vertical="center" wrapText="1"/>
    </xf>
    <xf numFmtId="180" fontId="0" fillId="0" borderId="1" xfId="78" applyNumberFormat="1" applyFont="1" applyFill="1" applyBorder="1" applyAlignment="1">
      <alignment horizontal="right" vertical="center"/>
    </xf>
    <xf numFmtId="180" fontId="55" fillId="0" borderId="1" xfId="78" applyNumberFormat="1" applyFont="1" applyFill="1" applyBorder="1" applyAlignment="1"/>
    <xf numFmtId="180" fontId="0" fillId="0" borderId="1" xfId="78" applyNumberFormat="1" applyFont="1" applyFill="1" applyBorder="1" applyAlignment="1">
      <alignment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56" fillId="0" borderId="0" xfId="0" applyFont="1" applyFill="1" applyBorder="1" applyAlignment="1" applyProtection="1">
      <alignment horizontal="center" vertical="center"/>
    </xf>
    <xf numFmtId="0" fontId="20" fillId="0" borderId="0" xfId="78" applyFont="1" applyFill="1" applyBorder="1" applyAlignment="1">
      <alignment horizontal="center" vertical="center" wrapText="1"/>
    </xf>
    <xf numFmtId="0" fontId="20" fillId="0" borderId="0" xfId="78" applyFont="1" applyFill="1" applyBorder="1" applyAlignment="1">
      <alignment horizontal="center" vertical="center"/>
    </xf>
    <xf numFmtId="0" fontId="9" fillId="0" borderId="0" xfId="78" applyFont="1" applyFill="1" applyBorder="1" applyAlignment="1">
      <alignment horizontal="left" vertical="center"/>
    </xf>
    <xf numFmtId="0" fontId="6" fillId="0" borderId="0" xfId="0" applyFont="1" applyFill="1" applyBorder="1" applyAlignment="1" applyProtection="1">
      <alignment horizontal="right" vertical="center"/>
    </xf>
    <xf numFmtId="0" fontId="0" fillId="0" borderId="0" xfId="0" applyFont="1" applyFill="1" applyBorder="1" applyAlignment="1">
      <alignment vertical="center"/>
    </xf>
    <xf numFmtId="0" fontId="9" fillId="0" borderId="0" xfId="78" applyFont="1" applyFill="1" applyBorder="1" applyAlignment="1">
      <alignment vertical="center"/>
    </xf>
    <xf numFmtId="0" fontId="57" fillId="0" borderId="0" xfId="78" applyFont="1" applyFill="1" applyBorder="1" applyAlignment="1"/>
    <xf numFmtId="180" fontId="41" fillId="0" borderId="1" xfId="78" applyNumberFormat="1" applyFont="1" applyFill="1" applyBorder="1" applyAlignment="1">
      <alignment horizontal="right" vertical="center"/>
    </xf>
    <xf numFmtId="0" fontId="45" fillId="0" borderId="0" xfId="65" applyFont="1" applyFill="1" applyAlignment="1">
      <alignment horizontal="left" vertical="center"/>
    </xf>
    <xf numFmtId="0" fontId="46" fillId="0" borderId="0" xfId="65" applyFont="1" applyFill="1" applyAlignment="1">
      <alignment horizontal="left" vertical="center"/>
    </xf>
    <xf numFmtId="0" fontId="8" fillId="0" borderId="0" xfId="65" applyNumberFormat="1" applyFont="1" applyFill="1" applyAlignment="1" applyProtection="1">
      <alignment horizontal="center" vertical="center" wrapText="1"/>
    </xf>
    <xf numFmtId="0" fontId="8" fillId="0" borderId="0" xfId="65" applyNumberFormat="1" applyFont="1" applyFill="1" applyAlignment="1" applyProtection="1">
      <alignment horizontal="center" vertical="center"/>
    </xf>
    <xf numFmtId="0" fontId="0" fillId="0" borderId="13" xfId="65" applyNumberFormat="1" applyFont="1" applyFill="1" applyBorder="1" applyAlignment="1" applyProtection="1">
      <alignment horizontal="right" vertical="center"/>
    </xf>
    <xf numFmtId="0" fontId="20" fillId="0" borderId="1" xfId="0" applyNumberFormat="1" applyFont="1" applyFill="1" applyBorder="1" applyAlignment="1" applyProtection="1">
      <alignment horizontal="left" vertical="center"/>
    </xf>
    <xf numFmtId="190" fontId="20" fillId="0" borderId="1" xfId="52" applyNumberFormat="1" applyFont="1" applyFill="1" applyBorder="1" applyAlignment="1">
      <alignment horizontal="right" vertical="center" wrapText="1"/>
    </xf>
    <xf numFmtId="183" fontId="20" fillId="0" borderId="1" xfId="0" applyNumberFormat="1" applyFont="1" applyFill="1" applyBorder="1" applyAlignment="1" applyProtection="1">
      <alignment horizontal="left" vertical="center"/>
    </xf>
    <xf numFmtId="191" fontId="20" fillId="0" borderId="1" xfId="52" applyNumberFormat="1" applyFont="1" applyFill="1" applyBorder="1" applyAlignment="1">
      <alignment horizontal="right" vertical="center" wrapText="1"/>
    </xf>
    <xf numFmtId="0" fontId="9" fillId="0" borderId="1" xfId="0" applyNumberFormat="1" applyFont="1" applyFill="1" applyBorder="1" applyAlignment="1" applyProtection="1">
      <alignment horizontal="left" vertical="center" indent="1"/>
    </xf>
    <xf numFmtId="191" fontId="9" fillId="0" borderId="1" xfId="52" applyNumberFormat="1" applyFont="1" applyFill="1" applyBorder="1" applyAlignment="1">
      <alignment horizontal="right" vertical="center" wrapText="1"/>
    </xf>
    <xf numFmtId="0" fontId="9" fillId="0" borderId="1" xfId="0" applyNumberFormat="1" applyFont="1" applyFill="1" applyBorder="1" applyAlignment="1" applyProtection="1">
      <alignment horizontal="left" vertical="center" indent="2"/>
    </xf>
    <xf numFmtId="190" fontId="9" fillId="0" borderId="1" xfId="52" applyNumberFormat="1" applyFont="1" applyFill="1" applyBorder="1" applyAlignment="1">
      <alignment horizontal="right" vertical="center" wrapText="1"/>
    </xf>
    <xf numFmtId="0" fontId="27" fillId="0" borderId="0" xfId="65" applyFont="1" applyFill="1"/>
    <xf numFmtId="191" fontId="20" fillId="0" borderId="1" xfId="74" applyNumberFormat="1" applyFont="1" applyFill="1" applyBorder="1" applyAlignment="1">
      <alignment horizontal="right" vertical="center" wrapText="1"/>
    </xf>
    <xf numFmtId="0" fontId="9" fillId="0" borderId="0" xfId="0" applyNumberFormat="1" applyFont="1" applyFill="1" applyBorder="1" applyAlignment="1" applyProtection="1">
      <alignment horizontal="left" vertical="center" indent="1"/>
    </xf>
    <xf numFmtId="0" fontId="9" fillId="0" borderId="0" xfId="65" applyFont="1" applyFill="1" applyBorder="1"/>
    <xf numFmtId="191" fontId="24" fillId="0" borderId="1" xfId="74" applyNumberFormat="1" applyFont="1" applyFill="1" applyBorder="1" applyAlignment="1">
      <alignment horizontal="right" vertical="center" wrapText="1"/>
    </xf>
    <xf numFmtId="183" fontId="20" fillId="0" borderId="1" xfId="81" applyNumberFormat="1" applyFont="1" applyFill="1" applyBorder="1" applyAlignment="1" applyProtection="1">
      <alignment vertical="center"/>
    </xf>
    <xf numFmtId="190" fontId="20" fillId="0" borderId="1" xfId="66" applyNumberFormat="1" applyFont="1" applyFill="1" applyBorder="1" applyAlignment="1" applyProtection="1">
      <alignment horizontal="right" vertical="center"/>
    </xf>
    <xf numFmtId="190" fontId="9" fillId="0" borderId="1" xfId="66" applyNumberFormat="1" applyFont="1" applyFill="1" applyBorder="1" applyAlignment="1" applyProtection="1">
      <alignment horizontal="right" vertical="center"/>
    </xf>
    <xf numFmtId="183" fontId="9" fillId="0" borderId="1" xfId="0" applyNumberFormat="1" applyFont="1" applyFill="1" applyBorder="1" applyAlignment="1" applyProtection="1">
      <alignment horizontal="center" vertical="center"/>
    </xf>
    <xf numFmtId="0" fontId="0" fillId="0" borderId="1" xfId="65" applyFont="1" applyFill="1" applyBorder="1"/>
    <xf numFmtId="0" fontId="9" fillId="0" borderId="1" xfId="0" applyNumberFormat="1" applyFont="1" applyFill="1" applyBorder="1" applyAlignment="1" applyProtection="1">
      <alignment horizontal="left" vertical="center"/>
    </xf>
    <xf numFmtId="0" fontId="41" fillId="0" borderId="1" xfId="65" applyFont="1" applyFill="1" applyBorder="1" applyAlignment="1">
      <alignment vertical="center"/>
    </xf>
    <xf numFmtId="191" fontId="0" fillId="0" borderId="0" xfId="65" applyNumberFormat="1" applyFont="1" applyFill="1"/>
    <xf numFmtId="0" fontId="8"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24" fillId="0" borderId="0" xfId="0" applyFont="1" applyFill="1" applyBorder="1" applyAlignment="1">
      <alignment vertical="center"/>
    </xf>
    <xf numFmtId="0" fontId="7" fillId="0" borderId="0" xfId="78" applyFont="1" applyFill="1" applyBorder="1" applyAlignment="1">
      <alignment horizontal="left" vertical="center" shrinkToFit="1"/>
    </xf>
    <xf numFmtId="180" fontId="8" fillId="0" borderId="0" xfId="78" applyNumberFormat="1" applyFont="1" applyFill="1" applyBorder="1" applyAlignment="1">
      <alignment horizontal="center" vertical="center" wrapText="1" shrinkToFit="1"/>
    </xf>
    <xf numFmtId="180" fontId="8" fillId="0" borderId="0" xfId="78" applyNumberFormat="1" applyFont="1" applyFill="1" applyBorder="1" applyAlignment="1">
      <alignment horizontal="center" vertical="center" shrinkToFit="1"/>
    </xf>
    <xf numFmtId="180" fontId="41" fillId="0" borderId="0" xfId="78" applyNumberFormat="1" applyFont="1" applyFill="1" applyBorder="1" applyAlignment="1">
      <alignment horizontal="right" vertical="center" shrinkToFit="1"/>
    </xf>
    <xf numFmtId="0" fontId="20" fillId="0" borderId="1" xfId="83" applyFont="1" applyFill="1" applyBorder="1" applyAlignment="1">
      <alignment horizontal="center" vertical="center"/>
    </xf>
    <xf numFmtId="0" fontId="31" fillId="0" borderId="12" xfId="0" applyFont="1" applyFill="1" applyBorder="1" applyAlignment="1">
      <alignment horizontal="center" vertical="center"/>
    </xf>
    <xf numFmtId="49" fontId="42" fillId="0" borderId="14" xfId="0" applyNumberFormat="1" applyFont="1" applyFill="1" applyBorder="1" applyAlignment="1">
      <alignment horizontal="left" vertical="center"/>
    </xf>
    <xf numFmtId="4" fontId="39" fillId="0" borderId="1" xfId="0" applyNumberFormat="1" applyFont="1" applyFill="1" applyBorder="1" applyAlignment="1">
      <alignment horizontal="right" vertical="center"/>
    </xf>
    <xf numFmtId="49" fontId="26" fillId="0" borderId="14" xfId="0" applyNumberFormat="1" applyFont="1" applyFill="1" applyBorder="1" applyAlignment="1">
      <alignment horizontal="left" vertical="center"/>
    </xf>
    <xf numFmtId="4" fontId="15" fillId="0" borderId="1" xfId="0" applyNumberFormat="1" applyFont="1" applyFill="1" applyBorder="1" applyAlignment="1">
      <alignment horizontal="right" vertical="center"/>
    </xf>
    <xf numFmtId="192" fontId="40" fillId="0" borderId="1" xfId="86" applyNumberFormat="1" applyFont="1" applyFill="1" applyBorder="1" applyAlignment="1" applyProtection="1">
      <alignment vertical="center" shrinkToFit="1"/>
      <protection locked="0"/>
    </xf>
    <xf numFmtId="0" fontId="15" fillId="0" borderId="1" xfId="0" applyFont="1" applyFill="1" applyBorder="1" applyAlignment="1">
      <alignment horizontal="right" vertical="center"/>
    </xf>
    <xf numFmtId="0" fontId="10" fillId="0" borderId="1"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5" fillId="0" borderId="1" xfId="0" applyNumberFormat="1" applyFont="1" applyFill="1" applyBorder="1" applyAlignment="1">
      <alignment horizontal="right" vertical="center"/>
    </xf>
    <xf numFmtId="4" fontId="10" fillId="0" borderId="1" xfId="0" applyNumberFormat="1" applyFont="1" applyFill="1" applyBorder="1" applyAlignment="1">
      <alignment horizontal="right" vertical="center"/>
    </xf>
    <xf numFmtId="0" fontId="10" fillId="0" borderId="1" xfId="0" applyFont="1" applyFill="1" applyBorder="1" applyAlignment="1">
      <alignment horizontal="right" vertical="center"/>
    </xf>
    <xf numFmtId="4" fontId="58" fillId="0" borderId="1" xfId="0" applyNumberFormat="1" applyFont="1" applyFill="1" applyBorder="1" applyAlignment="1">
      <alignment horizontal="right" vertical="center"/>
    </xf>
    <xf numFmtId="0" fontId="8" fillId="0" borderId="0" xfId="79" applyFont="1" applyFill="1" applyAlignment="1">
      <alignment horizontal="center" vertical="center"/>
    </xf>
    <xf numFmtId="0" fontId="0" fillId="0" borderId="0" xfId="79" applyFont="1" applyFill="1" applyAlignment="1">
      <alignment horizontal="right" vertical="center"/>
    </xf>
    <xf numFmtId="0" fontId="20" fillId="0" borderId="0" xfId="79" applyFont="1" applyFill="1" applyAlignment="1">
      <alignment vertical="center"/>
    </xf>
    <xf numFmtId="0" fontId="9" fillId="0" borderId="0" xfId="79" applyFont="1" applyFill="1" applyAlignment="1">
      <alignment vertical="center"/>
    </xf>
    <xf numFmtId="0" fontId="9" fillId="0" borderId="0" xfId="68" applyFont="1" applyFill="1" applyAlignment="1"/>
    <xf numFmtId="0" fontId="0" fillId="0" borderId="0" xfId="79" applyFont="1" applyFill="1"/>
    <xf numFmtId="0" fontId="8" fillId="0" borderId="0" xfId="79" applyFont="1" applyFill="1" applyAlignment="1">
      <alignment horizontal="center" vertical="center" wrapText="1"/>
    </xf>
    <xf numFmtId="0" fontId="0" fillId="0" borderId="0" xfId="65" applyNumberFormat="1" applyFont="1" applyFill="1" applyAlignment="1" applyProtection="1">
      <alignment horizontal="right" vertical="center"/>
    </xf>
    <xf numFmtId="0" fontId="20" fillId="0" borderId="1" xfId="79" applyFont="1" applyFill="1" applyBorder="1" applyAlignment="1">
      <alignment vertical="center"/>
    </xf>
    <xf numFmtId="0" fontId="9" fillId="0" borderId="1" xfId="60" applyFont="1" applyFill="1" applyBorder="1" applyAlignment="1">
      <alignment horizontal="left" vertical="center" indent="1"/>
    </xf>
    <xf numFmtId="4" fontId="10" fillId="0" borderId="15" xfId="0" applyNumberFormat="1" applyFont="1" applyFill="1" applyBorder="1" applyAlignment="1">
      <alignment horizontal="right" vertical="center"/>
    </xf>
    <xf numFmtId="0" fontId="9" fillId="0" borderId="0" xfId="79" applyFont="1" applyFill="1" applyAlignment="1" applyProtection="1">
      <alignment vertical="center"/>
      <protection locked="0"/>
    </xf>
    <xf numFmtId="0" fontId="26" fillId="0" borderId="1" xfId="0" applyFont="1" applyFill="1" applyBorder="1" applyAlignment="1">
      <alignment horizontal="right" vertical="center"/>
    </xf>
    <xf numFmtId="4" fontId="42" fillId="0" borderId="1" xfId="0" applyNumberFormat="1" applyFont="1" applyFill="1" applyBorder="1" applyAlignment="1">
      <alignment horizontal="right" vertical="center"/>
    </xf>
    <xf numFmtId="4" fontId="26" fillId="0" borderId="1" xfId="0" applyNumberFormat="1" applyFont="1" applyFill="1" applyBorder="1" applyAlignment="1">
      <alignment horizontal="right" vertical="center"/>
    </xf>
    <xf numFmtId="0" fontId="9" fillId="0" borderId="1" xfId="60" applyFont="1" applyFill="1" applyBorder="1" applyAlignment="1">
      <alignment vertical="center"/>
    </xf>
    <xf numFmtId="177" fontId="9" fillId="0" borderId="1" xfId="79" applyNumberFormat="1" applyFont="1" applyFill="1" applyBorder="1" applyAlignment="1">
      <alignment horizontal="right" vertical="center" wrapText="1"/>
    </xf>
    <xf numFmtId="0" fontId="9" fillId="0" borderId="0" xfId="79" applyFont="1" applyFill="1" applyAlignment="1">
      <alignment horizontal="left" vertical="top" wrapText="1"/>
    </xf>
    <xf numFmtId="177" fontId="0" fillId="0" borderId="0" xfId="79" applyNumberFormat="1" applyFont="1" applyFill="1"/>
    <xf numFmtId="0" fontId="9" fillId="0" borderId="0" xfId="79" applyFont="1" applyFill="1"/>
    <xf numFmtId="0" fontId="9" fillId="0" borderId="0" xfId="0" applyFont="1" applyFill="1" applyAlignment="1">
      <alignment vertical="center"/>
    </xf>
    <xf numFmtId="0" fontId="8" fillId="0" borderId="0" xfId="79" applyFont="1" applyFill="1" applyAlignment="1" applyProtection="1">
      <alignment horizontal="center" vertical="center" wrapText="1"/>
      <protection locked="0"/>
    </xf>
    <xf numFmtId="0" fontId="8" fillId="0" borderId="0" xfId="79" applyFont="1" applyFill="1" applyAlignment="1" applyProtection="1">
      <alignment horizontal="center" vertical="center"/>
      <protection locked="0"/>
    </xf>
    <xf numFmtId="0" fontId="20" fillId="0" borderId="16" xfId="79" applyFont="1" applyFill="1" applyBorder="1" applyAlignment="1">
      <alignment horizontal="center" vertical="center"/>
    </xf>
    <xf numFmtId="0" fontId="20" fillId="0" borderId="1" xfId="79" applyFont="1" applyFill="1" applyBorder="1" applyAlignment="1">
      <alignment horizontal="center" vertical="center" wrapText="1"/>
    </xf>
    <xf numFmtId="0" fontId="9" fillId="0" borderId="1" xfId="79" applyFont="1" applyFill="1" applyBorder="1" applyAlignment="1" applyProtection="1">
      <alignment vertical="center"/>
      <protection locked="0"/>
    </xf>
    <xf numFmtId="180" fontId="9" fillId="0" borderId="1" xfId="79" applyNumberFormat="1" applyFont="1" applyFill="1" applyBorder="1" applyAlignment="1">
      <alignment horizontal="right" vertical="center" wrapText="1"/>
    </xf>
    <xf numFmtId="177" fontId="9" fillId="0" borderId="1" xfId="79" applyNumberFormat="1" applyFont="1" applyFill="1" applyBorder="1" applyAlignment="1" applyProtection="1">
      <alignment vertical="center"/>
      <protection locked="0"/>
    </xf>
    <xf numFmtId="0" fontId="9" fillId="0" borderId="1" xfId="56" applyNumberFormat="1" applyFont="1" applyFill="1" applyBorder="1" applyAlignment="1" applyProtection="1">
      <alignment vertical="center"/>
    </xf>
    <xf numFmtId="180" fontId="20" fillId="0" borderId="1" xfId="79" applyNumberFormat="1" applyFont="1" applyFill="1" applyBorder="1" applyAlignment="1">
      <alignment horizontal="right"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4年全省及省级财政收支执行及2015年预算草案表（20150123，自用稿）" xfId="49"/>
    <cellStyle name="常规_社保基金预算报人大建议表样 2 2 3" xfId="50"/>
    <cellStyle name="常规_2014年全省及省级财政收支执行及2015年预算草案表（20150123，自用稿） 2 2" xfId="51"/>
    <cellStyle name="常规_(陈诚修改稿)2006年全省及省级财政决算及07年预算执行情况表(A4 留底自用)" xfId="52"/>
    <cellStyle name="常规_国有资本经营预算表样 2" xfId="53"/>
    <cellStyle name="常规_2015年全省及省级财政收支执行及2016年预算草案表（20160120）企业处修改 2" xfId="54"/>
    <cellStyle name="常规_国资决算以及执行情况0712 2 2 2" xfId="55"/>
    <cellStyle name="常规_录入表" xfId="56"/>
    <cellStyle name="常规_国资决算以及执行情况0712 2 2" xfId="57"/>
    <cellStyle name="常规_社保基金预算报人大建议表样 2" xfId="58"/>
    <cellStyle name="常规_国有资本经营预算表样 2 2" xfId="59"/>
    <cellStyle name="常规_200704(第一稿）" xfId="60"/>
    <cellStyle name="常规 28 2 2" xfId="61"/>
    <cellStyle name="常规_省级科预算草案表1.14 2" xfId="62"/>
    <cellStyle name="常规 2 4 2" xfId="63"/>
    <cellStyle name="常规_省级科预算草案表1.14 2 2" xfId="64"/>
    <cellStyle name="常规 26 2 2" xfId="65"/>
    <cellStyle name="常规 28 2" xfId="66"/>
    <cellStyle name="常规_四川省2019年财政预算（草案）（样表，稿二）" xfId="67"/>
    <cellStyle name="常规_2001年预算：预算收入及财力（12月21日上午定案表）" xfId="68"/>
    <cellStyle name="常规 2_省级科预算草案表1.14 2" xfId="69"/>
    <cellStyle name="常规_一般性转移支付" xfId="70"/>
    <cellStyle name="常规_2015年全省及省级财政收支执行及2016年预算草案表（20160120）企业处修改" xfId="71"/>
    <cellStyle name="常规 47" xfId="72"/>
    <cellStyle name="常规_基金分析表(99.3)" xfId="73"/>
    <cellStyle name="常规_(陈诚修改稿)2006年全省及省级财政决算及07年预算执行情况表(A4 留底自用) 2" xfId="74"/>
    <cellStyle name="常规_(陈诚修改稿)2006年全省及省级财政决算及07年预算执行情况表(A4 留底自用) 2 2 2 2" xfId="75"/>
    <cellStyle name="常规 10 2" xfId="76"/>
    <cellStyle name="常规 10 6" xfId="77"/>
    <cellStyle name="常规 35" xfId="78"/>
    <cellStyle name="常规 10 4 3" xfId="79"/>
    <cellStyle name="常规 10 4 3 7" xfId="80"/>
    <cellStyle name="常规 38" xfId="81"/>
    <cellStyle name="常规 47 4 2" xfId="82"/>
    <cellStyle name="常规 35_2020支出预算表(以此为准)2" xfId="83"/>
    <cellStyle name="常规 10 4 3 2" xfId="84"/>
    <cellStyle name="Normal" xfId="85"/>
    <cellStyle name="常规 2" xfId="86"/>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6" Type="http://schemas.openxmlformats.org/officeDocument/2006/relationships/styles" Target="styles.xml"/><Relationship Id="rId85" Type="http://schemas.openxmlformats.org/officeDocument/2006/relationships/sharedStrings" Target="sharedStrings.xml"/><Relationship Id="rId84" Type="http://schemas.openxmlformats.org/officeDocument/2006/relationships/theme" Target="theme/theme1.xml"/><Relationship Id="rId83" Type="http://schemas.openxmlformats.org/officeDocument/2006/relationships/externalLink" Target="externalLinks/externalLink44.xml"/><Relationship Id="rId82" Type="http://schemas.openxmlformats.org/officeDocument/2006/relationships/externalLink" Target="externalLinks/externalLink43.xml"/><Relationship Id="rId81" Type="http://schemas.openxmlformats.org/officeDocument/2006/relationships/externalLink" Target="externalLinks/externalLink42.xml"/><Relationship Id="rId80" Type="http://schemas.openxmlformats.org/officeDocument/2006/relationships/externalLink" Target="externalLinks/externalLink41.xml"/><Relationship Id="rId8" Type="http://schemas.openxmlformats.org/officeDocument/2006/relationships/worksheet" Target="worksheets/sheet8.xml"/><Relationship Id="rId79" Type="http://schemas.openxmlformats.org/officeDocument/2006/relationships/externalLink" Target="externalLinks/externalLink40.xml"/><Relationship Id="rId78" Type="http://schemas.openxmlformats.org/officeDocument/2006/relationships/externalLink" Target="externalLinks/externalLink39.xml"/><Relationship Id="rId77" Type="http://schemas.openxmlformats.org/officeDocument/2006/relationships/externalLink" Target="externalLinks/externalLink38.xml"/><Relationship Id="rId76" Type="http://schemas.openxmlformats.org/officeDocument/2006/relationships/externalLink" Target="externalLinks/externalLink37.xml"/><Relationship Id="rId75" Type="http://schemas.openxmlformats.org/officeDocument/2006/relationships/externalLink" Target="externalLinks/externalLink36.xml"/><Relationship Id="rId74" Type="http://schemas.openxmlformats.org/officeDocument/2006/relationships/externalLink" Target="externalLinks/externalLink35.xml"/><Relationship Id="rId73" Type="http://schemas.openxmlformats.org/officeDocument/2006/relationships/externalLink" Target="externalLinks/externalLink34.xml"/><Relationship Id="rId72" Type="http://schemas.openxmlformats.org/officeDocument/2006/relationships/externalLink" Target="externalLinks/externalLink33.xml"/><Relationship Id="rId71" Type="http://schemas.openxmlformats.org/officeDocument/2006/relationships/externalLink" Target="externalLinks/externalLink32.xml"/><Relationship Id="rId70" Type="http://schemas.openxmlformats.org/officeDocument/2006/relationships/externalLink" Target="externalLinks/externalLink31.xml"/><Relationship Id="rId7" Type="http://schemas.openxmlformats.org/officeDocument/2006/relationships/worksheet" Target="worksheets/sheet7.xml"/><Relationship Id="rId69" Type="http://schemas.openxmlformats.org/officeDocument/2006/relationships/externalLink" Target="externalLinks/externalLink30.xml"/><Relationship Id="rId68" Type="http://schemas.openxmlformats.org/officeDocument/2006/relationships/externalLink" Target="externalLinks/externalLink29.xml"/><Relationship Id="rId67" Type="http://schemas.openxmlformats.org/officeDocument/2006/relationships/externalLink" Target="externalLinks/externalLink28.xml"/><Relationship Id="rId66" Type="http://schemas.openxmlformats.org/officeDocument/2006/relationships/externalLink" Target="externalLinks/externalLink27.xml"/><Relationship Id="rId65" Type="http://schemas.openxmlformats.org/officeDocument/2006/relationships/externalLink" Target="externalLinks/externalLink26.xml"/><Relationship Id="rId64" Type="http://schemas.openxmlformats.org/officeDocument/2006/relationships/externalLink" Target="externalLinks/externalLink25.xml"/><Relationship Id="rId63" Type="http://schemas.openxmlformats.org/officeDocument/2006/relationships/externalLink" Target="externalLinks/externalLink24.xml"/><Relationship Id="rId62" Type="http://schemas.openxmlformats.org/officeDocument/2006/relationships/externalLink" Target="externalLinks/externalLink23.xml"/><Relationship Id="rId61" Type="http://schemas.openxmlformats.org/officeDocument/2006/relationships/externalLink" Target="externalLinks/externalLink22.xml"/><Relationship Id="rId60" Type="http://schemas.openxmlformats.org/officeDocument/2006/relationships/externalLink" Target="externalLinks/externalLink21.xml"/><Relationship Id="rId6" Type="http://schemas.openxmlformats.org/officeDocument/2006/relationships/worksheet" Target="worksheets/sheet6.xml"/><Relationship Id="rId59" Type="http://schemas.openxmlformats.org/officeDocument/2006/relationships/externalLink" Target="externalLinks/externalLink20.xml"/><Relationship Id="rId58" Type="http://schemas.openxmlformats.org/officeDocument/2006/relationships/externalLink" Target="externalLinks/externalLink19.xml"/><Relationship Id="rId57" Type="http://schemas.openxmlformats.org/officeDocument/2006/relationships/externalLink" Target="externalLinks/externalLink18.xml"/><Relationship Id="rId56" Type="http://schemas.openxmlformats.org/officeDocument/2006/relationships/externalLink" Target="externalLinks/externalLink17.xml"/><Relationship Id="rId55" Type="http://schemas.openxmlformats.org/officeDocument/2006/relationships/externalLink" Target="externalLinks/externalLink16.xml"/><Relationship Id="rId54" Type="http://schemas.openxmlformats.org/officeDocument/2006/relationships/externalLink" Target="externalLinks/externalLink15.xml"/><Relationship Id="rId53" Type="http://schemas.openxmlformats.org/officeDocument/2006/relationships/externalLink" Target="externalLinks/externalLink14.xml"/><Relationship Id="rId52" Type="http://schemas.openxmlformats.org/officeDocument/2006/relationships/externalLink" Target="externalLinks/externalLink13.xml"/><Relationship Id="rId51" Type="http://schemas.openxmlformats.org/officeDocument/2006/relationships/externalLink" Target="externalLinks/externalLink12.xml"/><Relationship Id="rId50" Type="http://schemas.openxmlformats.org/officeDocument/2006/relationships/externalLink" Target="externalLinks/externalLink11.xml"/><Relationship Id="rId5" Type="http://schemas.openxmlformats.org/officeDocument/2006/relationships/worksheet" Target="worksheets/sheet5.xml"/><Relationship Id="rId49" Type="http://schemas.openxmlformats.org/officeDocument/2006/relationships/externalLink" Target="externalLinks/externalLink10.xml"/><Relationship Id="rId48" Type="http://schemas.openxmlformats.org/officeDocument/2006/relationships/externalLink" Target="externalLinks/externalLink9.xml"/><Relationship Id="rId47" Type="http://schemas.openxmlformats.org/officeDocument/2006/relationships/externalLink" Target="externalLinks/externalLink8.xml"/><Relationship Id="rId46" Type="http://schemas.openxmlformats.org/officeDocument/2006/relationships/externalLink" Target="externalLinks/externalLink7.xml"/><Relationship Id="rId45" Type="http://schemas.openxmlformats.org/officeDocument/2006/relationships/externalLink" Target="externalLinks/externalLink6.xml"/><Relationship Id="rId44" Type="http://schemas.openxmlformats.org/officeDocument/2006/relationships/externalLink" Target="externalLinks/externalLink5.xml"/><Relationship Id="rId43" Type="http://schemas.openxmlformats.org/officeDocument/2006/relationships/externalLink" Target="externalLinks/externalLink4.xml"/><Relationship Id="rId42" Type="http://schemas.openxmlformats.org/officeDocument/2006/relationships/externalLink" Target="externalLinks/externalLink3.xml"/><Relationship Id="rId41" Type="http://schemas.openxmlformats.org/officeDocument/2006/relationships/externalLink" Target="externalLinks/externalLink2.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39044;&#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aacde\WINDOWS\!gzq\2001\08&#20915;&#31639;&#36164;&#26009;&#21367;\2001&#24180;&#39044;&#31639;&#22806;&#20915;&#31639;\2001&#24180;&#30465;&#26412;&#32423;&#39044;&#31639;&#22806;&#20915;&#31639;&#65288;&#24635;&#34920;&#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35874;&#20891;\2016&#24180;&#39044;&#31639;&#25191;&#34892;2017&#24180;&#39044;&#31639;&#33609;&#26696;&#34920;&#20876;&#65288;&#27491;&#24335;&#19978;&#20250;&#65289;\&#22269;&#26377;&#36164;&#26412;&#32463;&#33829;&#39044;&#31639;&#25191;&#34892;&#21644;&#39044;&#31639;&#33609;&#26696;&#34920;&#65288;&#35843;&#25972;&#26684;&#24335;&#65289;01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Z:\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35874;&#20891;\2016&#24180;&#39044;&#31639;&#25191;&#34892;2017&#24180;&#39044;&#31639;&#33609;&#26696;&#34920;&#20876;&#65288;&#27491;&#24335;&#19978;&#20250;&#65289;\2016&#24180;&#31038;&#20445;&#22522;&#37329;&#25910;&#25903;&#25191;&#34892;&#21450;2017&#24180;&#39044;&#31639;&#33609;&#26696;&#34920;&#65288;&#39044;&#31639;&#22788;&#24050;&#35843;&#25972;&#26684;&#24335;&#65289;&#65288;2016.1.6&#25253;&#39044;&#31639;&#2278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1&#20195;&#32534;&#39044;&#31639;\01&#24180;&#21021;&#39044;&#31639;\2019&#24180;\&#23450;&#31295;\2016&#24180;1-10&#26376;&#35843;&#25972;&#39044;&#31639;\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I:\Documents%20and%20Settings\Administrator\Local%20Settings\Temporary%20Internet%20Files\Content.IE5\4DWRWNSJ\&#26356;&#27491;&#21518;\&#30465;&#21457;2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6032;&#24314;&#25991;&#20214;&#22841;\&#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aacde\WINDOWS\!gzq\2001\08&#20915;&#31639;&#36164;&#26009;&#21367;\2001&#24180;&#39044;&#31639;&#22806;&#20915;&#31639;\2001&#24180;&#30465;&#26412;&#32423;&#39044;&#31639;&#22806;&#20915;&#31639;&#65288;&#24635;&#34920;&#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39044;&#31639;&#22788;(&#39532;&#65289;\2021&#24180;\&#24180;&#21021;&#39044;&#31639;\&#20154;&#20195;&#20250;&#25253;&#34920;\2021&#24180;&#25253;&#34920;\2020&#24180;&#27169;&#29256;&#19978;&#20462;&#25913;\&#27827;&#23736;&#21457;&#36865;\2016&#24180;1-10&#26376;&#35843;&#25972;&#39044;&#31639;\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Administrator\Desktop\&#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dministrator\Desktop\&#39044;&#23457;&#34920;&#26684;\aacde\WINDOWS\!gzq\2001\08&#20915;&#31639;&#36164;&#26009;&#21367;\2001&#24180;&#39044;&#31639;&#22806;&#20915;&#31639;\2001&#24180;&#30465;&#26412;&#32423;&#39044;&#31639;&#22806;&#20915;&#31639;&#65288;&#24635;&#34920;&#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dministrator\Desktop\&#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tabSelected="1" zoomScaleSheetLayoutView="70" workbookViewId="0">
      <selection activeCell="H13" sqref="H13"/>
    </sheetView>
  </sheetViews>
  <sheetFormatPr defaultColWidth="9" defaultRowHeight="15" customHeight="1" outlineLevelCol="7"/>
  <cols>
    <col min="1" max="1" width="47.25" style="470" customWidth="1"/>
    <col min="2" max="2" width="39.5" style="470" customWidth="1"/>
    <col min="3" max="3" width="9" style="470"/>
    <col min="4" max="4" width="3.625" style="470" customWidth="1"/>
    <col min="5" max="16384" width="9" style="470"/>
  </cols>
  <sheetData>
    <row r="1" s="268" customFormat="1" ht="24" customHeight="1" spans="1:2">
      <c r="A1" s="276"/>
      <c r="B1" s="277"/>
    </row>
    <row r="2" s="465" customFormat="1" ht="42" customHeight="1" spans="1:2">
      <c r="A2" s="471" t="s">
        <v>0</v>
      </c>
      <c r="B2" s="471"/>
    </row>
    <row r="3" s="466" customFormat="1" ht="27" customHeight="1" spans="2:2">
      <c r="B3" s="472" t="s">
        <v>1</v>
      </c>
    </row>
    <row r="4" s="467" customFormat="1" ht="30" customHeight="1" spans="1:2">
      <c r="A4" s="266" t="s">
        <v>2</v>
      </c>
      <c r="B4" s="266" t="s">
        <v>3</v>
      </c>
    </row>
    <row r="5" s="468" customFormat="1" ht="24" customHeight="1" spans="1:2">
      <c r="A5" s="473" t="s">
        <v>4</v>
      </c>
      <c r="B5" s="373">
        <f>SUM(B6:B21)</f>
        <v>84700</v>
      </c>
    </row>
    <row r="6" s="468" customFormat="1" ht="24" customHeight="1" spans="1:2">
      <c r="A6" s="474" t="s">
        <v>5</v>
      </c>
      <c r="B6" s="475">
        <v>22500</v>
      </c>
    </row>
    <row r="7" s="468" customFormat="1" ht="24" customHeight="1" spans="1:2">
      <c r="A7" s="474" t="s">
        <v>6</v>
      </c>
      <c r="B7" s="462">
        <v>8000</v>
      </c>
    </row>
    <row r="8" s="468" customFormat="1" ht="24" customHeight="1" spans="1:2">
      <c r="A8" s="474" t="s">
        <v>7</v>
      </c>
      <c r="B8" s="462"/>
    </row>
    <row r="9" s="468" customFormat="1" ht="24" customHeight="1" spans="1:8">
      <c r="A9" s="474" t="s">
        <v>8</v>
      </c>
      <c r="B9" s="462">
        <v>1900</v>
      </c>
      <c r="H9" s="476"/>
    </row>
    <row r="10" s="468" customFormat="1" ht="24" customHeight="1" spans="1:2">
      <c r="A10" s="474" t="s">
        <v>9</v>
      </c>
      <c r="B10" s="462">
        <v>2900</v>
      </c>
    </row>
    <row r="11" s="468" customFormat="1" ht="24" customHeight="1" spans="1:2">
      <c r="A11" s="474" t="s">
        <v>10</v>
      </c>
      <c r="B11" s="462">
        <v>3500</v>
      </c>
    </row>
    <row r="12" s="468" customFormat="1" ht="24" customHeight="1" spans="1:2">
      <c r="A12" s="474" t="s">
        <v>11</v>
      </c>
      <c r="B12" s="462">
        <v>2600</v>
      </c>
    </row>
    <row r="13" s="468" customFormat="1" ht="24" customHeight="1" spans="1:2">
      <c r="A13" s="474" t="s">
        <v>12</v>
      </c>
      <c r="B13" s="462">
        <v>1600</v>
      </c>
    </row>
    <row r="14" s="468" customFormat="1" ht="24" customHeight="1" spans="1:2">
      <c r="A14" s="474" t="s">
        <v>13</v>
      </c>
      <c r="B14" s="462">
        <v>1800</v>
      </c>
    </row>
    <row r="15" s="468" customFormat="1" ht="24" customHeight="1" spans="1:2">
      <c r="A15" s="474" t="s">
        <v>14</v>
      </c>
      <c r="B15" s="462">
        <v>12600</v>
      </c>
    </row>
    <row r="16" s="468" customFormat="1" ht="24" customHeight="1" spans="1:2">
      <c r="A16" s="474" t="s">
        <v>15</v>
      </c>
      <c r="B16" s="462">
        <v>4400</v>
      </c>
    </row>
    <row r="17" s="468" customFormat="1" ht="24" customHeight="1" spans="1:2">
      <c r="A17" s="474" t="s">
        <v>16</v>
      </c>
      <c r="B17" s="462">
        <v>12000</v>
      </c>
    </row>
    <row r="18" s="468" customFormat="1" ht="24" customHeight="1" spans="1:2">
      <c r="A18" s="474" t="s">
        <v>17</v>
      </c>
      <c r="B18" s="462">
        <v>10500</v>
      </c>
    </row>
    <row r="19" s="468" customFormat="1" ht="24" customHeight="1" spans="1:2">
      <c r="A19" s="474" t="s">
        <v>18</v>
      </c>
      <c r="B19" s="462"/>
    </row>
    <row r="20" s="468" customFormat="1" ht="24" customHeight="1" spans="1:2">
      <c r="A20" s="474" t="s">
        <v>19</v>
      </c>
      <c r="B20" s="462">
        <v>400</v>
      </c>
    </row>
    <row r="21" s="468" customFormat="1" ht="24" customHeight="1" spans="1:2">
      <c r="A21" s="474" t="s">
        <v>20</v>
      </c>
      <c r="B21" s="477"/>
    </row>
    <row r="22" s="468" customFormat="1" ht="24" customHeight="1" spans="1:2">
      <c r="A22" s="473" t="s">
        <v>21</v>
      </c>
      <c r="B22" s="478">
        <f>SUM(B23:B30)</f>
        <v>184100</v>
      </c>
    </row>
    <row r="23" s="468" customFormat="1" ht="24" customHeight="1" spans="1:2">
      <c r="A23" s="474" t="s">
        <v>22</v>
      </c>
      <c r="B23" s="462">
        <v>2600</v>
      </c>
    </row>
    <row r="24" s="468" customFormat="1" ht="24" customHeight="1" spans="1:2">
      <c r="A24" s="474" t="s">
        <v>23</v>
      </c>
      <c r="B24" s="462">
        <v>5426</v>
      </c>
    </row>
    <row r="25" s="468" customFormat="1" ht="24" customHeight="1" spans="1:2">
      <c r="A25" s="474" t="s">
        <v>24</v>
      </c>
      <c r="B25" s="462">
        <v>5581</v>
      </c>
    </row>
    <row r="26" s="468" customFormat="1" ht="24" customHeight="1" spans="1:2">
      <c r="A26" s="474" t="s">
        <v>25</v>
      </c>
      <c r="B26" s="479"/>
    </row>
    <row r="27" s="468" customFormat="1" ht="24" customHeight="1" spans="1:2">
      <c r="A27" s="474" t="s">
        <v>26</v>
      </c>
      <c r="B27" s="462">
        <v>170193</v>
      </c>
    </row>
    <row r="28" s="468" customFormat="1" ht="24" customHeight="1" spans="1:2">
      <c r="A28" s="474" t="s">
        <v>27</v>
      </c>
      <c r="B28" s="477"/>
    </row>
    <row r="29" s="468" customFormat="1" ht="24" customHeight="1" spans="1:2">
      <c r="A29" s="474" t="s">
        <v>28</v>
      </c>
      <c r="B29" s="479">
        <v>300</v>
      </c>
    </row>
    <row r="30" s="468" customFormat="1" ht="24" customHeight="1" spans="1:2">
      <c r="A30" s="474" t="s">
        <v>29</v>
      </c>
      <c r="B30" s="462"/>
    </row>
    <row r="31" s="468" customFormat="1" ht="24" customHeight="1" spans="1:2">
      <c r="A31" s="480"/>
      <c r="B31" s="481"/>
    </row>
    <row r="32" s="467" customFormat="1" ht="24" customHeight="1" spans="1:2">
      <c r="A32" s="266" t="s">
        <v>30</v>
      </c>
      <c r="B32" s="373">
        <f>B5+B22</f>
        <v>268800</v>
      </c>
    </row>
    <row r="33" s="469" customFormat="1" ht="24" customHeight="1" spans="1:2">
      <c r="A33" s="482"/>
      <c r="B33" s="482"/>
    </row>
    <row r="34" ht="24" customHeight="1" spans="2:2">
      <c r="B34" s="470">
        <f>B22-SUM(B23:B30)</f>
        <v>0</v>
      </c>
    </row>
    <row r="35" ht="24" customHeight="1" spans="2:2">
      <c r="B35" s="483"/>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showZeros="0" workbookViewId="0">
      <pane ySplit="4" topLeftCell="A5" activePane="bottomLeft" state="frozen"/>
      <selection/>
      <selection pane="bottomLeft" activeCell="D15" sqref="D15"/>
    </sheetView>
  </sheetViews>
  <sheetFormatPr defaultColWidth="9" defaultRowHeight="13.5" outlineLevelCol="5"/>
  <cols>
    <col min="1" max="1" width="44.5" style="333" customWidth="1"/>
    <col min="2" max="4" width="16.75" style="133" customWidth="1"/>
    <col min="5" max="16384" width="9" style="133"/>
  </cols>
  <sheetData>
    <row r="1" s="328" customFormat="1" ht="24" customHeight="1" spans="1:1">
      <c r="A1" s="334"/>
    </row>
    <row r="2" s="329" customFormat="1" ht="60" customHeight="1" spans="1:4">
      <c r="A2" s="345" t="s">
        <v>1197</v>
      </c>
      <c r="B2" s="345"/>
      <c r="C2" s="345"/>
      <c r="D2" s="345"/>
    </row>
    <row r="3" s="330" customFormat="1" ht="27" customHeight="1" spans="1:3">
      <c r="A3" s="346"/>
      <c r="C3" s="330" t="s">
        <v>1198</v>
      </c>
    </row>
    <row r="4" s="342" customFormat="1" ht="33" customHeight="1" spans="1:4">
      <c r="A4" s="347" t="s">
        <v>1199</v>
      </c>
      <c r="B4" s="347" t="s">
        <v>1128</v>
      </c>
      <c r="C4" s="347" t="s">
        <v>1129</v>
      </c>
      <c r="D4" s="347" t="s">
        <v>1200</v>
      </c>
    </row>
    <row r="5" s="343" customFormat="1" ht="24" customHeight="1" spans="1:4">
      <c r="A5" s="348" t="s">
        <v>1201</v>
      </c>
      <c r="B5" s="349">
        <f>SUM(B6:B25)</f>
        <v>83697.57</v>
      </c>
      <c r="C5" s="350">
        <f>SUM(C6:C25)</f>
        <v>17762.36</v>
      </c>
      <c r="D5" s="351">
        <f>C5/B5</f>
        <v>0.212220737113395</v>
      </c>
    </row>
    <row r="6" s="343" customFormat="1" ht="24" customHeight="1" spans="1:4">
      <c r="A6" s="348" t="s">
        <v>1202</v>
      </c>
      <c r="B6" s="352"/>
      <c r="C6" s="352"/>
      <c r="D6" s="351"/>
    </row>
    <row r="7" s="344" customFormat="1" ht="24" customHeight="1" spans="1:4">
      <c r="A7" s="348" t="s">
        <v>1203</v>
      </c>
      <c r="B7" s="352"/>
      <c r="C7" s="352"/>
      <c r="D7" s="353"/>
    </row>
    <row r="8" s="344" customFormat="1" ht="24" customHeight="1" spans="1:4">
      <c r="A8" s="348" t="s">
        <v>1204</v>
      </c>
      <c r="B8" s="352"/>
      <c r="C8" s="352"/>
      <c r="D8" s="353"/>
    </row>
    <row r="9" s="343" customFormat="1" ht="24" customHeight="1" spans="1:6">
      <c r="A9" s="348" t="s">
        <v>1205</v>
      </c>
      <c r="B9" s="352"/>
      <c r="C9" s="352"/>
      <c r="D9" s="353"/>
      <c r="F9" s="344"/>
    </row>
    <row r="10" s="344" customFormat="1" ht="24" customHeight="1" spans="1:4">
      <c r="A10" s="348" t="s">
        <v>1206</v>
      </c>
      <c r="B10" s="352">
        <v>5859.94</v>
      </c>
      <c r="C10" s="352">
        <v>1789</v>
      </c>
      <c r="D10" s="353"/>
    </row>
    <row r="11" s="344" customFormat="1" ht="24" customHeight="1" spans="1:4">
      <c r="A11" s="348" t="s">
        <v>1207</v>
      </c>
      <c r="B11" s="352">
        <v>52</v>
      </c>
      <c r="C11" s="352"/>
      <c r="D11" s="353"/>
    </row>
    <row r="12" s="343" customFormat="1" ht="24" customHeight="1" spans="1:4">
      <c r="A12" s="348" t="s">
        <v>1208</v>
      </c>
      <c r="B12" s="352"/>
      <c r="C12" s="352"/>
      <c r="D12" s="353"/>
    </row>
    <row r="13" s="344" customFormat="1" ht="24" customHeight="1" spans="1:4">
      <c r="A13" s="348" t="s">
        <v>1209</v>
      </c>
      <c r="B13" s="352">
        <v>172</v>
      </c>
      <c r="C13" s="354"/>
      <c r="D13" s="353"/>
    </row>
    <row r="14" s="344" customFormat="1" ht="24" customHeight="1" spans="1:4">
      <c r="A14" s="348" t="s">
        <v>1210</v>
      </c>
      <c r="B14" s="352"/>
      <c r="C14" s="355"/>
      <c r="D14" s="353"/>
    </row>
    <row r="15" s="343" customFormat="1" ht="24" customHeight="1" spans="1:4">
      <c r="A15" s="348" t="s">
        <v>1211</v>
      </c>
      <c r="B15" s="352">
        <v>614</v>
      </c>
      <c r="C15" s="354"/>
      <c r="D15" s="353"/>
    </row>
    <row r="16" s="344" customFormat="1" ht="24" customHeight="1" spans="1:4">
      <c r="A16" s="348" t="s">
        <v>1212</v>
      </c>
      <c r="B16" s="352">
        <v>4504.89</v>
      </c>
      <c r="C16" s="355">
        <v>318.36</v>
      </c>
      <c r="D16" s="353"/>
    </row>
    <row r="17" s="344" customFormat="1" ht="24" customHeight="1" spans="1:4">
      <c r="A17" s="348" t="s">
        <v>1213</v>
      </c>
      <c r="B17" s="352">
        <v>43884.46</v>
      </c>
      <c r="C17" s="355">
        <v>4275</v>
      </c>
      <c r="D17" s="353"/>
    </row>
    <row r="18" s="343" customFormat="1" ht="24" customHeight="1" spans="1:4">
      <c r="A18" s="348" t="s">
        <v>1214</v>
      </c>
      <c r="B18" s="352">
        <v>13657.64</v>
      </c>
      <c r="C18" s="354">
        <v>6000</v>
      </c>
      <c r="D18" s="353"/>
    </row>
    <row r="19" s="344" customFormat="1" ht="24" customHeight="1" spans="1:4">
      <c r="A19" s="348" t="s">
        <v>1215</v>
      </c>
      <c r="B19" s="352"/>
      <c r="C19" s="354"/>
      <c r="D19" s="353"/>
    </row>
    <row r="20" s="344" customFormat="1" ht="24" customHeight="1" spans="1:4">
      <c r="A20" s="348" t="s">
        <v>1216</v>
      </c>
      <c r="B20" s="352"/>
      <c r="C20" s="354"/>
      <c r="D20" s="353"/>
    </row>
    <row r="21" s="344" customFormat="1" ht="24" customHeight="1" spans="1:4">
      <c r="A21" s="356" t="s">
        <v>1217</v>
      </c>
      <c r="B21" s="352"/>
      <c r="C21" s="354"/>
      <c r="D21" s="353"/>
    </row>
    <row r="22" s="344" customFormat="1" ht="24" customHeight="1" spans="1:4">
      <c r="A22" s="348" t="s">
        <v>1218</v>
      </c>
      <c r="B22" s="352">
        <v>1567.45</v>
      </c>
      <c r="C22" s="354"/>
      <c r="D22" s="353"/>
    </row>
    <row r="23" s="343" customFormat="1" ht="24" customHeight="1" spans="1:4">
      <c r="A23" s="348" t="s">
        <v>1219</v>
      </c>
      <c r="B23" s="352">
        <v>13205.19</v>
      </c>
      <c r="C23" s="354">
        <v>5380</v>
      </c>
      <c r="D23" s="353"/>
    </row>
    <row r="24" s="344" customFormat="1" ht="24" customHeight="1" spans="1:4">
      <c r="A24" s="348" t="s">
        <v>1220</v>
      </c>
      <c r="B24" s="352"/>
      <c r="C24" s="354"/>
      <c r="D24" s="353"/>
    </row>
    <row r="25" s="133" customFormat="1" ht="24" customHeight="1" spans="1:4">
      <c r="A25" s="348" t="s">
        <v>1221</v>
      </c>
      <c r="B25" s="352">
        <v>180</v>
      </c>
      <c r="C25" s="354"/>
      <c r="D25" s="353"/>
    </row>
    <row r="26" s="133" customFormat="1" ht="24" customHeight="1" spans="1:4">
      <c r="A26" s="348" t="s">
        <v>1222</v>
      </c>
      <c r="B26" s="352"/>
      <c r="C26" s="354"/>
      <c r="D26" s="353"/>
    </row>
    <row r="27" s="133" customFormat="1" ht="24" customHeight="1" spans="1:4">
      <c r="A27" s="333"/>
      <c r="B27" s="341"/>
      <c r="C27" s="341"/>
      <c r="D27" s="357"/>
    </row>
    <row r="28" s="133" customFormat="1" ht="24" customHeight="1" spans="1:4">
      <c r="A28" s="333"/>
      <c r="B28" s="341"/>
      <c r="C28" s="341"/>
      <c r="D28" s="357"/>
    </row>
    <row r="29" s="133" customFormat="1" ht="24" customHeight="1" spans="1:4">
      <c r="A29" s="333"/>
      <c r="B29" s="341"/>
      <c r="C29" s="341"/>
      <c r="D29" s="357"/>
    </row>
    <row r="30" s="133" customFormat="1" ht="24" customHeight="1" spans="1:4">
      <c r="A30" s="333"/>
      <c r="B30" s="341"/>
      <c r="C30" s="341"/>
      <c r="D30" s="357"/>
    </row>
    <row r="31" s="133" customFormat="1" ht="24" customHeight="1" spans="1:4">
      <c r="A31" s="333"/>
      <c r="B31" s="341"/>
      <c r="C31" s="341"/>
      <c r="D31" s="357"/>
    </row>
    <row r="32" s="133" customFormat="1" ht="24" customHeight="1" spans="1:4">
      <c r="A32" s="333"/>
      <c r="B32" s="341"/>
      <c r="C32" s="341"/>
      <c r="D32" s="357"/>
    </row>
    <row r="33" s="133" customFormat="1" ht="24" customHeight="1" spans="1:4">
      <c r="A33" s="333"/>
      <c r="B33" s="341"/>
      <c r="C33" s="341"/>
      <c r="D33" s="341"/>
    </row>
    <row r="34" s="133" customFormat="1" ht="24" customHeight="1" spans="1:4">
      <c r="A34" s="333"/>
      <c r="B34" s="341"/>
      <c r="C34" s="341"/>
      <c r="D34" s="341"/>
    </row>
    <row r="35" s="133" customFormat="1" ht="24" customHeight="1" spans="1:4">
      <c r="A35" s="333"/>
      <c r="B35" s="341"/>
      <c r="C35" s="341"/>
      <c r="D35" s="341"/>
    </row>
    <row r="36" s="133" customFormat="1" ht="24" customHeight="1" spans="1:4">
      <c r="A36" s="333"/>
      <c r="B36" s="341"/>
      <c r="C36" s="341"/>
      <c r="D36" s="341"/>
    </row>
    <row r="37" s="133" customFormat="1" ht="24" customHeight="1" spans="1:4">
      <c r="A37" s="333"/>
      <c r="B37" s="341"/>
      <c r="C37" s="341"/>
      <c r="D37" s="341"/>
    </row>
    <row r="38" s="133" customFormat="1" ht="24" customHeight="1" spans="1:4">
      <c r="A38" s="333"/>
      <c r="B38" s="341"/>
      <c r="C38" s="341"/>
      <c r="D38" s="341"/>
    </row>
    <row r="39" s="133" customFormat="1" ht="24" customHeight="1" spans="1:4">
      <c r="A39" s="333"/>
      <c r="B39" s="341"/>
      <c r="C39" s="341"/>
      <c r="D39" s="341"/>
    </row>
    <row r="40" s="133" customFormat="1" ht="24" customHeight="1" spans="1:4">
      <c r="A40" s="333"/>
      <c r="B40" s="341"/>
      <c r="C40" s="341"/>
      <c r="D40" s="341"/>
    </row>
    <row r="41" s="133" customFormat="1" ht="24" customHeight="1" spans="1:4">
      <c r="A41" s="333"/>
      <c r="B41" s="341"/>
      <c r="C41" s="341"/>
      <c r="D41" s="341"/>
    </row>
    <row r="42" s="133" customFormat="1" ht="24" customHeight="1" spans="1:4">
      <c r="A42" s="333"/>
      <c r="B42" s="341"/>
      <c r="C42" s="341"/>
      <c r="D42" s="341"/>
    </row>
    <row r="43" s="133" customFormat="1" ht="24" customHeight="1" spans="1:4">
      <c r="A43" s="333"/>
      <c r="B43" s="341"/>
      <c r="C43" s="341"/>
      <c r="D43" s="341"/>
    </row>
    <row r="44" s="133" customFormat="1" ht="24" customHeight="1"/>
    <row r="45" s="133" customFormat="1" ht="24" customHeight="1"/>
    <row r="46" s="133" customFormat="1" ht="24" customHeight="1"/>
    <row r="47" s="133" customFormat="1" ht="24" customHeight="1"/>
    <row r="48" s="133" customFormat="1" ht="24" customHeight="1"/>
    <row r="49" s="133" customFormat="1" ht="24" customHeight="1"/>
    <row r="50" s="133" customFormat="1" ht="24" customHeight="1"/>
    <row r="51" s="133" customFormat="1" ht="24" customHeight="1"/>
    <row r="52" s="133" customFormat="1" ht="24" customHeight="1"/>
    <row r="53" s="133" customFormat="1" ht="24" customHeight="1"/>
    <row r="54" ht="24" customHeight="1"/>
  </sheetData>
  <mergeCells count="2">
    <mergeCell ref="A2:D2"/>
    <mergeCell ref="C3:D3"/>
  </mergeCells>
  <printOptions horizontalCentered="1"/>
  <pageMargins left="0.590277777777778" right="0.590277777777778" top="0.786805555555556" bottom="0.786805555555556" header="0.5" footer="0.5"/>
  <pageSetup paperSize="9" scale="89"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L13" sqref="L13"/>
    </sheetView>
  </sheetViews>
  <sheetFormatPr defaultColWidth="9" defaultRowHeight="13.5"/>
  <cols>
    <col min="1" max="1" width="30" style="133" customWidth="1"/>
    <col min="2" max="3" width="6.75" style="133" customWidth="1"/>
    <col min="4" max="4" width="7.875" style="133" customWidth="1"/>
    <col min="5" max="6" width="8" style="133" customWidth="1"/>
    <col min="7" max="7" width="9.625" style="133" customWidth="1"/>
    <col min="8" max="8" width="8.25" style="133" customWidth="1"/>
    <col min="9" max="9" width="9.625" style="133" customWidth="1"/>
    <col min="10" max="10" width="10.625" style="133" customWidth="1"/>
    <col min="11" max="11" width="9" style="133"/>
    <col min="12" max="12" width="11.875" style="133" customWidth="1"/>
    <col min="13" max="16384" width="9" style="133"/>
  </cols>
  <sheetData>
    <row r="1" s="328" customFormat="1" ht="24" customHeight="1" spans="1:1">
      <c r="A1" s="334"/>
    </row>
    <row r="2" s="329" customFormat="1" ht="42" customHeight="1" spans="1:1">
      <c r="A2" s="329" t="s">
        <v>1223</v>
      </c>
    </row>
    <row r="3" s="330" customFormat="1" ht="27" customHeight="1" spans="10:10">
      <c r="J3" s="330" t="s">
        <v>1</v>
      </c>
    </row>
    <row r="4" s="331" customFormat="1" ht="30" customHeight="1" spans="1:10">
      <c r="A4" s="37" t="s">
        <v>1224</v>
      </c>
      <c r="B4" s="37" t="s">
        <v>1225</v>
      </c>
      <c r="C4" s="37" t="s">
        <v>1226</v>
      </c>
      <c r="D4" s="37" t="s">
        <v>1227</v>
      </c>
      <c r="E4" s="37" t="s">
        <v>1228</v>
      </c>
      <c r="F4" s="37"/>
      <c r="G4" s="37"/>
      <c r="H4" s="37" t="s">
        <v>1229</v>
      </c>
      <c r="I4" s="37"/>
      <c r="J4" s="37" t="s">
        <v>1230</v>
      </c>
    </row>
    <row r="5" s="331" customFormat="1" ht="32" customHeight="1" spans="1:10">
      <c r="A5" s="37"/>
      <c r="B5" s="37"/>
      <c r="C5" s="37"/>
      <c r="D5" s="37"/>
      <c r="E5" s="37" t="s">
        <v>1231</v>
      </c>
      <c r="F5" s="37" t="s">
        <v>1232</v>
      </c>
      <c r="G5" s="37" t="s">
        <v>1233</v>
      </c>
      <c r="H5" s="37" t="s">
        <v>1234</v>
      </c>
      <c r="I5" s="37" t="s">
        <v>1235</v>
      </c>
      <c r="J5" s="37"/>
    </row>
    <row r="6" s="332" customFormat="1" ht="24" customHeight="1" spans="1:10">
      <c r="A6" s="36" t="s">
        <v>1236</v>
      </c>
      <c r="B6" s="36"/>
      <c r="C6" s="36"/>
      <c r="D6" s="38"/>
      <c r="E6" s="38"/>
      <c r="F6" s="38"/>
      <c r="G6" s="38"/>
      <c r="H6" s="36"/>
      <c r="I6" s="36"/>
      <c r="J6" s="36"/>
    </row>
    <row r="7" s="333" customFormat="1" ht="24" customHeight="1" spans="1:10">
      <c r="A7" s="335" t="s">
        <v>1237</v>
      </c>
      <c r="B7" s="336"/>
      <c r="C7" s="337"/>
      <c r="D7" s="338"/>
      <c r="E7" s="338"/>
      <c r="F7" s="44"/>
      <c r="G7" s="338"/>
      <c r="H7" s="337"/>
      <c r="I7" s="105"/>
      <c r="J7" s="40"/>
    </row>
    <row r="8" s="333" customFormat="1" ht="24" customHeight="1" spans="1:10">
      <c r="A8" s="335" t="s">
        <v>1238</v>
      </c>
      <c r="B8" s="336"/>
      <c r="C8" s="339"/>
      <c r="D8" s="339"/>
      <c r="E8" s="339"/>
      <c r="F8" s="339"/>
      <c r="G8" s="339"/>
      <c r="H8" s="40"/>
      <c r="I8" s="40"/>
      <c r="J8" s="40"/>
    </row>
    <row r="9" s="333" customFormat="1" ht="24" customHeight="1" spans="1:10">
      <c r="A9" s="335" t="s">
        <v>107</v>
      </c>
      <c r="B9" s="336"/>
      <c r="C9" s="339"/>
      <c r="D9" s="339"/>
      <c r="E9" s="339"/>
      <c r="F9" s="339"/>
      <c r="G9" s="339"/>
      <c r="H9" s="40"/>
      <c r="I9" s="40"/>
      <c r="J9" s="40"/>
    </row>
    <row r="10" s="333" customFormat="1" ht="24" customHeight="1" spans="1:10">
      <c r="A10" s="335" t="s">
        <v>107</v>
      </c>
      <c r="B10" s="336"/>
      <c r="C10" s="339"/>
      <c r="D10" s="339"/>
      <c r="E10" s="339"/>
      <c r="F10" s="339"/>
      <c r="G10" s="339"/>
      <c r="H10" s="40"/>
      <c r="I10" s="40"/>
      <c r="J10" s="40"/>
    </row>
    <row r="11" s="332" customFormat="1" ht="24" customHeight="1" spans="1:10">
      <c r="A11" s="36" t="s">
        <v>1239</v>
      </c>
      <c r="B11" s="36"/>
      <c r="C11" s="36"/>
      <c r="D11" s="38"/>
      <c r="E11" s="38"/>
      <c r="F11" s="38"/>
      <c r="G11" s="38"/>
      <c r="H11" s="36"/>
      <c r="I11" s="36"/>
      <c r="J11" s="36"/>
    </row>
    <row r="12" s="333" customFormat="1" ht="24" customHeight="1" spans="1:10">
      <c r="A12" s="335" t="s">
        <v>1237</v>
      </c>
      <c r="B12" s="336"/>
      <c r="C12" s="337"/>
      <c r="D12" s="338"/>
      <c r="E12" s="338"/>
      <c r="F12" s="44"/>
      <c r="G12" s="338"/>
      <c r="H12" s="337"/>
      <c r="I12" s="105"/>
      <c r="J12" s="40"/>
    </row>
    <row r="13" s="333" customFormat="1" ht="24" customHeight="1" spans="1:10">
      <c r="A13" s="335" t="s">
        <v>1238</v>
      </c>
      <c r="B13" s="336"/>
      <c r="C13" s="337"/>
      <c r="D13" s="338"/>
      <c r="E13" s="338"/>
      <c r="F13" s="44"/>
      <c r="G13" s="338"/>
      <c r="H13" s="337"/>
      <c r="I13" s="105"/>
      <c r="J13" s="40"/>
    </row>
    <row r="14" s="333" customFormat="1" ht="24" customHeight="1" spans="1:10">
      <c r="A14" s="335" t="s">
        <v>107</v>
      </c>
      <c r="B14" s="336"/>
      <c r="C14" s="337"/>
      <c r="D14" s="338"/>
      <c r="E14" s="338"/>
      <c r="F14" s="44"/>
      <c r="G14" s="338"/>
      <c r="H14" s="337"/>
      <c r="I14" s="105"/>
      <c r="J14" s="40"/>
    </row>
    <row r="15" s="333" customFormat="1" ht="24" customHeight="1" spans="1:10">
      <c r="A15" s="335" t="s">
        <v>107</v>
      </c>
      <c r="B15" s="336"/>
      <c r="C15" s="337"/>
      <c r="D15" s="338"/>
      <c r="E15" s="338"/>
      <c r="F15" s="44"/>
      <c r="G15" s="338"/>
      <c r="H15" s="337"/>
      <c r="I15" s="105"/>
      <c r="J15" s="40"/>
    </row>
    <row r="16" s="332" customFormat="1" ht="24" customHeight="1" spans="1:10">
      <c r="A16" s="36" t="s">
        <v>1240</v>
      </c>
      <c r="B16" s="36"/>
      <c r="C16" s="36"/>
      <c r="D16" s="38"/>
      <c r="E16" s="38"/>
      <c r="F16" s="38"/>
      <c r="G16" s="38"/>
      <c r="H16" s="36"/>
      <c r="I16" s="36"/>
      <c r="J16" s="36"/>
    </row>
    <row r="17" s="333" customFormat="1" ht="24" customHeight="1" spans="1:10">
      <c r="A17" s="335" t="s">
        <v>1237</v>
      </c>
      <c r="B17" s="336"/>
      <c r="C17" s="337"/>
      <c r="D17" s="338"/>
      <c r="E17" s="338"/>
      <c r="F17" s="44"/>
      <c r="G17" s="338"/>
      <c r="H17" s="337"/>
      <c r="I17" s="105"/>
      <c r="J17" s="40"/>
    </row>
    <row r="18" s="333" customFormat="1" ht="24" customHeight="1" spans="1:10">
      <c r="A18" s="335" t="s">
        <v>1238</v>
      </c>
      <c r="B18" s="336"/>
      <c r="C18" s="337"/>
      <c r="D18" s="338"/>
      <c r="E18" s="338"/>
      <c r="F18" s="44"/>
      <c r="G18" s="338"/>
      <c r="H18" s="337"/>
      <c r="I18" s="105"/>
      <c r="J18" s="40"/>
    </row>
    <row r="19" s="333" customFormat="1" ht="24" customHeight="1" spans="1:10">
      <c r="A19" s="335" t="s">
        <v>107</v>
      </c>
      <c r="B19" s="336"/>
      <c r="C19" s="337"/>
      <c r="D19" s="338"/>
      <c r="E19" s="338"/>
      <c r="F19" s="44"/>
      <c r="G19" s="338"/>
      <c r="H19" s="337"/>
      <c r="I19" s="105"/>
      <c r="J19" s="40"/>
    </row>
    <row r="20" s="333" customFormat="1" ht="24" customHeight="1" spans="1:10">
      <c r="A20" s="335" t="s">
        <v>107</v>
      </c>
      <c r="B20" s="336"/>
      <c r="C20" s="337"/>
      <c r="D20" s="338"/>
      <c r="E20" s="338"/>
      <c r="F20" s="44"/>
      <c r="G20" s="338"/>
      <c r="H20" s="337"/>
      <c r="I20" s="105"/>
      <c r="J20" s="40"/>
    </row>
    <row r="21" s="333" customFormat="1" ht="24" customHeight="1" spans="1:10">
      <c r="A21" s="40"/>
      <c r="B21" s="336"/>
      <c r="C21" s="339"/>
      <c r="D21" s="339"/>
      <c r="E21" s="339"/>
      <c r="F21" s="339"/>
      <c r="G21" s="339"/>
      <c r="H21" s="40"/>
      <c r="I21" s="40"/>
      <c r="J21" s="40"/>
    </row>
    <row r="22" s="331" customFormat="1" ht="24" customHeight="1" spans="1:10">
      <c r="A22" s="37" t="s">
        <v>1241</v>
      </c>
      <c r="B22" s="37"/>
      <c r="C22" s="37"/>
      <c r="D22" s="38"/>
      <c r="E22" s="38"/>
      <c r="F22" s="38"/>
      <c r="G22" s="38"/>
      <c r="H22" s="37"/>
      <c r="I22" s="37"/>
      <c r="J22" s="37"/>
    </row>
    <row r="23" s="333" customFormat="1" ht="24" customHeight="1" spans="4:7">
      <c r="D23" s="340"/>
      <c r="E23" s="340"/>
      <c r="F23" s="340"/>
      <c r="G23" s="340"/>
    </row>
    <row r="24" s="333" customFormat="1" ht="24" customHeight="1" spans="4:7">
      <c r="D24" s="341"/>
      <c r="E24" s="341"/>
      <c r="F24" s="341"/>
      <c r="G24" s="341"/>
    </row>
    <row r="25" s="333" customFormat="1" ht="24" customHeight="1" spans="4:7">
      <c r="D25" s="341"/>
      <c r="E25" s="341"/>
      <c r="F25" s="341"/>
      <c r="G25" s="341"/>
    </row>
    <row r="26" s="333" customFormat="1" ht="24" customHeight="1" spans="4:7">
      <c r="D26" s="341"/>
      <c r="E26" s="341"/>
      <c r="F26" s="341"/>
      <c r="G26" s="341"/>
    </row>
    <row r="27" s="133" customFormat="1" ht="24" customHeight="1" spans="4:7">
      <c r="D27" s="341"/>
      <c r="E27" s="341"/>
      <c r="F27" s="341"/>
      <c r="G27" s="341"/>
    </row>
    <row r="28" s="133" customFormat="1" ht="24" customHeight="1" spans="4:7">
      <c r="D28" s="341"/>
      <c r="E28" s="341"/>
      <c r="F28" s="341"/>
      <c r="G28" s="341"/>
    </row>
    <row r="29" s="133" customFormat="1" ht="24" customHeight="1" spans="4:7">
      <c r="D29" s="341"/>
      <c r="E29" s="341"/>
      <c r="F29" s="341"/>
      <c r="G29" s="341"/>
    </row>
    <row r="30" s="133" customFormat="1" ht="24" customHeight="1" spans="4:7">
      <c r="D30" s="341"/>
      <c r="E30" s="341"/>
      <c r="F30" s="341"/>
      <c r="G30" s="341"/>
    </row>
    <row r="31" s="133" customFormat="1" ht="24" customHeight="1" spans="4:7">
      <c r="D31" s="341"/>
      <c r="E31" s="341"/>
      <c r="F31" s="341"/>
      <c r="G31" s="341"/>
    </row>
    <row r="32" s="133" customFormat="1" ht="24" customHeight="1" spans="4:7">
      <c r="D32" s="341"/>
      <c r="E32" s="341"/>
      <c r="F32" s="341"/>
      <c r="G32" s="341"/>
    </row>
    <row r="33" s="133" customFormat="1" ht="24" customHeight="1" spans="4:7">
      <c r="D33" s="341"/>
      <c r="E33" s="341"/>
      <c r="F33" s="341"/>
      <c r="G33" s="341"/>
    </row>
    <row r="34" s="133" customFormat="1" ht="24" customHeight="1" spans="4:7">
      <c r="D34" s="341"/>
      <c r="E34" s="341"/>
      <c r="F34" s="341"/>
      <c r="G34" s="341"/>
    </row>
    <row r="35" s="133" customFormat="1" ht="24" customHeight="1" spans="4:7">
      <c r="D35" s="341"/>
      <c r="E35" s="341"/>
      <c r="F35" s="341"/>
      <c r="G35" s="341"/>
    </row>
    <row r="36" s="133" customFormat="1" ht="24" customHeight="1" spans="4:7">
      <c r="D36" s="341"/>
      <c r="E36" s="341"/>
      <c r="F36" s="341"/>
      <c r="G36" s="341"/>
    </row>
    <row r="37" s="133" customFormat="1" ht="24" customHeight="1" spans="4:7">
      <c r="D37" s="341"/>
      <c r="E37" s="341"/>
      <c r="F37" s="341"/>
      <c r="G37" s="341"/>
    </row>
    <row r="38" s="133" customFormat="1" ht="24" customHeight="1" spans="4:7">
      <c r="D38" s="341"/>
      <c r="E38" s="341"/>
      <c r="F38" s="341"/>
      <c r="G38" s="341"/>
    </row>
    <row r="39" s="133" customFormat="1" ht="24" customHeight="1" spans="4:7">
      <c r="D39" s="341"/>
      <c r="E39" s="341"/>
      <c r="F39" s="341"/>
      <c r="G39" s="341"/>
    </row>
    <row r="40" s="133" customFormat="1" ht="24" customHeight="1" spans="4:7">
      <c r="D40" s="341"/>
      <c r="E40" s="341"/>
      <c r="F40" s="341"/>
      <c r="G40" s="341"/>
    </row>
    <row r="41" s="133" customFormat="1" ht="24" customHeight="1" spans="4:7">
      <c r="D41" s="341"/>
      <c r="E41" s="341"/>
      <c r="F41" s="341"/>
      <c r="G41" s="341"/>
    </row>
    <row r="42" s="133" customFormat="1" ht="24" customHeight="1" spans="4:7">
      <c r="D42" s="341"/>
      <c r="E42" s="341"/>
      <c r="F42" s="341"/>
      <c r="G42" s="341"/>
    </row>
    <row r="43" s="133" customFormat="1" ht="24" customHeight="1" spans="4:7">
      <c r="D43" s="341"/>
      <c r="E43" s="341"/>
      <c r="F43" s="341"/>
      <c r="G43" s="341"/>
    </row>
    <row r="44" s="133" customFormat="1" ht="24" customHeight="1"/>
    <row r="45" s="133" customFormat="1" ht="24" customHeight="1"/>
    <row r="46" s="133" customFormat="1" ht="24" customHeight="1"/>
    <row r="47" s="133" customFormat="1" ht="24" customHeight="1"/>
    <row r="48" s="133" customFormat="1" ht="24" customHeight="1"/>
    <row r="49" s="133" customFormat="1" ht="24" customHeight="1"/>
    <row r="50" s="133" customFormat="1" ht="24" customHeight="1"/>
    <row r="51" s="133" customFormat="1" ht="24" customHeight="1"/>
    <row r="52" s="133" customFormat="1" ht="24" customHeight="1"/>
    <row r="53" s="133" customFormat="1" ht="24" customHeight="1"/>
    <row r="54" s="133" customFormat="1" ht="24" customHeight="1"/>
    <row r="55" s="133" customFormat="1" ht="24" customHeight="1"/>
    <row r="56" s="133" customFormat="1" ht="24" customHeight="1"/>
    <row r="57" s="133" customFormat="1" ht="24" customHeight="1"/>
    <row r="58" s="133" customFormat="1" ht="24" customHeight="1"/>
    <row r="59" s="133" customFormat="1" ht="24" customHeight="1"/>
    <row r="60" s="133" customFormat="1" ht="24" customHeight="1"/>
    <row r="61" s="133" customFormat="1" ht="24" customHeight="1"/>
    <row r="62" s="133" customFormat="1" ht="24" customHeight="1"/>
    <row r="63" s="133" customFormat="1" ht="24" customHeight="1"/>
    <row r="64" s="133" customFormat="1" ht="24" customHeight="1"/>
    <row r="65" s="133" customFormat="1" ht="24" customHeight="1"/>
    <row r="66" s="133" customFormat="1" ht="24" customHeight="1"/>
    <row r="67" s="133" customFormat="1" ht="24" customHeight="1"/>
    <row r="68" s="133" customFormat="1" ht="24" customHeight="1"/>
    <row r="69" s="133" customFormat="1" ht="24" customHeight="1"/>
    <row r="70" s="133" customFormat="1" ht="24" customHeight="1"/>
    <row r="71" s="133" customFormat="1" ht="24" customHeight="1"/>
    <row r="72" s="133" customFormat="1" ht="24" customHeight="1"/>
    <row r="73" s="133" customFormat="1" ht="24" customHeight="1"/>
    <row r="74" s="133" customFormat="1" ht="24" customHeight="1"/>
    <row r="75" s="133" customFormat="1" ht="24" customHeight="1"/>
    <row r="76" s="133" customFormat="1" ht="24" customHeight="1"/>
    <row r="77" s="133" customFormat="1" ht="24" customHeight="1"/>
    <row r="78" s="133" customFormat="1" ht="24" customHeight="1"/>
    <row r="79" s="133" customFormat="1" ht="24" customHeight="1"/>
    <row r="80" s="133" customFormat="1" ht="24" customHeight="1"/>
    <row r="81" s="133" customFormat="1" ht="24" customHeight="1"/>
    <row r="82" s="133" customFormat="1" ht="24" customHeight="1"/>
    <row r="83" s="133" customFormat="1" ht="24" customHeight="1"/>
    <row r="84" s="133" customFormat="1" ht="24" customHeight="1"/>
    <row r="85" s="133" customFormat="1" ht="24" customHeight="1"/>
    <row r="86" s="133" customFormat="1" ht="24" customHeight="1"/>
    <row r="87" s="133" customFormat="1" ht="24" customHeight="1"/>
    <row r="88" s="133" customFormat="1" ht="24" customHeight="1"/>
    <row r="89" s="133" customFormat="1" ht="24" customHeight="1"/>
    <row r="90" s="133" customFormat="1" ht="24" customHeight="1"/>
    <row r="91" s="133" customFormat="1" ht="24" customHeight="1"/>
    <row r="92" s="133" customFormat="1" ht="24" customHeight="1"/>
    <row r="93" s="133" customFormat="1" ht="24" customHeight="1"/>
    <row r="94" s="133" customFormat="1" ht="24" customHeight="1"/>
    <row r="95" s="133" customFormat="1" ht="24" customHeight="1"/>
    <row r="96" s="133" customFormat="1" ht="24" customHeight="1"/>
    <row r="97" s="133" customFormat="1" ht="24" customHeight="1"/>
    <row r="98" s="133" customFormat="1" ht="24" customHeight="1"/>
  </sheetData>
  <mergeCells count="8">
    <mergeCell ref="A2:J2"/>
    <mergeCell ref="E4:G4"/>
    <mergeCell ref="H4:I4"/>
    <mergeCell ref="A4:A5"/>
    <mergeCell ref="B4:B5"/>
    <mergeCell ref="C4:C5"/>
    <mergeCell ref="D4:D5"/>
    <mergeCell ref="J4:J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89"/>
  <sheetViews>
    <sheetView showGridLines="0" showZeros="0" zoomScaleSheetLayoutView="85" workbookViewId="0">
      <selection activeCell="A1" sqref="$A1:$XFD1048576"/>
    </sheetView>
  </sheetViews>
  <sheetFormatPr defaultColWidth="6.875" defaultRowHeight="15.95" customHeight="1"/>
  <cols>
    <col min="1" max="1" width="57.625" style="304" customWidth="1"/>
    <col min="2" max="2" width="25.625" style="318" customWidth="1"/>
    <col min="3" max="4" width="6.875" style="304"/>
    <col min="5" max="5" width="24.5" style="304" customWidth="1"/>
    <col min="6" max="253" width="6.875" style="304"/>
    <col min="254" max="16384" width="6.875" style="133"/>
  </cols>
  <sheetData>
    <row r="1" s="268" customFormat="1" ht="24" customHeight="1" spans="1:2">
      <c r="A1" s="276"/>
      <c r="B1" s="277"/>
    </row>
    <row r="2" s="300" customFormat="1" ht="42" customHeight="1" spans="1:2">
      <c r="A2" s="305" t="s">
        <v>1242</v>
      </c>
      <c r="B2" s="306"/>
    </row>
    <row r="3" s="301" customFormat="1" ht="27" customHeight="1" spans="2:2">
      <c r="B3" s="319" t="s">
        <v>1</v>
      </c>
    </row>
    <row r="4" s="302" customFormat="1" ht="26" customHeight="1" spans="1:2">
      <c r="A4" s="266" t="s">
        <v>2</v>
      </c>
      <c r="B4" s="298" t="s">
        <v>3</v>
      </c>
    </row>
    <row r="5" s="302" customFormat="1" ht="24" customHeight="1" spans="1:2">
      <c r="A5" s="320" t="s">
        <v>1243</v>
      </c>
      <c r="B5" s="321">
        <f>SUM(B6:B15)</f>
        <v>271900</v>
      </c>
    </row>
    <row r="6" s="303" customFormat="1" ht="24" customHeight="1" spans="1:2">
      <c r="A6" s="322" t="s">
        <v>1244</v>
      </c>
      <c r="B6" s="323"/>
    </row>
    <row r="7" s="303" customFormat="1" ht="24" customHeight="1" spans="1:2">
      <c r="A7" s="322" t="s">
        <v>1245</v>
      </c>
      <c r="B7" s="323"/>
    </row>
    <row r="8" s="303" customFormat="1" ht="24" customHeight="1" spans="1:2">
      <c r="A8" s="322" t="s">
        <v>1246</v>
      </c>
      <c r="B8" s="324"/>
    </row>
    <row r="9" s="303" customFormat="1" ht="24" customHeight="1" spans="1:2">
      <c r="A9" s="322" t="s">
        <v>1247</v>
      </c>
      <c r="B9" s="324"/>
    </row>
    <row r="10" s="303" customFormat="1" ht="24" customHeight="1" spans="1:2">
      <c r="A10" s="322" t="s">
        <v>1248</v>
      </c>
      <c r="B10" s="324">
        <v>270000</v>
      </c>
    </row>
    <row r="11" s="303" customFormat="1" ht="24" customHeight="1" spans="1:2">
      <c r="A11" s="322" t="s">
        <v>1249</v>
      </c>
      <c r="B11" s="323"/>
    </row>
    <row r="12" s="303" customFormat="1" ht="24" customHeight="1" spans="1:2">
      <c r="A12" s="322" t="s">
        <v>1250</v>
      </c>
      <c r="B12" s="325"/>
    </row>
    <row r="13" s="303" customFormat="1" ht="24" customHeight="1" spans="1:2">
      <c r="A13" s="322" t="s">
        <v>1251</v>
      </c>
      <c r="B13" s="324">
        <v>1000</v>
      </c>
    </row>
    <row r="14" s="303" customFormat="1" ht="24" customHeight="1" spans="1:2">
      <c r="A14" s="322" t="s">
        <v>1252</v>
      </c>
      <c r="B14" s="324">
        <v>900</v>
      </c>
    </row>
    <row r="15" s="303" customFormat="1" ht="24" customHeight="1" spans="1:2">
      <c r="A15" s="322" t="s">
        <v>1253</v>
      </c>
      <c r="B15" s="326"/>
    </row>
    <row r="16" s="302" customFormat="1" ht="24" customHeight="1" spans="1:2">
      <c r="A16" s="320" t="s">
        <v>1254</v>
      </c>
      <c r="B16" s="315">
        <f>B17+B18+B19+B23+B24+B25+B26+B27</f>
        <v>25000</v>
      </c>
    </row>
    <row r="17" s="303" customFormat="1" ht="24" customHeight="1" spans="1:2">
      <c r="A17" s="322" t="s">
        <v>1255</v>
      </c>
      <c r="B17" s="327"/>
    </row>
    <row r="18" s="303" customFormat="1" ht="24" customHeight="1" spans="1:2">
      <c r="A18" s="322" t="s">
        <v>1256</v>
      </c>
      <c r="B18" s="327"/>
    </row>
    <row r="19" s="303" customFormat="1" ht="24" customHeight="1" spans="1:2">
      <c r="A19" s="322" t="s">
        <v>1257</v>
      </c>
      <c r="B19" s="324">
        <f>SUM(B20:B22)</f>
        <v>5550</v>
      </c>
    </row>
    <row r="20" s="303" customFormat="1" ht="24" customHeight="1" spans="1:2">
      <c r="A20" s="322" t="s">
        <v>1258</v>
      </c>
      <c r="B20" s="324"/>
    </row>
    <row r="21" s="303" customFormat="1" ht="24" customHeight="1" spans="1:2">
      <c r="A21" s="322" t="s">
        <v>1259</v>
      </c>
      <c r="B21" s="324">
        <v>4100</v>
      </c>
    </row>
    <row r="22" s="303" customFormat="1" ht="24" customHeight="1" spans="1:2">
      <c r="A22" s="322" t="s">
        <v>1260</v>
      </c>
      <c r="B22" s="324">
        <v>1450</v>
      </c>
    </row>
    <row r="23" s="303" customFormat="1" ht="24" customHeight="1" spans="1:2">
      <c r="A23" s="322" t="s">
        <v>1261</v>
      </c>
      <c r="B23" s="327"/>
    </row>
    <row r="24" s="303" customFormat="1" ht="24" customHeight="1" spans="1:2">
      <c r="A24" s="322" t="s">
        <v>1262</v>
      </c>
      <c r="B24" s="327"/>
    </row>
    <row r="25" s="303" customFormat="1" ht="24" customHeight="1" spans="1:2">
      <c r="A25" s="322" t="s">
        <v>1263</v>
      </c>
      <c r="B25" s="327"/>
    </row>
    <row r="26" s="303" customFormat="1" ht="24" customHeight="1" spans="1:2">
      <c r="A26" s="322" t="s">
        <v>1264</v>
      </c>
      <c r="B26" s="327"/>
    </row>
    <row r="27" s="303" customFormat="1" ht="24" customHeight="1" spans="1:2">
      <c r="A27" s="322" t="s">
        <v>1265</v>
      </c>
      <c r="B27" s="325">
        <v>19450</v>
      </c>
    </row>
    <row r="28" s="302" customFormat="1" ht="24" customHeight="1" spans="1:2">
      <c r="A28" s="266" t="s">
        <v>1266</v>
      </c>
      <c r="B28" s="315">
        <f>B5+B16</f>
        <v>296900</v>
      </c>
    </row>
    <row r="29" s="317" customFormat="1" ht="24" customHeight="1" spans="1:2">
      <c r="A29" s="304"/>
      <c r="B29" s="318"/>
    </row>
    <row r="30" s="133" customFormat="1" ht="24" customHeight="1" spans="1:253">
      <c r="A30" s="304"/>
      <c r="B30" s="318"/>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304"/>
      <c r="DW30" s="304"/>
      <c r="DX30" s="304"/>
      <c r="DY30" s="304"/>
      <c r="DZ30" s="304"/>
      <c r="EA30" s="304"/>
      <c r="EB30" s="304"/>
      <c r="EC30" s="304"/>
      <c r="ED30" s="304"/>
      <c r="EE30" s="304"/>
      <c r="EF30" s="304"/>
      <c r="EG30" s="304"/>
      <c r="EH30" s="304"/>
      <c r="EI30" s="304"/>
      <c r="EJ30" s="304"/>
      <c r="EK30" s="304"/>
      <c r="EL30" s="304"/>
      <c r="EM30" s="304"/>
      <c r="EN30" s="304"/>
      <c r="EO30" s="304"/>
      <c r="EP30" s="304"/>
      <c r="EQ30" s="304"/>
      <c r="ER30" s="304"/>
      <c r="ES30" s="304"/>
      <c r="ET30" s="304"/>
      <c r="EU30" s="304"/>
      <c r="EV30" s="304"/>
      <c r="EW30" s="304"/>
      <c r="EX30" s="304"/>
      <c r="EY30" s="304"/>
      <c r="EZ30" s="304"/>
      <c r="FA30" s="304"/>
      <c r="FB30" s="304"/>
      <c r="FC30" s="304"/>
      <c r="FD30" s="304"/>
      <c r="FE30" s="304"/>
      <c r="FF30" s="304"/>
      <c r="FG30" s="304"/>
      <c r="FH30" s="304"/>
      <c r="FI30" s="304"/>
      <c r="FJ30" s="304"/>
      <c r="FK30" s="304"/>
      <c r="FL30" s="304"/>
      <c r="FM30" s="304"/>
      <c r="FN30" s="304"/>
      <c r="FO30" s="304"/>
      <c r="FP30" s="304"/>
      <c r="FQ30" s="304"/>
      <c r="FR30" s="304"/>
      <c r="FS30" s="304"/>
      <c r="FT30" s="304"/>
      <c r="FU30" s="304"/>
      <c r="FV30" s="304"/>
      <c r="FW30" s="304"/>
      <c r="FX30" s="304"/>
      <c r="FY30" s="304"/>
      <c r="FZ30" s="304"/>
      <c r="GA30" s="304"/>
      <c r="GB30" s="304"/>
      <c r="GC30" s="304"/>
      <c r="GD30" s="304"/>
      <c r="GE30" s="304"/>
      <c r="GF30" s="304"/>
      <c r="GG30" s="304"/>
      <c r="GH30" s="304"/>
      <c r="GI30" s="304"/>
      <c r="GJ30" s="304"/>
      <c r="GK30" s="304"/>
      <c r="GL30" s="304"/>
      <c r="GM30" s="304"/>
      <c r="GN30" s="304"/>
      <c r="GO30" s="304"/>
      <c r="GP30" s="304"/>
      <c r="GQ30" s="304"/>
      <c r="GR30" s="304"/>
      <c r="GS30" s="304"/>
      <c r="GT30" s="304"/>
      <c r="GU30" s="304"/>
      <c r="GV30" s="304"/>
      <c r="GW30" s="304"/>
      <c r="GX30" s="304"/>
      <c r="GY30" s="304"/>
      <c r="GZ30" s="304"/>
      <c r="HA30" s="304"/>
      <c r="HB30" s="304"/>
      <c r="HC30" s="304"/>
      <c r="HD30" s="304"/>
      <c r="HE30" s="304"/>
      <c r="HF30" s="304"/>
      <c r="HG30" s="304"/>
      <c r="HH30" s="304"/>
      <c r="HI30" s="304"/>
      <c r="HJ30" s="304"/>
      <c r="HK30" s="304"/>
      <c r="HL30" s="304"/>
      <c r="HM30" s="304"/>
      <c r="HN30" s="304"/>
      <c r="HO30" s="304"/>
      <c r="HP30" s="304"/>
      <c r="HQ30" s="304"/>
      <c r="HR30" s="304"/>
      <c r="HS30" s="304"/>
      <c r="HT30" s="304"/>
      <c r="HU30" s="304"/>
      <c r="HV30" s="304"/>
      <c r="HW30" s="304"/>
      <c r="HX30" s="304"/>
      <c r="HY30" s="304"/>
      <c r="HZ30" s="304"/>
      <c r="IA30" s="304"/>
      <c r="IB30" s="304"/>
      <c r="IC30" s="304"/>
      <c r="ID30" s="304"/>
      <c r="IE30" s="304"/>
      <c r="IF30" s="304"/>
      <c r="IG30" s="304"/>
      <c r="IH30" s="304"/>
      <c r="II30" s="304"/>
      <c r="IJ30" s="304"/>
      <c r="IK30" s="304"/>
      <c r="IL30" s="304"/>
      <c r="IM30" s="304"/>
      <c r="IN30" s="304"/>
      <c r="IO30" s="304"/>
      <c r="IP30" s="304"/>
      <c r="IQ30" s="304"/>
      <c r="IR30" s="304"/>
      <c r="IS30" s="304"/>
    </row>
    <row r="31" s="133" customFormat="1" ht="24" customHeight="1" spans="1:253">
      <c r="A31" s="304"/>
      <c r="B31" s="318"/>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c r="DS31" s="304"/>
      <c r="DT31" s="304"/>
      <c r="DU31" s="304"/>
      <c r="DV31" s="304"/>
      <c r="DW31" s="304"/>
      <c r="DX31" s="304"/>
      <c r="DY31" s="304"/>
      <c r="DZ31" s="304"/>
      <c r="EA31" s="304"/>
      <c r="EB31" s="304"/>
      <c r="EC31" s="304"/>
      <c r="ED31" s="304"/>
      <c r="EE31" s="304"/>
      <c r="EF31" s="304"/>
      <c r="EG31" s="304"/>
      <c r="EH31" s="304"/>
      <c r="EI31" s="304"/>
      <c r="EJ31" s="304"/>
      <c r="EK31" s="304"/>
      <c r="EL31" s="304"/>
      <c r="EM31" s="304"/>
      <c r="EN31" s="304"/>
      <c r="EO31" s="304"/>
      <c r="EP31" s="304"/>
      <c r="EQ31" s="304"/>
      <c r="ER31" s="304"/>
      <c r="ES31" s="304"/>
      <c r="ET31" s="304"/>
      <c r="EU31" s="304"/>
      <c r="EV31" s="304"/>
      <c r="EW31" s="304"/>
      <c r="EX31" s="304"/>
      <c r="EY31" s="304"/>
      <c r="EZ31" s="304"/>
      <c r="FA31" s="304"/>
      <c r="FB31" s="304"/>
      <c r="FC31" s="304"/>
      <c r="FD31" s="304"/>
      <c r="FE31" s="304"/>
      <c r="FF31" s="304"/>
      <c r="FG31" s="304"/>
      <c r="FH31" s="304"/>
      <c r="FI31" s="304"/>
      <c r="FJ31" s="304"/>
      <c r="FK31" s="304"/>
      <c r="FL31" s="304"/>
      <c r="FM31" s="304"/>
      <c r="FN31" s="304"/>
      <c r="FO31" s="304"/>
      <c r="FP31" s="304"/>
      <c r="FQ31" s="304"/>
      <c r="FR31" s="304"/>
      <c r="FS31" s="304"/>
      <c r="FT31" s="304"/>
      <c r="FU31" s="304"/>
      <c r="FV31" s="304"/>
      <c r="FW31" s="304"/>
      <c r="FX31" s="304"/>
      <c r="FY31" s="304"/>
      <c r="FZ31" s="304"/>
      <c r="GA31" s="304"/>
      <c r="GB31" s="304"/>
      <c r="GC31" s="304"/>
      <c r="GD31" s="304"/>
      <c r="GE31" s="304"/>
      <c r="GF31" s="304"/>
      <c r="GG31" s="304"/>
      <c r="GH31" s="304"/>
      <c r="GI31" s="304"/>
      <c r="GJ31" s="304"/>
      <c r="GK31" s="304"/>
      <c r="GL31" s="304"/>
      <c r="GM31" s="304"/>
      <c r="GN31" s="304"/>
      <c r="GO31" s="304"/>
      <c r="GP31" s="304"/>
      <c r="GQ31" s="304"/>
      <c r="GR31" s="304"/>
      <c r="GS31" s="304"/>
      <c r="GT31" s="304"/>
      <c r="GU31" s="304"/>
      <c r="GV31" s="304"/>
      <c r="GW31" s="304"/>
      <c r="GX31" s="304"/>
      <c r="GY31" s="304"/>
      <c r="GZ31" s="304"/>
      <c r="HA31" s="304"/>
      <c r="HB31" s="304"/>
      <c r="HC31" s="304"/>
      <c r="HD31" s="304"/>
      <c r="HE31" s="304"/>
      <c r="HF31" s="304"/>
      <c r="HG31" s="304"/>
      <c r="HH31" s="304"/>
      <c r="HI31" s="304"/>
      <c r="HJ31" s="304"/>
      <c r="HK31" s="304"/>
      <c r="HL31" s="304"/>
      <c r="HM31" s="304"/>
      <c r="HN31" s="304"/>
      <c r="HO31" s="304"/>
      <c r="HP31" s="304"/>
      <c r="HQ31" s="304"/>
      <c r="HR31" s="304"/>
      <c r="HS31" s="304"/>
      <c r="HT31" s="304"/>
      <c r="HU31" s="304"/>
      <c r="HV31" s="304"/>
      <c r="HW31" s="304"/>
      <c r="HX31" s="304"/>
      <c r="HY31" s="304"/>
      <c r="HZ31" s="304"/>
      <c r="IA31" s="304"/>
      <c r="IB31" s="304"/>
      <c r="IC31" s="304"/>
      <c r="ID31" s="304"/>
      <c r="IE31" s="304"/>
      <c r="IF31" s="304"/>
      <c r="IG31" s="304"/>
      <c r="IH31" s="304"/>
      <c r="II31" s="304"/>
      <c r="IJ31" s="304"/>
      <c r="IK31" s="304"/>
      <c r="IL31" s="304"/>
      <c r="IM31" s="304"/>
      <c r="IN31" s="304"/>
      <c r="IO31" s="304"/>
      <c r="IP31" s="304"/>
      <c r="IQ31" s="304"/>
      <c r="IR31" s="304"/>
      <c r="IS31" s="304"/>
    </row>
    <row r="32" s="133" customFormat="1" ht="24" customHeight="1" spans="1:253">
      <c r="A32" s="304"/>
      <c r="B32" s="318"/>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c r="DS32" s="304"/>
      <c r="DT32" s="304"/>
      <c r="DU32" s="304"/>
      <c r="DV32" s="304"/>
      <c r="DW32" s="304"/>
      <c r="DX32" s="304"/>
      <c r="DY32" s="304"/>
      <c r="DZ32" s="304"/>
      <c r="EA32" s="304"/>
      <c r="EB32" s="304"/>
      <c r="EC32" s="304"/>
      <c r="ED32" s="304"/>
      <c r="EE32" s="304"/>
      <c r="EF32" s="304"/>
      <c r="EG32" s="304"/>
      <c r="EH32" s="304"/>
      <c r="EI32" s="304"/>
      <c r="EJ32" s="304"/>
      <c r="EK32" s="304"/>
      <c r="EL32" s="304"/>
      <c r="EM32" s="304"/>
      <c r="EN32" s="304"/>
      <c r="EO32" s="304"/>
      <c r="EP32" s="304"/>
      <c r="EQ32" s="304"/>
      <c r="ER32" s="304"/>
      <c r="ES32" s="304"/>
      <c r="ET32" s="304"/>
      <c r="EU32" s="304"/>
      <c r="EV32" s="304"/>
      <c r="EW32" s="304"/>
      <c r="EX32" s="304"/>
      <c r="EY32" s="304"/>
      <c r="EZ32" s="304"/>
      <c r="FA32" s="304"/>
      <c r="FB32" s="304"/>
      <c r="FC32" s="304"/>
      <c r="FD32" s="304"/>
      <c r="FE32" s="304"/>
      <c r="FF32" s="304"/>
      <c r="FG32" s="304"/>
      <c r="FH32" s="304"/>
      <c r="FI32" s="304"/>
      <c r="FJ32" s="304"/>
      <c r="FK32" s="304"/>
      <c r="FL32" s="304"/>
      <c r="FM32" s="304"/>
      <c r="FN32" s="304"/>
      <c r="FO32" s="304"/>
      <c r="FP32" s="304"/>
      <c r="FQ32" s="304"/>
      <c r="FR32" s="304"/>
      <c r="FS32" s="304"/>
      <c r="FT32" s="304"/>
      <c r="FU32" s="304"/>
      <c r="FV32" s="304"/>
      <c r="FW32" s="304"/>
      <c r="FX32" s="304"/>
      <c r="FY32" s="304"/>
      <c r="FZ32" s="304"/>
      <c r="GA32" s="304"/>
      <c r="GB32" s="304"/>
      <c r="GC32" s="304"/>
      <c r="GD32" s="304"/>
      <c r="GE32" s="304"/>
      <c r="GF32" s="304"/>
      <c r="GG32" s="304"/>
      <c r="GH32" s="304"/>
      <c r="GI32" s="304"/>
      <c r="GJ32" s="304"/>
      <c r="GK32" s="304"/>
      <c r="GL32" s="304"/>
      <c r="GM32" s="304"/>
      <c r="GN32" s="304"/>
      <c r="GO32" s="304"/>
      <c r="GP32" s="304"/>
      <c r="GQ32" s="304"/>
      <c r="GR32" s="304"/>
      <c r="GS32" s="304"/>
      <c r="GT32" s="304"/>
      <c r="GU32" s="304"/>
      <c r="GV32" s="304"/>
      <c r="GW32" s="304"/>
      <c r="GX32" s="304"/>
      <c r="GY32" s="304"/>
      <c r="GZ32" s="304"/>
      <c r="HA32" s="304"/>
      <c r="HB32" s="304"/>
      <c r="HC32" s="304"/>
      <c r="HD32" s="304"/>
      <c r="HE32" s="304"/>
      <c r="HF32" s="304"/>
      <c r="HG32" s="304"/>
      <c r="HH32" s="304"/>
      <c r="HI32" s="304"/>
      <c r="HJ32" s="304"/>
      <c r="HK32" s="304"/>
      <c r="HL32" s="304"/>
      <c r="HM32" s="304"/>
      <c r="HN32" s="304"/>
      <c r="HO32" s="304"/>
      <c r="HP32" s="304"/>
      <c r="HQ32" s="304"/>
      <c r="HR32" s="304"/>
      <c r="HS32" s="304"/>
      <c r="HT32" s="304"/>
      <c r="HU32" s="304"/>
      <c r="HV32" s="304"/>
      <c r="HW32" s="304"/>
      <c r="HX32" s="304"/>
      <c r="HY32" s="304"/>
      <c r="HZ32" s="304"/>
      <c r="IA32" s="304"/>
      <c r="IB32" s="304"/>
      <c r="IC32" s="304"/>
      <c r="ID32" s="304"/>
      <c r="IE32" s="304"/>
      <c r="IF32" s="304"/>
      <c r="IG32" s="304"/>
      <c r="IH32" s="304"/>
      <c r="II32" s="304"/>
      <c r="IJ32" s="304"/>
      <c r="IK32" s="304"/>
      <c r="IL32" s="304"/>
      <c r="IM32" s="304"/>
      <c r="IN32" s="304"/>
      <c r="IO32" s="304"/>
      <c r="IP32" s="304"/>
      <c r="IQ32" s="304"/>
      <c r="IR32" s="304"/>
      <c r="IS32" s="304"/>
    </row>
    <row r="33" s="133" customFormat="1" ht="24" customHeight="1" spans="1:253">
      <c r="A33" s="304"/>
      <c r="B33" s="318"/>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c r="DS33" s="304"/>
      <c r="DT33" s="304"/>
      <c r="DU33" s="304"/>
      <c r="DV33" s="304"/>
      <c r="DW33" s="304"/>
      <c r="DX33" s="304"/>
      <c r="DY33" s="304"/>
      <c r="DZ33" s="304"/>
      <c r="EA33" s="304"/>
      <c r="EB33" s="304"/>
      <c r="EC33" s="304"/>
      <c r="ED33" s="304"/>
      <c r="EE33" s="304"/>
      <c r="EF33" s="304"/>
      <c r="EG33" s="304"/>
      <c r="EH33" s="304"/>
      <c r="EI33" s="304"/>
      <c r="EJ33" s="304"/>
      <c r="EK33" s="304"/>
      <c r="EL33" s="304"/>
      <c r="EM33" s="304"/>
      <c r="EN33" s="304"/>
      <c r="EO33" s="304"/>
      <c r="EP33" s="304"/>
      <c r="EQ33" s="304"/>
      <c r="ER33" s="304"/>
      <c r="ES33" s="304"/>
      <c r="ET33" s="304"/>
      <c r="EU33" s="304"/>
      <c r="EV33" s="304"/>
      <c r="EW33" s="304"/>
      <c r="EX33" s="304"/>
      <c r="EY33" s="304"/>
      <c r="EZ33" s="304"/>
      <c r="FA33" s="304"/>
      <c r="FB33" s="304"/>
      <c r="FC33" s="304"/>
      <c r="FD33" s="304"/>
      <c r="FE33" s="304"/>
      <c r="FF33" s="304"/>
      <c r="FG33" s="304"/>
      <c r="FH33" s="304"/>
      <c r="FI33" s="304"/>
      <c r="FJ33" s="304"/>
      <c r="FK33" s="304"/>
      <c r="FL33" s="304"/>
      <c r="FM33" s="304"/>
      <c r="FN33" s="304"/>
      <c r="FO33" s="304"/>
      <c r="FP33" s="304"/>
      <c r="FQ33" s="304"/>
      <c r="FR33" s="304"/>
      <c r="FS33" s="304"/>
      <c r="FT33" s="304"/>
      <c r="FU33" s="304"/>
      <c r="FV33" s="304"/>
      <c r="FW33" s="304"/>
      <c r="FX33" s="304"/>
      <c r="FY33" s="304"/>
      <c r="FZ33" s="304"/>
      <c r="GA33" s="304"/>
      <c r="GB33" s="304"/>
      <c r="GC33" s="304"/>
      <c r="GD33" s="304"/>
      <c r="GE33" s="304"/>
      <c r="GF33" s="304"/>
      <c r="GG33" s="304"/>
      <c r="GH33" s="304"/>
      <c r="GI33" s="304"/>
      <c r="GJ33" s="304"/>
      <c r="GK33" s="304"/>
      <c r="GL33" s="304"/>
      <c r="GM33" s="304"/>
      <c r="GN33" s="304"/>
      <c r="GO33" s="304"/>
      <c r="GP33" s="304"/>
      <c r="GQ33" s="304"/>
      <c r="GR33" s="304"/>
      <c r="GS33" s="304"/>
      <c r="GT33" s="304"/>
      <c r="GU33" s="304"/>
      <c r="GV33" s="304"/>
      <c r="GW33" s="304"/>
      <c r="GX33" s="304"/>
      <c r="GY33" s="304"/>
      <c r="GZ33" s="304"/>
      <c r="HA33" s="304"/>
      <c r="HB33" s="304"/>
      <c r="HC33" s="304"/>
      <c r="HD33" s="304"/>
      <c r="HE33" s="304"/>
      <c r="HF33" s="304"/>
      <c r="HG33" s="304"/>
      <c r="HH33" s="304"/>
      <c r="HI33" s="304"/>
      <c r="HJ33" s="304"/>
      <c r="HK33" s="304"/>
      <c r="HL33" s="304"/>
      <c r="HM33" s="304"/>
      <c r="HN33" s="304"/>
      <c r="HO33" s="304"/>
      <c r="HP33" s="304"/>
      <c r="HQ33" s="304"/>
      <c r="HR33" s="304"/>
      <c r="HS33" s="304"/>
      <c r="HT33" s="304"/>
      <c r="HU33" s="304"/>
      <c r="HV33" s="304"/>
      <c r="HW33" s="304"/>
      <c r="HX33" s="304"/>
      <c r="HY33" s="304"/>
      <c r="HZ33" s="304"/>
      <c r="IA33" s="304"/>
      <c r="IB33" s="304"/>
      <c r="IC33" s="304"/>
      <c r="ID33" s="304"/>
      <c r="IE33" s="304"/>
      <c r="IF33" s="304"/>
      <c r="IG33" s="304"/>
      <c r="IH33" s="304"/>
      <c r="II33" s="304"/>
      <c r="IJ33" s="304"/>
      <c r="IK33" s="304"/>
      <c r="IL33" s="304"/>
      <c r="IM33" s="304"/>
      <c r="IN33" s="304"/>
      <c r="IO33" s="304"/>
      <c r="IP33" s="304"/>
      <c r="IQ33" s="304"/>
      <c r="IR33" s="304"/>
      <c r="IS33" s="304"/>
    </row>
    <row r="34" s="133" customFormat="1" ht="24" customHeight="1" spans="1:253">
      <c r="A34" s="304"/>
      <c r="B34" s="318"/>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c r="CT34" s="304"/>
      <c r="CU34" s="304"/>
      <c r="CV34" s="304"/>
      <c r="CW34" s="304"/>
      <c r="CX34" s="304"/>
      <c r="CY34" s="304"/>
      <c r="CZ34" s="304"/>
      <c r="DA34" s="304"/>
      <c r="DB34" s="304"/>
      <c r="DC34" s="304"/>
      <c r="DD34" s="304"/>
      <c r="DE34" s="304"/>
      <c r="DF34" s="304"/>
      <c r="DG34" s="304"/>
      <c r="DH34" s="304"/>
      <c r="DI34" s="304"/>
      <c r="DJ34" s="304"/>
      <c r="DK34" s="304"/>
      <c r="DL34" s="304"/>
      <c r="DM34" s="304"/>
      <c r="DN34" s="304"/>
      <c r="DO34" s="304"/>
      <c r="DP34" s="304"/>
      <c r="DQ34" s="304"/>
      <c r="DR34" s="304"/>
      <c r="DS34" s="304"/>
      <c r="DT34" s="304"/>
      <c r="DU34" s="304"/>
      <c r="DV34" s="304"/>
      <c r="DW34" s="304"/>
      <c r="DX34" s="304"/>
      <c r="DY34" s="304"/>
      <c r="DZ34" s="304"/>
      <c r="EA34" s="304"/>
      <c r="EB34" s="304"/>
      <c r="EC34" s="304"/>
      <c r="ED34" s="304"/>
      <c r="EE34" s="304"/>
      <c r="EF34" s="304"/>
      <c r="EG34" s="304"/>
      <c r="EH34" s="304"/>
      <c r="EI34" s="304"/>
      <c r="EJ34" s="304"/>
      <c r="EK34" s="304"/>
      <c r="EL34" s="304"/>
      <c r="EM34" s="304"/>
      <c r="EN34" s="304"/>
      <c r="EO34" s="304"/>
      <c r="EP34" s="304"/>
      <c r="EQ34" s="304"/>
      <c r="ER34" s="304"/>
      <c r="ES34" s="304"/>
      <c r="ET34" s="304"/>
      <c r="EU34" s="304"/>
      <c r="EV34" s="304"/>
      <c r="EW34" s="304"/>
      <c r="EX34" s="304"/>
      <c r="EY34" s="304"/>
      <c r="EZ34" s="304"/>
      <c r="FA34" s="304"/>
      <c r="FB34" s="304"/>
      <c r="FC34" s="304"/>
      <c r="FD34" s="304"/>
      <c r="FE34" s="304"/>
      <c r="FF34" s="304"/>
      <c r="FG34" s="304"/>
      <c r="FH34" s="304"/>
      <c r="FI34" s="304"/>
      <c r="FJ34" s="304"/>
      <c r="FK34" s="304"/>
      <c r="FL34" s="304"/>
      <c r="FM34" s="304"/>
      <c r="FN34" s="304"/>
      <c r="FO34" s="304"/>
      <c r="FP34" s="304"/>
      <c r="FQ34" s="304"/>
      <c r="FR34" s="304"/>
      <c r="FS34" s="304"/>
      <c r="FT34" s="304"/>
      <c r="FU34" s="304"/>
      <c r="FV34" s="304"/>
      <c r="FW34" s="304"/>
      <c r="FX34" s="304"/>
      <c r="FY34" s="304"/>
      <c r="FZ34" s="304"/>
      <c r="GA34" s="304"/>
      <c r="GB34" s="304"/>
      <c r="GC34" s="304"/>
      <c r="GD34" s="304"/>
      <c r="GE34" s="304"/>
      <c r="GF34" s="304"/>
      <c r="GG34" s="304"/>
      <c r="GH34" s="304"/>
      <c r="GI34" s="304"/>
      <c r="GJ34" s="304"/>
      <c r="GK34" s="304"/>
      <c r="GL34" s="304"/>
      <c r="GM34" s="304"/>
      <c r="GN34" s="304"/>
      <c r="GO34" s="304"/>
      <c r="GP34" s="304"/>
      <c r="GQ34" s="304"/>
      <c r="GR34" s="304"/>
      <c r="GS34" s="304"/>
      <c r="GT34" s="304"/>
      <c r="GU34" s="304"/>
      <c r="GV34" s="304"/>
      <c r="GW34" s="304"/>
      <c r="GX34" s="304"/>
      <c r="GY34" s="304"/>
      <c r="GZ34" s="304"/>
      <c r="HA34" s="304"/>
      <c r="HB34" s="304"/>
      <c r="HC34" s="304"/>
      <c r="HD34" s="304"/>
      <c r="HE34" s="304"/>
      <c r="HF34" s="304"/>
      <c r="HG34" s="304"/>
      <c r="HH34" s="304"/>
      <c r="HI34" s="304"/>
      <c r="HJ34" s="304"/>
      <c r="HK34" s="304"/>
      <c r="HL34" s="304"/>
      <c r="HM34" s="304"/>
      <c r="HN34" s="304"/>
      <c r="HO34" s="304"/>
      <c r="HP34" s="304"/>
      <c r="HQ34" s="304"/>
      <c r="HR34" s="304"/>
      <c r="HS34" s="304"/>
      <c r="HT34" s="304"/>
      <c r="HU34" s="304"/>
      <c r="HV34" s="304"/>
      <c r="HW34" s="304"/>
      <c r="HX34" s="304"/>
      <c r="HY34" s="304"/>
      <c r="HZ34" s="304"/>
      <c r="IA34" s="304"/>
      <c r="IB34" s="304"/>
      <c r="IC34" s="304"/>
      <c r="ID34" s="304"/>
      <c r="IE34" s="304"/>
      <c r="IF34" s="304"/>
      <c r="IG34" s="304"/>
      <c r="IH34" s="304"/>
      <c r="II34" s="304"/>
      <c r="IJ34" s="304"/>
      <c r="IK34" s="304"/>
      <c r="IL34" s="304"/>
      <c r="IM34" s="304"/>
      <c r="IN34" s="304"/>
      <c r="IO34" s="304"/>
      <c r="IP34" s="304"/>
      <c r="IQ34" s="304"/>
      <c r="IR34" s="304"/>
      <c r="IS34" s="304"/>
    </row>
    <row r="35" s="133" customFormat="1" ht="24" customHeight="1" spans="1:253">
      <c r="A35" s="304"/>
      <c r="B35" s="318"/>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304"/>
      <c r="CN35" s="304"/>
      <c r="CO35" s="304"/>
      <c r="CP35" s="304"/>
      <c r="CQ35" s="304"/>
      <c r="CR35" s="304"/>
      <c r="CS35" s="304"/>
      <c r="CT35" s="304"/>
      <c r="CU35" s="304"/>
      <c r="CV35" s="304"/>
      <c r="CW35" s="304"/>
      <c r="CX35" s="304"/>
      <c r="CY35" s="304"/>
      <c r="CZ35" s="304"/>
      <c r="DA35" s="304"/>
      <c r="DB35" s="304"/>
      <c r="DC35" s="304"/>
      <c r="DD35" s="304"/>
      <c r="DE35" s="304"/>
      <c r="DF35" s="304"/>
      <c r="DG35" s="304"/>
      <c r="DH35" s="304"/>
      <c r="DI35" s="304"/>
      <c r="DJ35" s="304"/>
      <c r="DK35" s="304"/>
      <c r="DL35" s="304"/>
      <c r="DM35" s="304"/>
      <c r="DN35" s="304"/>
      <c r="DO35" s="304"/>
      <c r="DP35" s="304"/>
      <c r="DQ35" s="304"/>
      <c r="DR35" s="304"/>
      <c r="DS35" s="304"/>
      <c r="DT35" s="304"/>
      <c r="DU35" s="304"/>
      <c r="DV35" s="304"/>
      <c r="DW35" s="304"/>
      <c r="DX35" s="304"/>
      <c r="DY35" s="304"/>
      <c r="DZ35" s="304"/>
      <c r="EA35" s="304"/>
      <c r="EB35" s="304"/>
      <c r="EC35" s="304"/>
      <c r="ED35" s="304"/>
      <c r="EE35" s="304"/>
      <c r="EF35" s="304"/>
      <c r="EG35" s="304"/>
      <c r="EH35" s="304"/>
      <c r="EI35" s="304"/>
      <c r="EJ35" s="304"/>
      <c r="EK35" s="304"/>
      <c r="EL35" s="304"/>
      <c r="EM35" s="304"/>
      <c r="EN35" s="304"/>
      <c r="EO35" s="304"/>
      <c r="EP35" s="304"/>
      <c r="EQ35" s="304"/>
      <c r="ER35" s="304"/>
      <c r="ES35" s="304"/>
      <c r="ET35" s="304"/>
      <c r="EU35" s="304"/>
      <c r="EV35" s="304"/>
      <c r="EW35" s="304"/>
      <c r="EX35" s="304"/>
      <c r="EY35" s="304"/>
      <c r="EZ35" s="304"/>
      <c r="FA35" s="304"/>
      <c r="FB35" s="304"/>
      <c r="FC35" s="304"/>
      <c r="FD35" s="304"/>
      <c r="FE35" s="304"/>
      <c r="FF35" s="304"/>
      <c r="FG35" s="304"/>
      <c r="FH35" s="304"/>
      <c r="FI35" s="304"/>
      <c r="FJ35" s="304"/>
      <c r="FK35" s="304"/>
      <c r="FL35" s="304"/>
      <c r="FM35" s="304"/>
      <c r="FN35" s="304"/>
      <c r="FO35" s="304"/>
      <c r="FP35" s="304"/>
      <c r="FQ35" s="304"/>
      <c r="FR35" s="304"/>
      <c r="FS35" s="304"/>
      <c r="FT35" s="304"/>
      <c r="FU35" s="304"/>
      <c r="FV35" s="304"/>
      <c r="FW35" s="304"/>
      <c r="FX35" s="304"/>
      <c r="FY35" s="304"/>
      <c r="FZ35" s="304"/>
      <c r="GA35" s="304"/>
      <c r="GB35" s="304"/>
      <c r="GC35" s="304"/>
      <c r="GD35" s="304"/>
      <c r="GE35" s="304"/>
      <c r="GF35" s="304"/>
      <c r="GG35" s="304"/>
      <c r="GH35" s="304"/>
      <c r="GI35" s="304"/>
      <c r="GJ35" s="304"/>
      <c r="GK35" s="304"/>
      <c r="GL35" s="304"/>
      <c r="GM35" s="304"/>
      <c r="GN35" s="304"/>
      <c r="GO35" s="304"/>
      <c r="GP35" s="304"/>
      <c r="GQ35" s="304"/>
      <c r="GR35" s="304"/>
      <c r="GS35" s="304"/>
      <c r="GT35" s="304"/>
      <c r="GU35" s="304"/>
      <c r="GV35" s="304"/>
      <c r="GW35" s="304"/>
      <c r="GX35" s="304"/>
      <c r="GY35" s="304"/>
      <c r="GZ35" s="304"/>
      <c r="HA35" s="304"/>
      <c r="HB35" s="304"/>
      <c r="HC35" s="304"/>
      <c r="HD35" s="304"/>
      <c r="HE35" s="304"/>
      <c r="HF35" s="304"/>
      <c r="HG35" s="304"/>
      <c r="HH35" s="304"/>
      <c r="HI35" s="304"/>
      <c r="HJ35" s="304"/>
      <c r="HK35" s="304"/>
      <c r="HL35" s="304"/>
      <c r="HM35" s="304"/>
      <c r="HN35" s="304"/>
      <c r="HO35" s="304"/>
      <c r="HP35" s="304"/>
      <c r="HQ35" s="304"/>
      <c r="HR35" s="304"/>
      <c r="HS35" s="304"/>
      <c r="HT35" s="304"/>
      <c r="HU35" s="304"/>
      <c r="HV35" s="304"/>
      <c r="HW35" s="304"/>
      <c r="HX35" s="304"/>
      <c r="HY35" s="304"/>
      <c r="HZ35" s="304"/>
      <c r="IA35" s="304"/>
      <c r="IB35" s="304"/>
      <c r="IC35" s="304"/>
      <c r="ID35" s="304"/>
      <c r="IE35" s="304"/>
      <c r="IF35" s="304"/>
      <c r="IG35" s="304"/>
      <c r="IH35" s="304"/>
      <c r="II35" s="304"/>
      <c r="IJ35" s="304"/>
      <c r="IK35" s="304"/>
      <c r="IL35" s="304"/>
      <c r="IM35" s="304"/>
      <c r="IN35" s="304"/>
      <c r="IO35" s="304"/>
      <c r="IP35" s="304"/>
      <c r="IQ35" s="304"/>
      <c r="IR35" s="304"/>
      <c r="IS35" s="304"/>
    </row>
    <row r="36" s="133" customFormat="1" ht="24" customHeight="1" spans="1:253">
      <c r="A36" s="304"/>
      <c r="B36" s="318"/>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c r="CQ36" s="304"/>
      <c r="CR36" s="304"/>
      <c r="CS36" s="304"/>
      <c r="CT36" s="304"/>
      <c r="CU36" s="304"/>
      <c r="CV36" s="304"/>
      <c r="CW36" s="304"/>
      <c r="CX36" s="304"/>
      <c r="CY36" s="304"/>
      <c r="CZ36" s="304"/>
      <c r="DA36" s="304"/>
      <c r="DB36" s="304"/>
      <c r="DC36" s="304"/>
      <c r="DD36" s="304"/>
      <c r="DE36" s="304"/>
      <c r="DF36" s="304"/>
      <c r="DG36" s="304"/>
      <c r="DH36" s="304"/>
      <c r="DI36" s="304"/>
      <c r="DJ36" s="304"/>
      <c r="DK36" s="304"/>
      <c r="DL36" s="304"/>
      <c r="DM36" s="304"/>
      <c r="DN36" s="304"/>
      <c r="DO36" s="304"/>
      <c r="DP36" s="304"/>
      <c r="DQ36" s="304"/>
      <c r="DR36" s="304"/>
      <c r="DS36" s="304"/>
      <c r="DT36" s="304"/>
      <c r="DU36" s="304"/>
      <c r="DV36" s="304"/>
      <c r="DW36" s="304"/>
      <c r="DX36" s="304"/>
      <c r="DY36" s="304"/>
      <c r="DZ36" s="304"/>
      <c r="EA36" s="304"/>
      <c r="EB36" s="304"/>
      <c r="EC36" s="304"/>
      <c r="ED36" s="304"/>
      <c r="EE36" s="304"/>
      <c r="EF36" s="304"/>
      <c r="EG36" s="304"/>
      <c r="EH36" s="304"/>
      <c r="EI36" s="304"/>
      <c r="EJ36" s="304"/>
      <c r="EK36" s="304"/>
      <c r="EL36" s="304"/>
      <c r="EM36" s="304"/>
      <c r="EN36" s="304"/>
      <c r="EO36" s="304"/>
      <c r="EP36" s="304"/>
      <c r="EQ36" s="304"/>
      <c r="ER36" s="304"/>
      <c r="ES36" s="304"/>
      <c r="ET36" s="304"/>
      <c r="EU36" s="304"/>
      <c r="EV36" s="304"/>
      <c r="EW36" s="304"/>
      <c r="EX36" s="304"/>
      <c r="EY36" s="304"/>
      <c r="EZ36" s="304"/>
      <c r="FA36" s="304"/>
      <c r="FB36" s="304"/>
      <c r="FC36" s="304"/>
      <c r="FD36" s="304"/>
      <c r="FE36" s="304"/>
      <c r="FF36" s="304"/>
      <c r="FG36" s="304"/>
      <c r="FH36" s="304"/>
      <c r="FI36" s="304"/>
      <c r="FJ36" s="304"/>
      <c r="FK36" s="304"/>
      <c r="FL36" s="304"/>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304"/>
      <c r="GL36" s="304"/>
      <c r="GM36" s="304"/>
      <c r="GN36" s="304"/>
      <c r="GO36" s="304"/>
      <c r="GP36" s="304"/>
      <c r="GQ36" s="304"/>
      <c r="GR36" s="304"/>
      <c r="GS36" s="304"/>
      <c r="GT36" s="304"/>
      <c r="GU36" s="304"/>
      <c r="GV36" s="304"/>
      <c r="GW36" s="304"/>
      <c r="GX36" s="304"/>
      <c r="GY36" s="304"/>
      <c r="GZ36" s="304"/>
      <c r="HA36" s="304"/>
      <c r="HB36" s="304"/>
      <c r="HC36" s="304"/>
      <c r="HD36" s="304"/>
      <c r="HE36" s="304"/>
      <c r="HF36" s="304"/>
      <c r="HG36" s="304"/>
      <c r="HH36" s="304"/>
      <c r="HI36" s="304"/>
      <c r="HJ36" s="304"/>
      <c r="HK36" s="304"/>
      <c r="HL36" s="304"/>
      <c r="HM36" s="304"/>
      <c r="HN36" s="304"/>
      <c r="HO36" s="304"/>
      <c r="HP36" s="304"/>
      <c r="HQ36" s="304"/>
      <c r="HR36" s="304"/>
      <c r="HS36" s="304"/>
      <c r="HT36" s="304"/>
      <c r="HU36" s="304"/>
      <c r="HV36" s="304"/>
      <c r="HW36" s="304"/>
      <c r="HX36" s="304"/>
      <c r="HY36" s="304"/>
      <c r="HZ36" s="304"/>
      <c r="IA36" s="304"/>
      <c r="IB36" s="304"/>
      <c r="IC36" s="304"/>
      <c r="ID36" s="304"/>
      <c r="IE36" s="304"/>
      <c r="IF36" s="304"/>
      <c r="IG36" s="304"/>
      <c r="IH36" s="304"/>
      <c r="II36" s="304"/>
      <c r="IJ36" s="304"/>
      <c r="IK36" s="304"/>
      <c r="IL36" s="304"/>
      <c r="IM36" s="304"/>
      <c r="IN36" s="304"/>
      <c r="IO36" s="304"/>
      <c r="IP36" s="304"/>
      <c r="IQ36" s="304"/>
      <c r="IR36" s="304"/>
      <c r="IS36" s="304"/>
    </row>
    <row r="37" s="133" customFormat="1" ht="24" customHeight="1" spans="1:253">
      <c r="A37" s="316"/>
      <c r="B37" s="318"/>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c r="CQ37" s="304"/>
      <c r="CR37" s="304"/>
      <c r="CS37" s="304"/>
      <c r="CT37" s="304"/>
      <c r="CU37" s="304"/>
      <c r="CV37" s="304"/>
      <c r="CW37" s="304"/>
      <c r="CX37" s="304"/>
      <c r="CY37" s="304"/>
      <c r="CZ37" s="304"/>
      <c r="DA37" s="304"/>
      <c r="DB37" s="304"/>
      <c r="DC37" s="304"/>
      <c r="DD37" s="304"/>
      <c r="DE37" s="304"/>
      <c r="DF37" s="304"/>
      <c r="DG37" s="304"/>
      <c r="DH37" s="304"/>
      <c r="DI37" s="304"/>
      <c r="DJ37" s="304"/>
      <c r="DK37" s="304"/>
      <c r="DL37" s="304"/>
      <c r="DM37" s="304"/>
      <c r="DN37" s="304"/>
      <c r="DO37" s="304"/>
      <c r="DP37" s="304"/>
      <c r="DQ37" s="304"/>
      <c r="DR37" s="304"/>
      <c r="DS37" s="304"/>
      <c r="DT37" s="304"/>
      <c r="DU37" s="304"/>
      <c r="DV37" s="304"/>
      <c r="DW37" s="304"/>
      <c r="DX37" s="304"/>
      <c r="DY37" s="304"/>
      <c r="DZ37" s="304"/>
      <c r="EA37" s="304"/>
      <c r="EB37" s="304"/>
      <c r="EC37" s="304"/>
      <c r="ED37" s="304"/>
      <c r="EE37" s="304"/>
      <c r="EF37" s="304"/>
      <c r="EG37" s="304"/>
      <c r="EH37" s="304"/>
      <c r="EI37" s="304"/>
      <c r="EJ37" s="304"/>
      <c r="EK37" s="304"/>
      <c r="EL37" s="304"/>
      <c r="EM37" s="304"/>
      <c r="EN37" s="304"/>
      <c r="EO37" s="304"/>
      <c r="EP37" s="304"/>
      <c r="EQ37" s="304"/>
      <c r="ER37" s="304"/>
      <c r="ES37" s="304"/>
      <c r="ET37" s="304"/>
      <c r="EU37" s="304"/>
      <c r="EV37" s="304"/>
      <c r="EW37" s="304"/>
      <c r="EX37" s="304"/>
      <c r="EY37" s="304"/>
      <c r="EZ37" s="304"/>
      <c r="FA37" s="304"/>
      <c r="FB37" s="304"/>
      <c r="FC37" s="304"/>
      <c r="FD37" s="304"/>
      <c r="FE37" s="304"/>
      <c r="FF37" s="304"/>
      <c r="FG37" s="304"/>
      <c r="FH37" s="304"/>
      <c r="FI37" s="304"/>
      <c r="FJ37" s="304"/>
      <c r="FK37" s="304"/>
      <c r="FL37" s="304"/>
      <c r="FM37" s="304"/>
      <c r="FN37" s="304"/>
      <c r="FO37" s="304"/>
      <c r="FP37" s="304"/>
      <c r="FQ37" s="304"/>
      <c r="FR37" s="304"/>
      <c r="FS37" s="304"/>
      <c r="FT37" s="304"/>
      <c r="FU37" s="304"/>
      <c r="FV37" s="304"/>
      <c r="FW37" s="304"/>
      <c r="FX37" s="304"/>
      <c r="FY37" s="304"/>
      <c r="FZ37" s="304"/>
      <c r="GA37" s="304"/>
      <c r="GB37" s="304"/>
      <c r="GC37" s="304"/>
      <c r="GD37" s="304"/>
      <c r="GE37" s="304"/>
      <c r="GF37" s="304"/>
      <c r="GG37" s="304"/>
      <c r="GH37" s="304"/>
      <c r="GI37" s="304"/>
      <c r="GJ37" s="304"/>
      <c r="GK37" s="304"/>
      <c r="GL37" s="304"/>
      <c r="GM37" s="304"/>
      <c r="GN37" s="304"/>
      <c r="GO37" s="304"/>
      <c r="GP37" s="304"/>
      <c r="GQ37" s="304"/>
      <c r="GR37" s="304"/>
      <c r="GS37" s="304"/>
      <c r="GT37" s="304"/>
      <c r="GU37" s="304"/>
      <c r="GV37" s="304"/>
      <c r="GW37" s="304"/>
      <c r="GX37" s="304"/>
      <c r="GY37" s="304"/>
      <c r="GZ37" s="304"/>
      <c r="HA37" s="304"/>
      <c r="HB37" s="304"/>
      <c r="HC37" s="304"/>
      <c r="HD37" s="304"/>
      <c r="HE37" s="304"/>
      <c r="HF37" s="304"/>
      <c r="HG37" s="304"/>
      <c r="HH37" s="304"/>
      <c r="HI37" s="304"/>
      <c r="HJ37" s="304"/>
      <c r="HK37" s="304"/>
      <c r="HL37" s="304"/>
      <c r="HM37" s="304"/>
      <c r="HN37" s="304"/>
      <c r="HO37" s="304"/>
      <c r="HP37" s="304"/>
      <c r="HQ37" s="304"/>
      <c r="HR37" s="304"/>
      <c r="HS37" s="304"/>
      <c r="HT37" s="304"/>
      <c r="HU37" s="304"/>
      <c r="HV37" s="304"/>
      <c r="HW37" s="304"/>
      <c r="HX37" s="304"/>
      <c r="HY37" s="304"/>
      <c r="HZ37" s="304"/>
      <c r="IA37" s="304"/>
      <c r="IB37" s="304"/>
      <c r="IC37" s="304"/>
      <c r="ID37" s="304"/>
      <c r="IE37" s="304"/>
      <c r="IF37" s="304"/>
      <c r="IG37" s="304"/>
      <c r="IH37" s="304"/>
      <c r="II37" s="304"/>
      <c r="IJ37" s="304"/>
      <c r="IK37" s="304"/>
      <c r="IL37" s="304"/>
      <c r="IM37" s="304"/>
      <c r="IN37" s="304"/>
      <c r="IO37" s="304"/>
      <c r="IP37" s="304"/>
      <c r="IQ37" s="304"/>
      <c r="IR37" s="304"/>
      <c r="IS37" s="304"/>
    </row>
    <row r="38" s="133" customFormat="1" ht="24" customHeight="1" spans="1:253">
      <c r="A38" s="304"/>
      <c r="B38" s="318"/>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c r="CQ38" s="304"/>
      <c r="CR38" s="304"/>
      <c r="CS38" s="304"/>
      <c r="CT38" s="304"/>
      <c r="CU38" s="304"/>
      <c r="CV38" s="304"/>
      <c r="CW38" s="304"/>
      <c r="CX38" s="304"/>
      <c r="CY38" s="304"/>
      <c r="CZ38" s="304"/>
      <c r="DA38" s="304"/>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04"/>
      <c r="DX38" s="304"/>
      <c r="DY38" s="304"/>
      <c r="DZ38" s="304"/>
      <c r="EA38" s="304"/>
      <c r="EB38" s="304"/>
      <c r="EC38" s="304"/>
      <c r="ED38" s="304"/>
      <c r="EE38" s="304"/>
      <c r="EF38" s="304"/>
      <c r="EG38" s="304"/>
      <c r="EH38" s="304"/>
      <c r="EI38" s="304"/>
      <c r="EJ38" s="304"/>
      <c r="EK38" s="304"/>
      <c r="EL38" s="304"/>
      <c r="EM38" s="304"/>
      <c r="EN38" s="304"/>
      <c r="EO38" s="304"/>
      <c r="EP38" s="304"/>
      <c r="EQ38" s="304"/>
      <c r="ER38" s="304"/>
      <c r="ES38" s="304"/>
      <c r="ET38" s="304"/>
      <c r="EU38" s="304"/>
      <c r="EV38" s="304"/>
      <c r="EW38" s="304"/>
      <c r="EX38" s="304"/>
      <c r="EY38" s="304"/>
      <c r="EZ38" s="304"/>
      <c r="FA38" s="304"/>
      <c r="FB38" s="304"/>
      <c r="FC38" s="304"/>
      <c r="FD38" s="304"/>
      <c r="FE38" s="304"/>
      <c r="FF38" s="304"/>
      <c r="FG38" s="304"/>
      <c r="FH38" s="304"/>
      <c r="FI38" s="304"/>
      <c r="FJ38" s="304"/>
      <c r="FK38" s="304"/>
      <c r="FL38" s="304"/>
      <c r="FM38" s="304"/>
      <c r="FN38" s="304"/>
      <c r="FO38" s="304"/>
      <c r="FP38" s="304"/>
      <c r="FQ38" s="304"/>
      <c r="FR38" s="304"/>
      <c r="FS38" s="304"/>
      <c r="FT38" s="304"/>
      <c r="FU38" s="304"/>
      <c r="FV38" s="304"/>
      <c r="FW38" s="304"/>
      <c r="FX38" s="304"/>
      <c r="FY38" s="304"/>
      <c r="FZ38" s="304"/>
      <c r="GA38" s="304"/>
      <c r="GB38" s="304"/>
      <c r="GC38" s="304"/>
      <c r="GD38" s="304"/>
      <c r="GE38" s="304"/>
      <c r="GF38" s="304"/>
      <c r="GG38" s="304"/>
      <c r="GH38" s="304"/>
      <c r="GI38" s="304"/>
      <c r="GJ38" s="304"/>
      <c r="GK38" s="304"/>
      <c r="GL38" s="304"/>
      <c r="GM38" s="304"/>
      <c r="GN38" s="304"/>
      <c r="GO38" s="304"/>
      <c r="GP38" s="304"/>
      <c r="GQ38" s="304"/>
      <c r="GR38" s="304"/>
      <c r="GS38" s="304"/>
      <c r="GT38" s="304"/>
      <c r="GU38" s="304"/>
      <c r="GV38" s="304"/>
      <c r="GW38" s="304"/>
      <c r="GX38" s="304"/>
      <c r="GY38" s="304"/>
      <c r="GZ38" s="304"/>
      <c r="HA38" s="304"/>
      <c r="HB38" s="304"/>
      <c r="HC38" s="304"/>
      <c r="HD38" s="304"/>
      <c r="HE38" s="304"/>
      <c r="HF38" s="304"/>
      <c r="HG38" s="304"/>
      <c r="HH38" s="304"/>
      <c r="HI38" s="304"/>
      <c r="HJ38" s="304"/>
      <c r="HK38" s="304"/>
      <c r="HL38" s="304"/>
      <c r="HM38" s="304"/>
      <c r="HN38" s="304"/>
      <c r="HO38" s="304"/>
      <c r="HP38" s="304"/>
      <c r="HQ38" s="304"/>
      <c r="HR38" s="304"/>
      <c r="HS38" s="304"/>
      <c r="HT38" s="304"/>
      <c r="HU38" s="304"/>
      <c r="HV38" s="304"/>
      <c r="HW38" s="304"/>
      <c r="HX38" s="304"/>
      <c r="HY38" s="304"/>
      <c r="HZ38" s="304"/>
      <c r="IA38" s="304"/>
      <c r="IB38" s="304"/>
      <c r="IC38" s="304"/>
      <c r="ID38" s="304"/>
      <c r="IE38" s="304"/>
      <c r="IF38" s="304"/>
      <c r="IG38" s="304"/>
      <c r="IH38" s="304"/>
      <c r="II38" s="304"/>
      <c r="IJ38" s="304"/>
      <c r="IK38" s="304"/>
      <c r="IL38" s="304"/>
      <c r="IM38" s="304"/>
      <c r="IN38" s="304"/>
      <c r="IO38" s="304"/>
      <c r="IP38" s="304"/>
      <c r="IQ38" s="304"/>
      <c r="IR38" s="304"/>
      <c r="IS38" s="304"/>
    </row>
    <row r="39" s="133" customFormat="1" ht="24" customHeight="1" spans="1:253">
      <c r="A39" s="304"/>
      <c r="B39" s="318"/>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4"/>
      <c r="BR39" s="304"/>
      <c r="BS39" s="304"/>
      <c r="BT39" s="304"/>
      <c r="BU39" s="304"/>
      <c r="BV39" s="304"/>
      <c r="BW39" s="304"/>
      <c r="BX39" s="304"/>
      <c r="BY39" s="304"/>
      <c r="BZ39" s="304"/>
      <c r="CA39" s="304"/>
      <c r="CB39" s="304"/>
      <c r="CC39" s="304"/>
      <c r="CD39" s="304"/>
      <c r="CE39" s="304"/>
      <c r="CF39" s="304"/>
      <c r="CG39" s="304"/>
      <c r="CH39" s="304"/>
      <c r="CI39" s="304"/>
      <c r="CJ39" s="304"/>
      <c r="CK39" s="304"/>
      <c r="CL39" s="304"/>
      <c r="CM39" s="304"/>
      <c r="CN39" s="304"/>
      <c r="CO39" s="304"/>
      <c r="CP39" s="304"/>
      <c r="CQ39" s="304"/>
      <c r="CR39" s="304"/>
      <c r="CS39" s="304"/>
      <c r="CT39" s="304"/>
      <c r="CU39" s="304"/>
      <c r="CV39" s="304"/>
      <c r="CW39" s="304"/>
      <c r="CX39" s="304"/>
      <c r="CY39" s="304"/>
      <c r="CZ39" s="304"/>
      <c r="DA39" s="304"/>
      <c r="DB39" s="304"/>
      <c r="DC39" s="304"/>
      <c r="DD39" s="304"/>
      <c r="DE39" s="304"/>
      <c r="DF39" s="304"/>
      <c r="DG39" s="304"/>
      <c r="DH39" s="304"/>
      <c r="DI39" s="304"/>
      <c r="DJ39" s="304"/>
      <c r="DK39" s="304"/>
      <c r="DL39" s="304"/>
      <c r="DM39" s="304"/>
      <c r="DN39" s="304"/>
      <c r="DO39" s="304"/>
      <c r="DP39" s="304"/>
      <c r="DQ39" s="304"/>
      <c r="DR39" s="304"/>
      <c r="DS39" s="304"/>
      <c r="DT39" s="304"/>
      <c r="DU39" s="304"/>
      <c r="DV39" s="304"/>
      <c r="DW39" s="304"/>
      <c r="DX39" s="304"/>
      <c r="DY39" s="304"/>
      <c r="DZ39" s="304"/>
      <c r="EA39" s="304"/>
      <c r="EB39" s="304"/>
      <c r="EC39" s="304"/>
      <c r="ED39" s="304"/>
      <c r="EE39" s="304"/>
      <c r="EF39" s="304"/>
      <c r="EG39" s="304"/>
      <c r="EH39" s="304"/>
      <c r="EI39" s="304"/>
      <c r="EJ39" s="304"/>
      <c r="EK39" s="304"/>
      <c r="EL39" s="304"/>
      <c r="EM39" s="304"/>
      <c r="EN39" s="304"/>
      <c r="EO39" s="304"/>
      <c r="EP39" s="304"/>
      <c r="EQ39" s="304"/>
      <c r="ER39" s="304"/>
      <c r="ES39" s="304"/>
      <c r="ET39" s="304"/>
      <c r="EU39" s="304"/>
      <c r="EV39" s="304"/>
      <c r="EW39" s="304"/>
      <c r="EX39" s="304"/>
      <c r="EY39" s="304"/>
      <c r="EZ39" s="304"/>
      <c r="FA39" s="304"/>
      <c r="FB39" s="304"/>
      <c r="FC39" s="304"/>
      <c r="FD39" s="304"/>
      <c r="FE39" s="304"/>
      <c r="FF39" s="304"/>
      <c r="FG39" s="304"/>
      <c r="FH39" s="304"/>
      <c r="FI39" s="304"/>
      <c r="FJ39" s="304"/>
      <c r="FK39" s="304"/>
      <c r="FL39" s="304"/>
      <c r="FM39" s="304"/>
      <c r="FN39" s="304"/>
      <c r="FO39" s="304"/>
      <c r="FP39" s="304"/>
      <c r="FQ39" s="304"/>
      <c r="FR39" s="304"/>
      <c r="FS39" s="304"/>
      <c r="FT39" s="304"/>
      <c r="FU39" s="304"/>
      <c r="FV39" s="304"/>
      <c r="FW39" s="304"/>
      <c r="FX39" s="304"/>
      <c r="FY39" s="304"/>
      <c r="FZ39" s="304"/>
      <c r="GA39" s="304"/>
      <c r="GB39" s="304"/>
      <c r="GC39" s="304"/>
      <c r="GD39" s="304"/>
      <c r="GE39" s="304"/>
      <c r="GF39" s="304"/>
      <c r="GG39" s="304"/>
      <c r="GH39" s="304"/>
      <c r="GI39" s="304"/>
      <c r="GJ39" s="304"/>
      <c r="GK39" s="304"/>
      <c r="GL39" s="304"/>
      <c r="GM39" s="304"/>
      <c r="GN39" s="304"/>
      <c r="GO39" s="304"/>
      <c r="GP39" s="304"/>
      <c r="GQ39" s="304"/>
      <c r="GR39" s="304"/>
      <c r="GS39" s="304"/>
      <c r="GT39" s="304"/>
      <c r="GU39" s="304"/>
      <c r="GV39" s="304"/>
      <c r="GW39" s="304"/>
      <c r="GX39" s="304"/>
      <c r="GY39" s="304"/>
      <c r="GZ39" s="304"/>
      <c r="HA39" s="304"/>
      <c r="HB39" s="304"/>
      <c r="HC39" s="304"/>
      <c r="HD39" s="304"/>
      <c r="HE39" s="304"/>
      <c r="HF39" s="304"/>
      <c r="HG39" s="304"/>
      <c r="HH39" s="304"/>
      <c r="HI39" s="304"/>
      <c r="HJ39" s="304"/>
      <c r="HK39" s="304"/>
      <c r="HL39" s="304"/>
      <c r="HM39" s="304"/>
      <c r="HN39" s="304"/>
      <c r="HO39" s="304"/>
      <c r="HP39" s="304"/>
      <c r="HQ39" s="304"/>
      <c r="HR39" s="304"/>
      <c r="HS39" s="304"/>
      <c r="HT39" s="304"/>
      <c r="HU39" s="304"/>
      <c r="HV39" s="304"/>
      <c r="HW39" s="304"/>
      <c r="HX39" s="304"/>
      <c r="HY39" s="304"/>
      <c r="HZ39" s="304"/>
      <c r="IA39" s="304"/>
      <c r="IB39" s="304"/>
      <c r="IC39" s="304"/>
      <c r="ID39" s="304"/>
      <c r="IE39" s="304"/>
      <c r="IF39" s="304"/>
      <c r="IG39" s="304"/>
      <c r="IH39" s="304"/>
      <c r="II39" s="304"/>
      <c r="IJ39" s="304"/>
      <c r="IK39" s="304"/>
      <c r="IL39" s="304"/>
      <c r="IM39" s="304"/>
      <c r="IN39" s="304"/>
      <c r="IO39" s="304"/>
      <c r="IP39" s="304"/>
      <c r="IQ39" s="304"/>
      <c r="IR39" s="304"/>
      <c r="IS39" s="304"/>
    </row>
    <row r="40" s="133" customFormat="1" ht="24" customHeight="1" spans="1:253">
      <c r="A40" s="304"/>
      <c r="B40" s="318"/>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c r="CQ40" s="304"/>
      <c r="CR40" s="304"/>
      <c r="CS40" s="304"/>
      <c r="CT40" s="304"/>
      <c r="CU40" s="304"/>
      <c r="CV40" s="304"/>
      <c r="CW40" s="304"/>
      <c r="CX40" s="304"/>
      <c r="CY40" s="304"/>
      <c r="CZ40" s="304"/>
      <c r="DA40" s="304"/>
      <c r="DB40" s="304"/>
      <c r="DC40" s="304"/>
      <c r="DD40" s="304"/>
      <c r="DE40" s="304"/>
      <c r="DF40" s="304"/>
      <c r="DG40" s="304"/>
      <c r="DH40" s="304"/>
      <c r="DI40" s="304"/>
      <c r="DJ40" s="304"/>
      <c r="DK40" s="304"/>
      <c r="DL40" s="304"/>
      <c r="DM40" s="304"/>
      <c r="DN40" s="304"/>
      <c r="DO40" s="304"/>
      <c r="DP40" s="304"/>
      <c r="DQ40" s="304"/>
      <c r="DR40" s="304"/>
      <c r="DS40" s="304"/>
      <c r="DT40" s="304"/>
      <c r="DU40" s="304"/>
      <c r="DV40" s="304"/>
      <c r="DW40" s="304"/>
      <c r="DX40" s="304"/>
      <c r="DY40" s="304"/>
      <c r="DZ40" s="304"/>
      <c r="EA40" s="304"/>
      <c r="EB40" s="304"/>
      <c r="EC40" s="304"/>
      <c r="ED40" s="304"/>
      <c r="EE40" s="304"/>
      <c r="EF40" s="304"/>
      <c r="EG40" s="304"/>
      <c r="EH40" s="304"/>
      <c r="EI40" s="304"/>
      <c r="EJ40" s="304"/>
      <c r="EK40" s="304"/>
      <c r="EL40" s="304"/>
      <c r="EM40" s="304"/>
      <c r="EN40" s="304"/>
      <c r="EO40" s="304"/>
      <c r="EP40" s="304"/>
      <c r="EQ40" s="304"/>
      <c r="ER40" s="304"/>
      <c r="ES40" s="304"/>
      <c r="ET40" s="304"/>
      <c r="EU40" s="304"/>
      <c r="EV40" s="304"/>
      <c r="EW40" s="304"/>
      <c r="EX40" s="304"/>
      <c r="EY40" s="304"/>
      <c r="EZ40" s="304"/>
      <c r="FA40" s="304"/>
      <c r="FB40" s="304"/>
      <c r="FC40" s="304"/>
      <c r="FD40" s="304"/>
      <c r="FE40" s="304"/>
      <c r="FF40" s="304"/>
      <c r="FG40" s="304"/>
      <c r="FH40" s="304"/>
      <c r="FI40" s="304"/>
      <c r="FJ40" s="304"/>
      <c r="FK40" s="304"/>
      <c r="FL40" s="304"/>
      <c r="FM40" s="304"/>
      <c r="FN40" s="304"/>
      <c r="FO40" s="304"/>
      <c r="FP40" s="304"/>
      <c r="FQ40" s="304"/>
      <c r="FR40" s="304"/>
      <c r="FS40" s="304"/>
      <c r="FT40" s="304"/>
      <c r="FU40" s="304"/>
      <c r="FV40" s="304"/>
      <c r="FW40" s="304"/>
      <c r="FX40" s="304"/>
      <c r="FY40" s="304"/>
      <c r="FZ40" s="304"/>
      <c r="GA40" s="304"/>
      <c r="GB40" s="304"/>
      <c r="GC40" s="304"/>
      <c r="GD40" s="304"/>
      <c r="GE40" s="304"/>
      <c r="GF40" s="304"/>
      <c r="GG40" s="304"/>
      <c r="GH40" s="304"/>
      <c r="GI40" s="304"/>
      <c r="GJ40" s="304"/>
      <c r="GK40" s="304"/>
      <c r="GL40" s="304"/>
      <c r="GM40" s="304"/>
      <c r="GN40" s="304"/>
      <c r="GO40" s="304"/>
      <c r="GP40" s="304"/>
      <c r="GQ40" s="304"/>
      <c r="GR40" s="304"/>
      <c r="GS40" s="304"/>
      <c r="GT40" s="304"/>
      <c r="GU40" s="304"/>
      <c r="GV40" s="304"/>
      <c r="GW40" s="304"/>
      <c r="GX40" s="304"/>
      <c r="GY40" s="304"/>
      <c r="GZ40" s="304"/>
      <c r="HA40" s="304"/>
      <c r="HB40" s="304"/>
      <c r="HC40" s="304"/>
      <c r="HD40" s="304"/>
      <c r="HE40" s="304"/>
      <c r="HF40" s="304"/>
      <c r="HG40" s="304"/>
      <c r="HH40" s="304"/>
      <c r="HI40" s="304"/>
      <c r="HJ40" s="304"/>
      <c r="HK40" s="304"/>
      <c r="HL40" s="304"/>
      <c r="HM40" s="304"/>
      <c r="HN40" s="304"/>
      <c r="HO40" s="304"/>
      <c r="HP40" s="304"/>
      <c r="HQ40" s="304"/>
      <c r="HR40" s="304"/>
      <c r="HS40" s="304"/>
      <c r="HT40" s="304"/>
      <c r="HU40" s="304"/>
      <c r="HV40" s="304"/>
      <c r="HW40" s="304"/>
      <c r="HX40" s="304"/>
      <c r="HY40" s="304"/>
      <c r="HZ40" s="304"/>
      <c r="IA40" s="304"/>
      <c r="IB40" s="304"/>
      <c r="IC40" s="304"/>
      <c r="ID40" s="304"/>
      <c r="IE40" s="304"/>
      <c r="IF40" s="304"/>
      <c r="IG40" s="304"/>
      <c r="IH40" s="304"/>
      <c r="II40" s="304"/>
      <c r="IJ40" s="304"/>
      <c r="IK40" s="304"/>
      <c r="IL40" s="304"/>
      <c r="IM40" s="304"/>
      <c r="IN40" s="304"/>
      <c r="IO40" s="304"/>
      <c r="IP40" s="304"/>
      <c r="IQ40" s="304"/>
      <c r="IR40" s="304"/>
      <c r="IS40" s="304"/>
    </row>
    <row r="41" s="133" customFormat="1" ht="24" customHeight="1" spans="1:253">
      <c r="A41" s="304"/>
      <c r="B41" s="318"/>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c r="CQ41" s="304"/>
      <c r="CR41" s="304"/>
      <c r="CS41" s="304"/>
      <c r="CT41" s="304"/>
      <c r="CU41" s="304"/>
      <c r="CV41" s="304"/>
      <c r="CW41" s="304"/>
      <c r="CX41" s="304"/>
      <c r="CY41" s="304"/>
      <c r="CZ41" s="304"/>
      <c r="DA41" s="304"/>
      <c r="DB41" s="304"/>
      <c r="DC41" s="304"/>
      <c r="DD41" s="304"/>
      <c r="DE41" s="304"/>
      <c r="DF41" s="304"/>
      <c r="DG41" s="304"/>
      <c r="DH41" s="304"/>
      <c r="DI41" s="304"/>
      <c r="DJ41" s="304"/>
      <c r="DK41" s="304"/>
      <c r="DL41" s="304"/>
      <c r="DM41" s="304"/>
      <c r="DN41" s="304"/>
      <c r="DO41" s="304"/>
      <c r="DP41" s="304"/>
      <c r="DQ41" s="304"/>
      <c r="DR41" s="304"/>
      <c r="DS41" s="304"/>
      <c r="DT41" s="304"/>
      <c r="DU41" s="304"/>
      <c r="DV41" s="304"/>
      <c r="DW41" s="304"/>
      <c r="DX41" s="304"/>
      <c r="DY41" s="304"/>
      <c r="DZ41" s="304"/>
      <c r="EA41" s="304"/>
      <c r="EB41" s="304"/>
      <c r="EC41" s="304"/>
      <c r="ED41" s="304"/>
      <c r="EE41" s="304"/>
      <c r="EF41" s="304"/>
      <c r="EG41" s="304"/>
      <c r="EH41" s="304"/>
      <c r="EI41" s="304"/>
      <c r="EJ41" s="304"/>
      <c r="EK41" s="304"/>
      <c r="EL41" s="304"/>
      <c r="EM41" s="304"/>
      <c r="EN41" s="304"/>
      <c r="EO41" s="304"/>
      <c r="EP41" s="304"/>
      <c r="EQ41" s="304"/>
      <c r="ER41" s="304"/>
      <c r="ES41" s="304"/>
      <c r="ET41" s="304"/>
      <c r="EU41" s="304"/>
      <c r="EV41" s="304"/>
      <c r="EW41" s="304"/>
      <c r="EX41" s="304"/>
      <c r="EY41" s="304"/>
      <c r="EZ41" s="304"/>
      <c r="FA41" s="304"/>
      <c r="FB41" s="304"/>
      <c r="FC41" s="304"/>
      <c r="FD41" s="304"/>
      <c r="FE41" s="304"/>
      <c r="FF41" s="304"/>
      <c r="FG41" s="304"/>
      <c r="FH41" s="304"/>
      <c r="FI41" s="304"/>
      <c r="FJ41" s="304"/>
      <c r="FK41" s="304"/>
      <c r="FL41" s="304"/>
      <c r="FM41" s="304"/>
      <c r="FN41" s="304"/>
      <c r="FO41" s="304"/>
      <c r="FP41" s="304"/>
      <c r="FQ41" s="304"/>
      <c r="FR41" s="304"/>
      <c r="FS41" s="304"/>
      <c r="FT41" s="304"/>
      <c r="FU41" s="304"/>
      <c r="FV41" s="304"/>
      <c r="FW41" s="304"/>
      <c r="FX41" s="304"/>
      <c r="FY41" s="304"/>
      <c r="FZ41" s="304"/>
      <c r="GA41" s="304"/>
      <c r="GB41" s="304"/>
      <c r="GC41" s="304"/>
      <c r="GD41" s="304"/>
      <c r="GE41" s="304"/>
      <c r="GF41" s="304"/>
      <c r="GG41" s="304"/>
      <c r="GH41" s="304"/>
      <c r="GI41" s="304"/>
      <c r="GJ41" s="304"/>
      <c r="GK41" s="304"/>
      <c r="GL41" s="304"/>
      <c r="GM41" s="304"/>
      <c r="GN41" s="304"/>
      <c r="GO41" s="304"/>
      <c r="GP41" s="304"/>
      <c r="GQ41" s="304"/>
      <c r="GR41" s="304"/>
      <c r="GS41" s="304"/>
      <c r="GT41" s="304"/>
      <c r="GU41" s="304"/>
      <c r="GV41" s="304"/>
      <c r="GW41" s="304"/>
      <c r="GX41" s="304"/>
      <c r="GY41" s="304"/>
      <c r="GZ41" s="304"/>
      <c r="HA41" s="304"/>
      <c r="HB41" s="304"/>
      <c r="HC41" s="304"/>
      <c r="HD41" s="304"/>
      <c r="HE41" s="304"/>
      <c r="HF41" s="304"/>
      <c r="HG41" s="304"/>
      <c r="HH41" s="304"/>
      <c r="HI41" s="304"/>
      <c r="HJ41" s="304"/>
      <c r="HK41" s="304"/>
      <c r="HL41" s="304"/>
      <c r="HM41" s="304"/>
      <c r="HN41" s="304"/>
      <c r="HO41" s="304"/>
      <c r="HP41" s="304"/>
      <c r="HQ41" s="304"/>
      <c r="HR41" s="304"/>
      <c r="HS41" s="304"/>
      <c r="HT41" s="304"/>
      <c r="HU41" s="304"/>
      <c r="HV41" s="304"/>
      <c r="HW41" s="304"/>
      <c r="HX41" s="304"/>
      <c r="HY41" s="304"/>
      <c r="HZ41" s="304"/>
      <c r="IA41" s="304"/>
      <c r="IB41" s="304"/>
      <c r="IC41" s="304"/>
      <c r="ID41" s="304"/>
      <c r="IE41" s="304"/>
      <c r="IF41" s="304"/>
      <c r="IG41" s="304"/>
      <c r="IH41" s="304"/>
      <c r="II41" s="304"/>
      <c r="IJ41" s="304"/>
      <c r="IK41" s="304"/>
      <c r="IL41" s="304"/>
      <c r="IM41" s="304"/>
      <c r="IN41" s="304"/>
      <c r="IO41" s="304"/>
      <c r="IP41" s="304"/>
      <c r="IQ41" s="304"/>
      <c r="IR41" s="304"/>
      <c r="IS41" s="304"/>
    </row>
    <row r="42" s="133" customFormat="1" ht="24" customHeight="1" spans="1:253">
      <c r="A42" s="304"/>
      <c r="B42" s="318"/>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4"/>
      <c r="BY42" s="304"/>
      <c r="BZ42" s="304"/>
      <c r="CA42" s="304"/>
      <c r="CB42" s="304"/>
      <c r="CC42" s="304"/>
      <c r="CD42" s="304"/>
      <c r="CE42" s="304"/>
      <c r="CF42" s="304"/>
      <c r="CG42" s="304"/>
      <c r="CH42" s="304"/>
      <c r="CI42" s="304"/>
      <c r="CJ42" s="304"/>
      <c r="CK42" s="304"/>
      <c r="CL42" s="304"/>
      <c r="CM42" s="304"/>
      <c r="CN42" s="304"/>
      <c r="CO42" s="304"/>
      <c r="CP42" s="304"/>
      <c r="CQ42" s="304"/>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4"/>
      <c r="FL42" s="304"/>
      <c r="FM42" s="304"/>
      <c r="FN42" s="304"/>
      <c r="FO42" s="304"/>
      <c r="FP42" s="304"/>
      <c r="FQ42" s="304"/>
      <c r="FR42" s="304"/>
      <c r="FS42" s="304"/>
      <c r="FT42" s="304"/>
      <c r="FU42" s="304"/>
      <c r="FV42" s="304"/>
      <c r="FW42" s="304"/>
      <c r="FX42" s="304"/>
      <c r="FY42" s="304"/>
      <c r="FZ42" s="304"/>
      <c r="GA42" s="304"/>
      <c r="GB42" s="304"/>
      <c r="GC42" s="304"/>
      <c r="GD42" s="304"/>
      <c r="GE42" s="304"/>
      <c r="GF42" s="304"/>
      <c r="GG42" s="304"/>
      <c r="GH42" s="304"/>
      <c r="GI42" s="304"/>
      <c r="GJ42" s="304"/>
      <c r="GK42" s="304"/>
      <c r="GL42" s="304"/>
      <c r="GM42" s="304"/>
      <c r="GN42" s="304"/>
      <c r="GO42" s="304"/>
      <c r="GP42" s="304"/>
      <c r="GQ42" s="304"/>
      <c r="GR42" s="304"/>
      <c r="GS42" s="304"/>
      <c r="GT42" s="304"/>
      <c r="GU42" s="304"/>
      <c r="GV42" s="304"/>
      <c r="GW42" s="304"/>
      <c r="GX42" s="304"/>
      <c r="GY42" s="304"/>
      <c r="GZ42" s="304"/>
      <c r="HA42" s="304"/>
      <c r="HB42" s="304"/>
      <c r="HC42" s="304"/>
      <c r="HD42" s="304"/>
      <c r="HE42" s="304"/>
      <c r="HF42" s="304"/>
      <c r="HG42" s="304"/>
      <c r="HH42" s="304"/>
      <c r="HI42" s="304"/>
      <c r="HJ42" s="304"/>
      <c r="HK42" s="304"/>
      <c r="HL42" s="304"/>
      <c r="HM42" s="304"/>
      <c r="HN42" s="304"/>
      <c r="HO42" s="304"/>
      <c r="HP42" s="304"/>
      <c r="HQ42" s="304"/>
      <c r="HR42" s="304"/>
      <c r="HS42" s="304"/>
      <c r="HT42" s="304"/>
      <c r="HU42" s="304"/>
      <c r="HV42" s="304"/>
      <c r="HW42" s="304"/>
      <c r="HX42" s="304"/>
      <c r="HY42" s="304"/>
      <c r="HZ42" s="304"/>
      <c r="IA42" s="304"/>
      <c r="IB42" s="304"/>
      <c r="IC42" s="304"/>
      <c r="ID42" s="304"/>
      <c r="IE42" s="304"/>
      <c r="IF42" s="304"/>
      <c r="IG42" s="304"/>
      <c r="IH42" s="304"/>
      <c r="II42" s="304"/>
      <c r="IJ42" s="304"/>
      <c r="IK42" s="304"/>
      <c r="IL42" s="304"/>
      <c r="IM42" s="304"/>
      <c r="IN42" s="304"/>
      <c r="IO42" s="304"/>
      <c r="IP42" s="304"/>
      <c r="IQ42" s="304"/>
      <c r="IR42" s="304"/>
      <c r="IS42" s="304"/>
    </row>
    <row r="43" s="133" customFormat="1" ht="24" customHeight="1" spans="1:253">
      <c r="A43" s="304"/>
      <c r="B43" s="318"/>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4"/>
      <c r="DB43" s="304"/>
      <c r="DC43" s="304"/>
      <c r="DD43" s="304"/>
      <c r="DE43" s="304"/>
      <c r="DF43" s="304"/>
      <c r="DG43" s="304"/>
      <c r="DH43" s="304"/>
      <c r="DI43" s="304"/>
      <c r="DJ43" s="304"/>
      <c r="DK43" s="304"/>
      <c r="DL43" s="304"/>
      <c r="DM43" s="304"/>
      <c r="DN43" s="304"/>
      <c r="DO43" s="304"/>
      <c r="DP43" s="304"/>
      <c r="DQ43" s="304"/>
      <c r="DR43" s="304"/>
      <c r="DS43" s="304"/>
      <c r="DT43" s="304"/>
      <c r="DU43" s="304"/>
      <c r="DV43" s="304"/>
      <c r="DW43" s="304"/>
      <c r="DX43" s="304"/>
      <c r="DY43" s="304"/>
      <c r="DZ43" s="304"/>
      <c r="EA43" s="304"/>
      <c r="EB43" s="304"/>
      <c r="EC43" s="304"/>
      <c r="ED43" s="304"/>
      <c r="EE43" s="304"/>
      <c r="EF43" s="304"/>
      <c r="EG43" s="304"/>
      <c r="EH43" s="304"/>
      <c r="EI43" s="304"/>
      <c r="EJ43" s="304"/>
      <c r="EK43" s="304"/>
      <c r="EL43" s="304"/>
      <c r="EM43" s="304"/>
      <c r="EN43" s="304"/>
      <c r="EO43" s="304"/>
      <c r="EP43" s="304"/>
      <c r="EQ43" s="304"/>
      <c r="ER43" s="304"/>
      <c r="ES43" s="304"/>
      <c r="ET43" s="304"/>
      <c r="EU43" s="304"/>
      <c r="EV43" s="304"/>
      <c r="EW43" s="304"/>
      <c r="EX43" s="304"/>
      <c r="EY43" s="304"/>
      <c r="EZ43" s="304"/>
      <c r="FA43" s="304"/>
      <c r="FB43" s="304"/>
      <c r="FC43" s="304"/>
      <c r="FD43" s="304"/>
      <c r="FE43" s="304"/>
      <c r="FF43" s="304"/>
      <c r="FG43" s="304"/>
      <c r="FH43" s="304"/>
      <c r="FI43" s="304"/>
      <c r="FJ43" s="304"/>
      <c r="FK43" s="304"/>
      <c r="FL43" s="304"/>
      <c r="FM43" s="304"/>
      <c r="FN43" s="304"/>
      <c r="FO43" s="304"/>
      <c r="FP43" s="304"/>
      <c r="FQ43" s="304"/>
      <c r="FR43" s="304"/>
      <c r="FS43" s="304"/>
      <c r="FT43" s="304"/>
      <c r="FU43" s="304"/>
      <c r="FV43" s="304"/>
      <c r="FW43" s="304"/>
      <c r="FX43" s="304"/>
      <c r="FY43" s="304"/>
      <c r="FZ43" s="304"/>
      <c r="GA43" s="304"/>
      <c r="GB43" s="304"/>
      <c r="GC43" s="304"/>
      <c r="GD43" s="304"/>
      <c r="GE43" s="304"/>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4"/>
      <c r="HZ43" s="304"/>
      <c r="IA43" s="304"/>
      <c r="IB43" s="304"/>
      <c r="IC43" s="304"/>
      <c r="ID43" s="304"/>
      <c r="IE43" s="304"/>
      <c r="IF43" s="304"/>
      <c r="IG43" s="304"/>
      <c r="IH43" s="304"/>
      <c r="II43" s="304"/>
      <c r="IJ43" s="304"/>
      <c r="IK43" s="304"/>
      <c r="IL43" s="304"/>
      <c r="IM43" s="304"/>
      <c r="IN43" s="304"/>
      <c r="IO43" s="304"/>
      <c r="IP43" s="304"/>
      <c r="IQ43" s="304"/>
      <c r="IR43" s="304"/>
      <c r="IS43" s="304"/>
    </row>
    <row r="44" s="133" customFormat="1" ht="24" customHeight="1" spans="1:253">
      <c r="A44" s="304"/>
      <c r="B44" s="318"/>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4"/>
      <c r="BR44" s="304"/>
      <c r="BS44" s="304"/>
      <c r="BT44" s="304"/>
      <c r="BU44" s="304"/>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c r="CZ44" s="304"/>
      <c r="DA44" s="304"/>
      <c r="DB44" s="304"/>
      <c r="DC44" s="304"/>
      <c r="DD44" s="304"/>
      <c r="DE44" s="304"/>
      <c r="DF44" s="304"/>
      <c r="DG44" s="304"/>
      <c r="DH44" s="304"/>
      <c r="DI44" s="304"/>
      <c r="DJ44" s="304"/>
      <c r="DK44" s="304"/>
      <c r="DL44" s="304"/>
      <c r="DM44" s="304"/>
      <c r="DN44" s="304"/>
      <c r="DO44" s="304"/>
      <c r="DP44" s="304"/>
      <c r="DQ44" s="304"/>
      <c r="DR44" s="304"/>
      <c r="DS44" s="304"/>
      <c r="DT44" s="304"/>
      <c r="DU44" s="304"/>
      <c r="DV44" s="304"/>
      <c r="DW44" s="304"/>
      <c r="DX44" s="304"/>
      <c r="DY44" s="304"/>
      <c r="DZ44" s="304"/>
      <c r="EA44" s="304"/>
      <c r="EB44" s="304"/>
      <c r="EC44" s="304"/>
      <c r="ED44" s="304"/>
      <c r="EE44" s="304"/>
      <c r="EF44" s="304"/>
      <c r="EG44" s="304"/>
      <c r="EH44" s="304"/>
      <c r="EI44" s="304"/>
      <c r="EJ44" s="304"/>
      <c r="EK44" s="304"/>
      <c r="EL44" s="304"/>
      <c r="EM44" s="304"/>
      <c r="EN44" s="304"/>
      <c r="EO44" s="304"/>
      <c r="EP44" s="304"/>
      <c r="EQ44" s="304"/>
      <c r="ER44" s="304"/>
      <c r="ES44" s="304"/>
      <c r="ET44" s="304"/>
      <c r="EU44" s="304"/>
      <c r="EV44" s="304"/>
      <c r="EW44" s="304"/>
      <c r="EX44" s="304"/>
      <c r="EY44" s="304"/>
      <c r="EZ44" s="304"/>
      <c r="FA44" s="304"/>
      <c r="FB44" s="304"/>
      <c r="FC44" s="304"/>
      <c r="FD44" s="304"/>
      <c r="FE44" s="304"/>
      <c r="FF44" s="304"/>
      <c r="FG44" s="304"/>
      <c r="FH44" s="304"/>
      <c r="FI44" s="304"/>
      <c r="FJ44" s="304"/>
      <c r="FK44" s="304"/>
      <c r="FL44" s="304"/>
      <c r="FM44" s="304"/>
      <c r="FN44" s="304"/>
      <c r="FO44" s="304"/>
      <c r="FP44" s="304"/>
      <c r="FQ44" s="304"/>
      <c r="FR44" s="304"/>
      <c r="FS44" s="304"/>
      <c r="FT44" s="304"/>
      <c r="FU44" s="304"/>
      <c r="FV44" s="304"/>
      <c r="FW44" s="304"/>
      <c r="FX44" s="304"/>
      <c r="FY44" s="304"/>
      <c r="FZ44" s="304"/>
      <c r="GA44" s="304"/>
      <c r="GB44" s="304"/>
      <c r="GC44" s="304"/>
      <c r="GD44" s="304"/>
      <c r="GE44" s="304"/>
      <c r="GF44" s="304"/>
      <c r="GG44" s="304"/>
      <c r="GH44" s="304"/>
      <c r="GI44" s="304"/>
      <c r="GJ44" s="304"/>
      <c r="GK44" s="304"/>
      <c r="GL44" s="304"/>
      <c r="GM44" s="304"/>
      <c r="GN44" s="304"/>
      <c r="GO44" s="304"/>
      <c r="GP44" s="304"/>
      <c r="GQ44" s="304"/>
      <c r="GR44" s="304"/>
      <c r="GS44" s="304"/>
      <c r="GT44" s="304"/>
      <c r="GU44" s="304"/>
      <c r="GV44" s="304"/>
      <c r="GW44" s="304"/>
      <c r="GX44" s="304"/>
      <c r="GY44" s="304"/>
      <c r="GZ44" s="304"/>
      <c r="HA44" s="304"/>
      <c r="HB44" s="304"/>
      <c r="HC44" s="304"/>
      <c r="HD44" s="304"/>
      <c r="HE44" s="304"/>
      <c r="HF44" s="304"/>
      <c r="HG44" s="304"/>
      <c r="HH44" s="304"/>
      <c r="HI44" s="304"/>
      <c r="HJ44" s="304"/>
      <c r="HK44" s="304"/>
      <c r="HL44" s="304"/>
      <c r="HM44" s="304"/>
      <c r="HN44" s="304"/>
      <c r="HO44" s="304"/>
      <c r="HP44" s="304"/>
      <c r="HQ44" s="304"/>
      <c r="HR44" s="304"/>
      <c r="HS44" s="304"/>
      <c r="HT44" s="304"/>
      <c r="HU44" s="304"/>
      <c r="HV44" s="304"/>
      <c r="HW44" s="304"/>
      <c r="HX44" s="304"/>
      <c r="HY44" s="304"/>
      <c r="HZ44" s="304"/>
      <c r="IA44" s="304"/>
      <c r="IB44" s="304"/>
      <c r="IC44" s="304"/>
      <c r="ID44" s="304"/>
      <c r="IE44" s="304"/>
      <c r="IF44" s="304"/>
      <c r="IG44" s="304"/>
      <c r="IH44" s="304"/>
      <c r="II44" s="304"/>
      <c r="IJ44" s="304"/>
      <c r="IK44" s="304"/>
      <c r="IL44" s="304"/>
      <c r="IM44" s="304"/>
      <c r="IN44" s="304"/>
      <c r="IO44" s="304"/>
      <c r="IP44" s="304"/>
      <c r="IQ44" s="304"/>
      <c r="IR44" s="304"/>
      <c r="IS44" s="304"/>
    </row>
    <row r="45" s="133" customFormat="1" ht="24" customHeight="1" spans="1:253">
      <c r="A45" s="304"/>
      <c r="B45" s="318"/>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4"/>
      <c r="BQ45" s="304"/>
      <c r="BR45" s="304"/>
      <c r="BS45" s="304"/>
      <c r="BT45" s="304"/>
      <c r="BU45" s="304"/>
      <c r="BV45" s="304"/>
      <c r="BW45" s="304"/>
      <c r="BX45" s="304"/>
      <c r="BY45" s="304"/>
      <c r="BZ45" s="304"/>
      <c r="CA45" s="304"/>
      <c r="CB45" s="304"/>
      <c r="CC45" s="304"/>
      <c r="CD45" s="304"/>
      <c r="CE45" s="304"/>
      <c r="CF45" s="304"/>
      <c r="CG45" s="304"/>
      <c r="CH45" s="304"/>
      <c r="CI45" s="304"/>
      <c r="CJ45" s="304"/>
      <c r="CK45" s="304"/>
      <c r="CL45" s="304"/>
      <c r="CM45" s="304"/>
      <c r="CN45" s="304"/>
      <c r="CO45" s="304"/>
      <c r="CP45" s="304"/>
      <c r="CQ45" s="304"/>
      <c r="CR45" s="304"/>
      <c r="CS45" s="304"/>
      <c r="CT45" s="304"/>
      <c r="CU45" s="304"/>
      <c r="CV45" s="304"/>
      <c r="CW45" s="304"/>
      <c r="CX45" s="304"/>
      <c r="CY45" s="304"/>
      <c r="CZ45" s="304"/>
      <c r="DA45" s="304"/>
      <c r="DB45" s="304"/>
      <c r="DC45" s="304"/>
      <c r="DD45" s="304"/>
      <c r="DE45" s="304"/>
      <c r="DF45" s="304"/>
      <c r="DG45" s="304"/>
      <c r="DH45" s="304"/>
      <c r="DI45" s="304"/>
      <c r="DJ45" s="304"/>
      <c r="DK45" s="304"/>
      <c r="DL45" s="304"/>
      <c r="DM45" s="304"/>
      <c r="DN45" s="304"/>
      <c r="DO45" s="304"/>
      <c r="DP45" s="304"/>
      <c r="DQ45" s="304"/>
      <c r="DR45" s="304"/>
      <c r="DS45" s="304"/>
      <c r="DT45" s="304"/>
      <c r="DU45" s="304"/>
      <c r="DV45" s="304"/>
      <c r="DW45" s="304"/>
      <c r="DX45" s="304"/>
      <c r="DY45" s="304"/>
      <c r="DZ45" s="304"/>
      <c r="EA45" s="304"/>
      <c r="EB45" s="304"/>
      <c r="EC45" s="304"/>
      <c r="ED45" s="304"/>
      <c r="EE45" s="304"/>
      <c r="EF45" s="304"/>
      <c r="EG45" s="304"/>
      <c r="EH45" s="304"/>
      <c r="EI45" s="304"/>
      <c r="EJ45" s="304"/>
      <c r="EK45" s="304"/>
      <c r="EL45" s="304"/>
      <c r="EM45" s="304"/>
      <c r="EN45" s="304"/>
      <c r="EO45" s="304"/>
      <c r="EP45" s="304"/>
      <c r="EQ45" s="304"/>
      <c r="ER45" s="304"/>
      <c r="ES45" s="304"/>
      <c r="ET45" s="304"/>
      <c r="EU45" s="304"/>
      <c r="EV45" s="304"/>
      <c r="EW45" s="304"/>
      <c r="EX45" s="304"/>
      <c r="EY45" s="304"/>
      <c r="EZ45" s="304"/>
      <c r="FA45" s="304"/>
      <c r="FB45" s="304"/>
      <c r="FC45" s="304"/>
      <c r="FD45" s="304"/>
      <c r="FE45" s="304"/>
      <c r="FF45" s="304"/>
      <c r="FG45" s="304"/>
      <c r="FH45" s="304"/>
      <c r="FI45" s="304"/>
      <c r="FJ45" s="304"/>
      <c r="FK45" s="304"/>
      <c r="FL45" s="304"/>
      <c r="FM45" s="304"/>
      <c r="FN45" s="304"/>
      <c r="FO45" s="304"/>
      <c r="FP45" s="304"/>
      <c r="FQ45" s="304"/>
      <c r="FR45" s="304"/>
      <c r="FS45" s="304"/>
      <c r="FT45" s="304"/>
      <c r="FU45" s="304"/>
      <c r="FV45" s="304"/>
      <c r="FW45" s="304"/>
      <c r="FX45" s="304"/>
      <c r="FY45" s="304"/>
      <c r="FZ45" s="304"/>
      <c r="GA45" s="304"/>
      <c r="GB45" s="304"/>
      <c r="GC45" s="304"/>
      <c r="GD45" s="304"/>
      <c r="GE45" s="304"/>
      <c r="GF45" s="304"/>
      <c r="GG45" s="304"/>
      <c r="GH45" s="304"/>
      <c r="GI45" s="304"/>
      <c r="GJ45" s="304"/>
      <c r="GK45" s="304"/>
      <c r="GL45" s="304"/>
      <c r="GM45" s="304"/>
      <c r="GN45" s="304"/>
      <c r="GO45" s="304"/>
      <c r="GP45" s="304"/>
      <c r="GQ45" s="304"/>
      <c r="GR45" s="304"/>
      <c r="GS45" s="304"/>
      <c r="GT45" s="304"/>
      <c r="GU45" s="304"/>
      <c r="GV45" s="304"/>
      <c r="GW45" s="304"/>
      <c r="GX45" s="304"/>
      <c r="GY45" s="304"/>
      <c r="GZ45" s="304"/>
      <c r="HA45" s="304"/>
      <c r="HB45" s="304"/>
      <c r="HC45" s="304"/>
      <c r="HD45" s="304"/>
      <c r="HE45" s="304"/>
      <c r="HF45" s="304"/>
      <c r="HG45" s="304"/>
      <c r="HH45" s="304"/>
      <c r="HI45" s="304"/>
      <c r="HJ45" s="304"/>
      <c r="HK45" s="304"/>
      <c r="HL45" s="304"/>
      <c r="HM45" s="304"/>
      <c r="HN45" s="304"/>
      <c r="HO45" s="304"/>
      <c r="HP45" s="304"/>
      <c r="HQ45" s="304"/>
      <c r="HR45" s="304"/>
      <c r="HS45" s="304"/>
      <c r="HT45" s="304"/>
      <c r="HU45" s="304"/>
      <c r="HV45" s="304"/>
      <c r="HW45" s="304"/>
      <c r="HX45" s="304"/>
      <c r="HY45" s="304"/>
      <c r="HZ45" s="304"/>
      <c r="IA45" s="304"/>
      <c r="IB45" s="304"/>
      <c r="IC45" s="304"/>
      <c r="ID45" s="304"/>
      <c r="IE45" s="304"/>
      <c r="IF45" s="304"/>
      <c r="IG45" s="304"/>
      <c r="IH45" s="304"/>
      <c r="II45" s="304"/>
      <c r="IJ45" s="304"/>
      <c r="IK45" s="304"/>
      <c r="IL45" s="304"/>
      <c r="IM45" s="304"/>
      <c r="IN45" s="304"/>
      <c r="IO45" s="304"/>
      <c r="IP45" s="304"/>
      <c r="IQ45" s="304"/>
      <c r="IR45" s="304"/>
      <c r="IS45" s="304"/>
    </row>
    <row r="46" s="133" customFormat="1" ht="24" customHeight="1" spans="1:253">
      <c r="A46" s="304"/>
      <c r="B46" s="318"/>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4"/>
      <c r="DB46" s="304"/>
      <c r="DC46" s="304"/>
      <c r="DD46" s="304"/>
      <c r="DE46" s="304"/>
      <c r="DF46" s="304"/>
      <c r="DG46" s="304"/>
      <c r="DH46" s="304"/>
      <c r="DI46" s="304"/>
      <c r="DJ46" s="304"/>
      <c r="DK46" s="304"/>
      <c r="DL46" s="304"/>
      <c r="DM46" s="304"/>
      <c r="DN46" s="304"/>
      <c r="DO46" s="304"/>
      <c r="DP46" s="304"/>
      <c r="DQ46" s="304"/>
      <c r="DR46" s="304"/>
      <c r="DS46" s="304"/>
      <c r="DT46" s="304"/>
      <c r="DU46" s="304"/>
      <c r="DV46" s="304"/>
      <c r="DW46" s="304"/>
      <c r="DX46" s="304"/>
      <c r="DY46" s="304"/>
      <c r="DZ46" s="304"/>
      <c r="EA46" s="304"/>
      <c r="EB46" s="304"/>
      <c r="EC46" s="304"/>
      <c r="ED46" s="304"/>
      <c r="EE46" s="304"/>
      <c r="EF46" s="304"/>
      <c r="EG46" s="304"/>
      <c r="EH46" s="304"/>
      <c r="EI46" s="304"/>
      <c r="EJ46" s="304"/>
      <c r="EK46" s="304"/>
      <c r="EL46" s="304"/>
      <c r="EM46" s="304"/>
      <c r="EN46" s="304"/>
      <c r="EO46" s="304"/>
      <c r="EP46" s="304"/>
      <c r="EQ46" s="304"/>
      <c r="ER46" s="304"/>
      <c r="ES46" s="304"/>
      <c r="ET46" s="304"/>
      <c r="EU46" s="304"/>
      <c r="EV46" s="304"/>
      <c r="EW46" s="304"/>
      <c r="EX46" s="304"/>
      <c r="EY46" s="304"/>
      <c r="EZ46" s="304"/>
      <c r="FA46" s="304"/>
      <c r="FB46" s="304"/>
      <c r="FC46" s="304"/>
      <c r="FD46" s="304"/>
      <c r="FE46" s="304"/>
      <c r="FF46" s="304"/>
      <c r="FG46" s="304"/>
      <c r="FH46" s="304"/>
      <c r="FI46" s="304"/>
      <c r="FJ46" s="304"/>
      <c r="FK46" s="304"/>
      <c r="FL46" s="304"/>
      <c r="FM46" s="304"/>
      <c r="FN46" s="304"/>
      <c r="FO46" s="304"/>
      <c r="FP46" s="304"/>
      <c r="FQ46" s="304"/>
      <c r="FR46" s="304"/>
      <c r="FS46" s="304"/>
      <c r="FT46" s="304"/>
      <c r="FU46" s="304"/>
      <c r="FV46" s="304"/>
      <c r="FW46" s="304"/>
      <c r="FX46" s="304"/>
      <c r="FY46" s="304"/>
      <c r="FZ46" s="304"/>
      <c r="GA46" s="304"/>
      <c r="GB46" s="304"/>
      <c r="GC46" s="304"/>
      <c r="GD46" s="304"/>
      <c r="GE46" s="304"/>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c r="HO46" s="304"/>
      <c r="HP46" s="304"/>
      <c r="HQ46" s="304"/>
      <c r="HR46" s="304"/>
      <c r="HS46" s="304"/>
      <c r="HT46" s="304"/>
      <c r="HU46" s="304"/>
      <c r="HV46" s="304"/>
      <c r="HW46" s="304"/>
      <c r="HX46" s="304"/>
      <c r="HY46" s="304"/>
      <c r="HZ46" s="304"/>
      <c r="IA46" s="304"/>
      <c r="IB46" s="304"/>
      <c r="IC46" s="304"/>
      <c r="ID46" s="304"/>
      <c r="IE46" s="304"/>
      <c r="IF46" s="304"/>
      <c r="IG46" s="304"/>
      <c r="IH46" s="304"/>
      <c r="II46" s="304"/>
      <c r="IJ46" s="304"/>
      <c r="IK46" s="304"/>
      <c r="IL46" s="304"/>
      <c r="IM46" s="304"/>
      <c r="IN46" s="304"/>
      <c r="IO46" s="304"/>
      <c r="IP46" s="304"/>
      <c r="IQ46" s="304"/>
      <c r="IR46" s="304"/>
      <c r="IS46" s="304"/>
    </row>
    <row r="47" s="133" customFormat="1" ht="24" customHeight="1" spans="1:253">
      <c r="A47" s="304"/>
      <c r="B47" s="318"/>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4"/>
      <c r="DB47" s="304"/>
      <c r="DC47" s="304"/>
      <c r="DD47" s="304"/>
      <c r="DE47" s="304"/>
      <c r="DF47" s="304"/>
      <c r="DG47" s="304"/>
      <c r="DH47" s="304"/>
      <c r="DI47" s="304"/>
      <c r="DJ47" s="304"/>
      <c r="DK47" s="304"/>
      <c r="DL47" s="304"/>
      <c r="DM47" s="304"/>
      <c r="DN47" s="304"/>
      <c r="DO47" s="304"/>
      <c r="DP47" s="304"/>
      <c r="DQ47" s="304"/>
      <c r="DR47" s="304"/>
      <c r="DS47" s="304"/>
      <c r="DT47" s="304"/>
      <c r="DU47" s="304"/>
      <c r="DV47" s="304"/>
      <c r="DW47" s="304"/>
      <c r="DX47" s="304"/>
      <c r="DY47" s="304"/>
      <c r="DZ47" s="304"/>
      <c r="EA47" s="304"/>
      <c r="EB47" s="304"/>
      <c r="EC47" s="304"/>
      <c r="ED47" s="304"/>
      <c r="EE47" s="304"/>
      <c r="EF47" s="304"/>
      <c r="EG47" s="304"/>
      <c r="EH47" s="304"/>
      <c r="EI47" s="304"/>
      <c r="EJ47" s="304"/>
      <c r="EK47" s="304"/>
      <c r="EL47" s="304"/>
      <c r="EM47" s="304"/>
      <c r="EN47" s="304"/>
      <c r="EO47" s="304"/>
      <c r="EP47" s="304"/>
      <c r="EQ47" s="304"/>
      <c r="ER47" s="304"/>
      <c r="ES47" s="304"/>
      <c r="ET47" s="304"/>
      <c r="EU47" s="304"/>
      <c r="EV47" s="304"/>
      <c r="EW47" s="304"/>
      <c r="EX47" s="304"/>
      <c r="EY47" s="304"/>
      <c r="EZ47" s="304"/>
      <c r="FA47" s="304"/>
      <c r="FB47" s="304"/>
      <c r="FC47" s="304"/>
      <c r="FD47" s="304"/>
      <c r="FE47" s="304"/>
      <c r="FF47" s="304"/>
      <c r="FG47" s="304"/>
      <c r="FH47" s="304"/>
      <c r="FI47" s="304"/>
      <c r="FJ47" s="304"/>
      <c r="FK47" s="304"/>
      <c r="FL47" s="304"/>
      <c r="FM47" s="304"/>
      <c r="FN47" s="304"/>
      <c r="FO47" s="304"/>
      <c r="FP47" s="304"/>
      <c r="FQ47" s="304"/>
      <c r="FR47" s="304"/>
      <c r="FS47" s="304"/>
      <c r="FT47" s="304"/>
      <c r="FU47" s="304"/>
      <c r="FV47" s="304"/>
      <c r="FW47" s="304"/>
      <c r="FX47" s="304"/>
      <c r="FY47" s="304"/>
      <c r="FZ47" s="304"/>
      <c r="GA47" s="304"/>
      <c r="GB47" s="304"/>
      <c r="GC47" s="304"/>
      <c r="GD47" s="304"/>
      <c r="GE47" s="304"/>
      <c r="GF47" s="304"/>
      <c r="GG47" s="304"/>
      <c r="GH47" s="304"/>
      <c r="GI47" s="304"/>
      <c r="GJ47" s="304"/>
      <c r="GK47" s="304"/>
      <c r="GL47" s="304"/>
      <c r="GM47" s="304"/>
      <c r="GN47" s="304"/>
      <c r="GO47" s="304"/>
      <c r="GP47" s="304"/>
      <c r="GQ47" s="304"/>
      <c r="GR47" s="304"/>
      <c r="GS47" s="304"/>
      <c r="GT47" s="304"/>
      <c r="GU47" s="304"/>
      <c r="GV47" s="304"/>
      <c r="GW47" s="304"/>
      <c r="GX47" s="304"/>
      <c r="GY47" s="304"/>
      <c r="GZ47" s="304"/>
      <c r="HA47" s="304"/>
      <c r="HB47" s="304"/>
      <c r="HC47" s="304"/>
      <c r="HD47" s="304"/>
      <c r="HE47" s="304"/>
      <c r="HF47" s="304"/>
      <c r="HG47" s="304"/>
      <c r="HH47" s="304"/>
      <c r="HI47" s="304"/>
      <c r="HJ47" s="304"/>
      <c r="HK47" s="304"/>
      <c r="HL47" s="304"/>
      <c r="HM47" s="304"/>
      <c r="HN47" s="304"/>
      <c r="HO47" s="304"/>
      <c r="HP47" s="304"/>
      <c r="HQ47" s="304"/>
      <c r="HR47" s="304"/>
      <c r="HS47" s="304"/>
      <c r="HT47" s="304"/>
      <c r="HU47" s="304"/>
      <c r="HV47" s="304"/>
      <c r="HW47" s="304"/>
      <c r="HX47" s="304"/>
      <c r="HY47" s="304"/>
      <c r="HZ47" s="304"/>
      <c r="IA47" s="304"/>
      <c r="IB47" s="304"/>
      <c r="IC47" s="304"/>
      <c r="ID47" s="304"/>
      <c r="IE47" s="304"/>
      <c r="IF47" s="304"/>
      <c r="IG47" s="304"/>
      <c r="IH47" s="304"/>
      <c r="II47" s="304"/>
      <c r="IJ47" s="304"/>
      <c r="IK47" s="304"/>
      <c r="IL47" s="304"/>
      <c r="IM47" s="304"/>
      <c r="IN47" s="304"/>
      <c r="IO47" s="304"/>
      <c r="IP47" s="304"/>
      <c r="IQ47" s="304"/>
      <c r="IR47" s="304"/>
      <c r="IS47" s="304"/>
    </row>
    <row r="48" s="133" customFormat="1" ht="24" customHeight="1" spans="1:253">
      <c r="A48" s="304"/>
      <c r="B48" s="318"/>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4"/>
      <c r="DB48" s="304"/>
      <c r="DC48" s="304"/>
      <c r="DD48" s="304"/>
      <c r="DE48" s="304"/>
      <c r="DF48" s="304"/>
      <c r="DG48" s="304"/>
      <c r="DH48" s="304"/>
      <c r="DI48" s="304"/>
      <c r="DJ48" s="304"/>
      <c r="DK48" s="304"/>
      <c r="DL48" s="304"/>
      <c r="DM48" s="304"/>
      <c r="DN48" s="304"/>
      <c r="DO48" s="304"/>
      <c r="DP48" s="304"/>
      <c r="DQ48" s="304"/>
      <c r="DR48" s="304"/>
      <c r="DS48" s="304"/>
      <c r="DT48" s="304"/>
      <c r="DU48" s="304"/>
      <c r="DV48" s="304"/>
      <c r="DW48" s="304"/>
      <c r="DX48" s="304"/>
      <c r="DY48" s="304"/>
      <c r="DZ48" s="304"/>
      <c r="EA48" s="304"/>
      <c r="EB48" s="304"/>
      <c r="EC48" s="304"/>
      <c r="ED48" s="304"/>
      <c r="EE48" s="304"/>
      <c r="EF48" s="304"/>
      <c r="EG48" s="304"/>
      <c r="EH48" s="304"/>
      <c r="EI48" s="304"/>
      <c r="EJ48" s="304"/>
      <c r="EK48" s="304"/>
      <c r="EL48" s="304"/>
      <c r="EM48" s="304"/>
      <c r="EN48" s="304"/>
      <c r="EO48" s="304"/>
      <c r="EP48" s="304"/>
      <c r="EQ48" s="304"/>
      <c r="ER48" s="304"/>
      <c r="ES48" s="304"/>
      <c r="ET48" s="304"/>
      <c r="EU48" s="304"/>
      <c r="EV48" s="304"/>
      <c r="EW48" s="304"/>
      <c r="EX48" s="304"/>
      <c r="EY48" s="304"/>
      <c r="EZ48" s="304"/>
      <c r="FA48" s="304"/>
      <c r="FB48" s="304"/>
      <c r="FC48" s="304"/>
      <c r="FD48" s="304"/>
      <c r="FE48" s="304"/>
      <c r="FF48" s="304"/>
      <c r="FG48" s="304"/>
      <c r="FH48" s="304"/>
      <c r="FI48" s="304"/>
      <c r="FJ48" s="304"/>
      <c r="FK48" s="304"/>
      <c r="FL48" s="304"/>
      <c r="FM48" s="304"/>
      <c r="FN48" s="304"/>
      <c r="FO48" s="304"/>
      <c r="FP48" s="304"/>
      <c r="FQ48" s="304"/>
      <c r="FR48" s="304"/>
      <c r="FS48" s="304"/>
      <c r="FT48" s="304"/>
      <c r="FU48" s="304"/>
      <c r="FV48" s="304"/>
      <c r="FW48" s="304"/>
      <c r="FX48" s="304"/>
      <c r="FY48" s="304"/>
      <c r="FZ48" s="304"/>
      <c r="GA48" s="304"/>
      <c r="GB48" s="304"/>
      <c r="GC48" s="304"/>
      <c r="GD48" s="304"/>
      <c r="GE48" s="304"/>
      <c r="GF48" s="304"/>
      <c r="GG48" s="304"/>
      <c r="GH48" s="304"/>
      <c r="GI48" s="304"/>
      <c r="GJ48" s="304"/>
      <c r="GK48" s="304"/>
      <c r="GL48" s="304"/>
      <c r="GM48" s="304"/>
      <c r="GN48" s="304"/>
      <c r="GO48" s="304"/>
      <c r="GP48" s="304"/>
      <c r="GQ48" s="304"/>
      <c r="GR48" s="304"/>
      <c r="GS48" s="304"/>
      <c r="GT48" s="304"/>
      <c r="GU48" s="304"/>
      <c r="GV48" s="304"/>
      <c r="GW48" s="304"/>
      <c r="GX48" s="304"/>
      <c r="GY48" s="304"/>
      <c r="GZ48" s="304"/>
      <c r="HA48" s="304"/>
      <c r="HB48" s="304"/>
      <c r="HC48" s="304"/>
      <c r="HD48" s="304"/>
      <c r="HE48" s="304"/>
      <c r="HF48" s="304"/>
      <c r="HG48" s="304"/>
      <c r="HH48" s="304"/>
      <c r="HI48" s="304"/>
      <c r="HJ48" s="304"/>
      <c r="HK48" s="304"/>
      <c r="HL48" s="304"/>
      <c r="HM48" s="304"/>
      <c r="HN48" s="304"/>
      <c r="HO48" s="304"/>
      <c r="HP48" s="304"/>
      <c r="HQ48" s="304"/>
      <c r="HR48" s="304"/>
      <c r="HS48" s="304"/>
      <c r="HT48" s="304"/>
      <c r="HU48" s="304"/>
      <c r="HV48" s="304"/>
      <c r="HW48" s="304"/>
      <c r="HX48" s="304"/>
      <c r="HY48" s="304"/>
      <c r="HZ48" s="304"/>
      <c r="IA48" s="304"/>
      <c r="IB48" s="304"/>
      <c r="IC48" s="304"/>
      <c r="ID48" s="304"/>
      <c r="IE48" s="304"/>
      <c r="IF48" s="304"/>
      <c r="IG48" s="304"/>
      <c r="IH48" s="304"/>
      <c r="II48" s="304"/>
      <c r="IJ48" s="304"/>
      <c r="IK48" s="304"/>
      <c r="IL48" s="304"/>
      <c r="IM48" s="304"/>
      <c r="IN48" s="304"/>
      <c r="IO48" s="304"/>
      <c r="IP48" s="304"/>
      <c r="IQ48" s="304"/>
      <c r="IR48" s="304"/>
      <c r="IS48" s="304"/>
    </row>
    <row r="49" s="133" customFormat="1" ht="24" customHeight="1" spans="1:253">
      <c r="A49" s="304"/>
      <c r="B49" s="318"/>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c r="CQ49" s="304"/>
      <c r="CR49" s="304"/>
      <c r="CS49" s="304"/>
      <c r="CT49" s="304"/>
      <c r="CU49" s="304"/>
      <c r="CV49" s="304"/>
      <c r="CW49" s="304"/>
      <c r="CX49" s="304"/>
      <c r="CY49" s="304"/>
      <c r="CZ49" s="304"/>
      <c r="DA49" s="304"/>
      <c r="DB49" s="304"/>
      <c r="DC49" s="304"/>
      <c r="DD49" s="304"/>
      <c r="DE49" s="304"/>
      <c r="DF49" s="304"/>
      <c r="DG49" s="304"/>
      <c r="DH49" s="304"/>
      <c r="DI49" s="304"/>
      <c r="DJ49" s="304"/>
      <c r="DK49" s="304"/>
      <c r="DL49" s="304"/>
      <c r="DM49" s="304"/>
      <c r="DN49" s="304"/>
      <c r="DO49" s="304"/>
      <c r="DP49" s="304"/>
      <c r="DQ49" s="304"/>
      <c r="DR49" s="304"/>
      <c r="DS49" s="304"/>
      <c r="DT49" s="304"/>
      <c r="DU49" s="304"/>
      <c r="DV49" s="304"/>
      <c r="DW49" s="304"/>
      <c r="DX49" s="304"/>
      <c r="DY49" s="304"/>
      <c r="DZ49" s="304"/>
      <c r="EA49" s="304"/>
      <c r="EB49" s="304"/>
      <c r="EC49" s="304"/>
      <c r="ED49" s="304"/>
      <c r="EE49" s="304"/>
      <c r="EF49" s="304"/>
      <c r="EG49" s="304"/>
      <c r="EH49" s="304"/>
      <c r="EI49" s="304"/>
      <c r="EJ49" s="304"/>
      <c r="EK49" s="304"/>
      <c r="EL49" s="304"/>
      <c r="EM49" s="304"/>
      <c r="EN49" s="304"/>
      <c r="EO49" s="304"/>
      <c r="EP49" s="304"/>
      <c r="EQ49" s="304"/>
      <c r="ER49" s="304"/>
      <c r="ES49" s="304"/>
      <c r="ET49" s="304"/>
      <c r="EU49" s="304"/>
      <c r="EV49" s="304"/>
      <c r="EW49" s="304"/>
      <c r="EX49" s="304"/>
      <c r="EY49" s="304"/>
      <c r="EZ49" s="304"/>
      <c r="FA49" s="304"/>
      <c r="FB49" s="304"/>
      <c r="FC49" s="304"/>
      <c r="FD49" s="304"/>
      <c r="FE49" s="304"/>
      <c r="FF49" s="304"/>
      <c r="FG49" s="304"/>
      <c r="FH49" s="304"/>
      <c r="FI49" s="304"/>
      <c r="FJ49" s="304"/>
      <c r="FK49" s="304"/>
      <c r="FL49" s="304"/>
      <c r="FM49" s="304"/>
      <c r="FN49" s="304"/>
      <c r="FO49" s="304"/>
      <c r="FP49" s="304"/>
      <c r="FQ49" s="304"/>
      <c r="FR49" s="304"/>
      <c r="FS49" s="304"/>
      <c r="FT49" s="304"/>
      <c r="FU49" s="304"/>
      <c r="FV49" s="304"/>
      <c r="FW49" s="304"/>
      <c r="FX49" s="304"/>
      <c r="FY49" s="304"/>
      <c r="FZ49" s="304"/>
      <c r="GA49" s="304"/>
      <c r="GB49" s="304"/>
      <c r="GC49" s="304"/>
      <c r="GD49" s="304"/>
      <c r="GE49" s="304"/>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c r="HO49" s="304"/>
      <c r="HP49" s="304"/>
      <c r="HQ49" s="304"/>
      <c r="HR49" s="304"/>
      <c r="HS49" s="304"/>
      <c r="HT49" s="304"/>
      <c r="HU49" s="304"/>
      <c r="HV49" s="304"/>
      <c r="HW49" s="304"/>
      <c r="HX49" s="304"/>
      <c r="HY49" s="304"/>
      <c r="HZ49" s="304"/>
      <c r="IA49" s="304"/>
      <c r="IB49" s="304"/>
      <c r="IC49" s="304"/>
      <c r="ID49" s="304"/>
      <c r="IE49" s="304"/>
      <c r="IF49" s="304"/>
      <c r="IG49" s="304"/>
      <c r="IH49" s="304"/>
      <c r="II49" s="304"/>
      <c r="IJ49" s="304"/>
      <c r="IK49" s="304"/>
      <c r="IL49" s="304"/>
      <c r="IM49" s="304"/>
      <c r="IN49" s="304"/>
      <c r="IO49" s="304"/>
      <c r="IP49" s="304"/>
      <c r="IQ49" s="304"/>
      <c r="IR49" s="304"/>
      <c r="IS49" s="304"/>
    </row>
    <row r="50" s="133" customFormat="1" ht="24" customHeight="1" spans="1:253">
      <c r="A50" s="304"/>
      <c r="B50" s="318"/>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4"/>
      <c r="BR50" s="304"/>
      <c r="BS50" s="304"/>
      <c r="BT50" s="304"/>
      <c r="BU50" s="304"/>
      <c r="BV50" s="304"/>
      <c r="BW50" s="304"/>
      <c r="BX50" s="304"/>
      <c r="BY50" s="304"/>
      <c r="BZ50" s="304"/>
      <c r="CA50" s="304"/>
      <c r="CB50" s="304"/>
      <c r="CC50" s="304"/>
      <c r="CD50" s="304"/>
      <c r="CE50" s="304"/>
      <c r="CF50" s="304"/>
      <c r="CG50" s="304"/>
      <c r="CH50" s="304"/>
      <c r="CI50" s="304"/>
      <c r="CJ50" s="304"/>
      <c r="CK50" s="304"/>
      <c r="CL50" s="304"/>
      <c r="CM50" s="304"/>
      <c r="CN50" s="304"/>
      <c r="CO50" s="304"/>
      <c r="CP50" s="304"/>
      <c r="CQ50" s="304"/>
      <c r="CR50" s="304"/>
      <c r="CS50" s="304"/>
      <c r="CT50" s="304"/>
      <c r="CU50" s="304"/>
      <c r="CV50" s="304"/>
      <c r="CW50" s="304"/>
      <c r="CX50" s="304"/>
      <c r="CY50" s="304"/>
      <c r="CZ50" s="304"/>
      <c r="DA50" s="304"/>
      <c r="DB50" s="304"/>
      <c r="DC50" s="304"/>
      <c r="DD50" s="304"/>
      <c r="DE50" s="304"/>
      <c r="DF50" s="304"/>
      <c r="DG50" s="304"/>
      <c r="DH50" s="304"/>
      <c r="DI50" s="304"/>
      <c r="DJ50" s="304"/>
      <c r="DK50" s="304"/>
      <c r="DL50" s="304"/>
      <c r="DM50" s="304"/>
      <c r="DN50" s="304"/>
      <c r="DO50" s="304"/>
      <c r="DP50" s="304"/>
      <c r="DQ50" s="304"/>
      <c r="DR50" s="304"/>
      <c r="DS50" s="304"/>
      <c r="DT50" s="304"/>
      <c r="DU50" s="304"/>
      <c r="DV50" s="304"/>
      <c r="DW50" s="304"/>
      <c r="DX50" s="304"/>
      <c r="DY50" s="304"/>
      <c r="DZ50" s="304"/>
      <c r="EA50" s="304"/>
      <c r="EB50" s="304"/>
      <c r="EC50" s="304"/>
      <c r="ED50" s="304"/>
      <c r="EE50" s="304"/>
      <c r="EF50" s="304"/>
      <c r="EG50" s="304"/>
      <c r="EH50" s="304"/>
      <c r="EI50" s="304"/>
      <c r="EJ50" s="304"/>
      <c r="EK50" s="304"/>
      <c r="EL50" s="304"/>
      <c r="EM50" s="304"/>
      <c r="EN50" s="304"/>
      <c r="EO50" s="304"/>
      <c r="EP50" s="304"/>
      <c r="EQ50" s="304"/>
      <c r="ER50" s="304"/>
      <c r="ES50" s="304"/>
      <c r="ET50" s="304"/>
      <c r="EU50" s="304"/>
      <c r="EV50" s="304"/>
      <c r="EW50" s="304"/>
      <c r="EX50" s="304"/>
      <c r="EY50" s="304"/>
      <c r="EZ50" s="304"/>
      <c r="FA50" s="304"/>
      <c r="FB50" s="304"/>
      <c r="FC50" s="304"/>
      <c r="FD50" s="304"/>
      <c r="FE50" s="304"/>
      <c r="FF50" s="304"/>
      <c r="FG50" s="304"/>
      <c r="FH50" s="304"/>
      <c r="FI50" s="304"/>
      <c r="FJ50" s="304"/>
      <c r="FK50" s="304"/>
      <c r="FL50" s="304"/>
      <c r="FM50" s="304"/>
      <c r="FN50" s="304"/>
      <c r="FO50" s="304"/>
      <c r="FP50" s="304"/>
      <c r="FQ50" s="304"/>
      <c r="FR50" s="304"/>
      <c r="FS50" s="304"/>
      <c r="FT50" s="304"/>
      <c r="FU50" s="304"/>
      <c r="FV50" s="304"/>
      <c r="FW50" s="304"/>
      <c r="FX50" s="304"/>
      <c r="FY50" s="304"/>
      <c r="FZ50" s="304"/>
      <c r="GA50" s="304"/>
      <c r="GB50" s="304"/>
      <c r="GC50" s="304"/>
      <c r="GD50" s="304"/>
      <c r="GE50" s="304"/>
      <c r="GF50" s="304"/>
      <c r="GG50" s="304"/>
      <c r="GH50" s="304"/>
      <c r="GI50" s="304"/>
      <c r="GJ50" s="304"/>
      <c r="GK50" s="304"/>
      <c r="GL50" s="304"/>
      <c r="GM50" s="304"/>
      <c r="GN50" s="304"/>
      <c r="GO50" s="304"/>
      <c r="GP50" s="304"/>
      <c r="GQ50" s="304"/>
      <c r="GR50" s="304"/>
      <c r="GS50" s="304"/>
      <c r="GT50" s="304"/>
      <c r="GU50" s="304"/>
      <c r="GV50" s="304"/>
      <c r="GW50" s="304"/>
      <c r="GX50" s="304"/>
      <c r="GY50" s="304"/>
      <c r="GZ50" s="304"/>
      <c r="HA50" s="304"/>
      <c r="HB50" s="304"/>
      <c r="HC50" s="304"/>
      <c r="HD50" s="304"/>
      <c r="HE50" s="304"/>
      <c r="HF50" s="304"/>
      <c r="HG50" s="304"/>
      <c r="HH50" s="304"/>
      <c r="HI50" s="304"/>
      <c r="HJ50" s="304"/>
      <c r="HK50" s="304"/>
      <c r="HL50" s="304"/>
      <c r="HM50" s="304"/>
      <c r="HN50" s="304"/>
      <c r="HO50" s="304"/>
      <c r="HP50" s="304"/>
      <c r="HQ50" s="304"/>
      <c r="HR50" s="304"/>
      <c r="HS50" s="304"/>
      <c r="HT50" s="304"/>
      <c r="HU50" s="304"/>
      <c r="HV50" s="304"/>
      <c r="HW50" s="304"/>
      <c r="HX50" s="304"/>
      <c r="HY50" s="304"/>
      <c r="HZ50" s="304"/>
      <c r="IA50" s="304"/>
      <c r="IB50" s="304"/>
      <c r="IC50" s="304"/>
      <c r="ID50" s="304"/>
      <c r="IE50" s="304"/>
      <c r="IF50" s="304"/>
      <c r="IG50" s="304"/>
      <c r="IH50" s="304"/>
      <c r="II50" s="304"/>
      <c r="IJ50" s="304"/>
      <c r="IK50" s="304"/>
      <c r="IL50" s="304"/>
      <c r="IM50" s="304"/>
      <c r="IN50" s="304"/>
      <c r="IO50" s="304"/>
      <c r="IP50" s="304"/>
      <c r="IQ50" s="304"/>
      <c r="IR50" s="304"/>
      <c r="IS50" s="304"/>
    </row>
    <row r="51" s="133" customFormat="1" ht="24" customHeight="1" spans="1:253">
      <c r="A51" s="304"/>
      <c r="B51" s="318"/>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4"/>
      <c r="CG51" s="304"/>
      <c r="CH51" s="304"/>
      <c r="CI51" s="304"/>
      <c r="CJ51" s="304"/>
      <c r="CK51" s="304"/>
      <c r="CL51" s="304"/>
      <c r="CM51" s="304"/>
      <c r="CN51" s="304"/>
      <c r="CO51" s="304"/>
      <c r="CP51" s="304"/>
      <c r="CQ51" s="304"/>
      <c r="CR51" s="304"/>
      <c r="CS51" s="304"/>
      <c r="CT51" s="304"/>
      <c r="CU51" s="304"/>
      <c r="CV51" s="304"/>
      <c r="CW51" s="304"/>
      <c r="CX51" s="304"/>
      <c r="CY51" s="304"/>
      <c r="CZ51" s="304"/>
      <c r="DA51" s="304"/>
      <c r="DB51" s="304"/>
      <c r="DC51" s="304"/>
      <c r="DD51" s="304"/>
      <c r="DE51" s="304"/>
      <c r="DF51" s="304"/>
      <c r="DG51" s="304"/>
      <c r="DH51" s="304"/>
      <c r="DI51" s="304"/>
      <c r="DJ51" s="304"/>
      <c r="DK51" s="304"/>
      <c r="DL51" s="304"/>
      <c r="DM51" s="304"/>
      <c r="DN51" s="304"/>
      <c r="DO51" s="304"/>
      <c r="DP51" s="304"/>
      <c r="DQ51" s="304"/>
      <c r="DR51" s="304"/>
      <c r="DS51" s="304"/>
      <c r="DT51" s="304"/>
      <c r="DU51" s="304"/>
      <c r="DV51" s="304"/>
      <c r="DW51" s="304"/>
      <c r="DX51" s="304"/>
      <c r="DY51" s="304"/>
      <c r="DZ51" s="304"/>
      <c r="EA51" s="304"/>
      <c r="EB51" s="304"/>
      <c r="EC51" s="304"/>
      <c r="ED51" s="304"/>
      <c r="EE51" s="304"/>
      <c r="EF51" s="304"/>
      <c r="EG51" s="304"/>
      <c r="EH51" s="304"/>
      <c r="EI51" s="304"/>
      <c r="EJ51" s="304"/>
      <c r="EK51" s="304"/>
      <c r="EL51" s="304"/>
      <c r="EM51" s="304"/>
      <c r="EN51" s="304"/>
      <c r="EO51" s="304"/>
      <c r="EP51" s="304"/>
      <c r="EQ51" s="304"/>
      <c r="ER51" s="304"/>
      <c r="ES51" s="304"/>
      <c r="ET51" s="304"/>
      <c r="EU51" s="304"/>
      <c r="EV51" s="304"/>
      <c r="EW51" s="304"/>
      <c r="EX51" s="304"/>
      <c r="EY51" s="304"/>
      <c r="EZ51" s="304"/>
      <c r="FA51" s="304"/>
      <c r="FB51" s="304"/>
      <c r="FC51" s="304"/>
      <c r="FD51" s="304"/>
      <c r="FE51" s="304"/>
      <c r="FF51" s="304"/>
      <c r="FG51" s="304"/>
      <c r="FH51" s="304"/>
      <c r="FI51" s="304"/>
      <c r="FJ51" s="304"/>
      <c r="FK51" s="304"/>
      <c r="FL51" s="304"/>
      <c r="FM51" s="304"/>
      <c r="FN51" s="304"/>
      <c r="FO51" s="304"/>
      <c r="FP51" s="304"/>
      <c r="FQ51" s="304"/>
      <c r="FR51" s="304"/>
      <c r="FS51" s="304"/>
      <c r="FT51" s="304"/>
      <c r="FU51" s="304"/>
      <c r="FV51" s="304"/>
      <c r="FW51" s="304"/>
      <c r="FX51" s="304"/>
      <c r="FY51" s="304"/>
      <c r="FZ51" s="304"/>
      <c r="GA51" s="304"/>
      <c r="GB51" s="304"/>
      <c r="GC51" s="304"/>
      <c r="GD51" s="304"/>
      <c r="GE51" s="304"/>
      <c r="GF51" s="304"/>
      <c r="GG51" s="304"/>
      <c r="GH51" s="304"/>
      <c r="GI51" s="304"/>
      <c r="GJ51" s="304"/>
      <c r="GK51" s="304"/>
      <c r="GL51" s="304"/>
      <c r="GM51" s="304"/>
      <c r="GN51" s="304"/>
      <c r="GO51" s="304"/>
      <c r="GP51" s="304"/>
      <c r="GQ51" s="304"/>
      <c r="GR51" s="304"/>
      <c r="GS51" s="304"/>
      <c r="GT51" s="304"/>
      <c r="GU51" s="304"/>
      <c r="GV51" s="304"/>
      <c r="GW51" s="304"/>
      <c r="GX51" s="304"/>
      <c r="GY51" s="304"/>
      <c r="GZ51" s="304"/>
      <c r="HA51" s="304"/>
      <c r="HB51" s="304"/>
      <c r="HC51" s="304"/>
      <c r="HD51" s="304"/>
      <c r="HE51" s="304"/>
      <c r="HF51" s="304"/>
      <c r="HG51" s="304"/>
      <c r="HH51" s="304"/>
      <c r="HI51" s="304"/>
      <c r="HJ51" s="304"/>
      <c r="HK51" s="304"/>
      <c r="HL51" s="304"/>
      <c r="HM51" s="304"/>
      <c r="HN51" s="304"/>
      <c r="HO51" s="304"/>
      <c r="HP51" s="304"/>
      <c r="HQ51" s="304"/>
      <c r="HR51" s="304"/>
      <c r="HS51" s="304"/>
      <c r="HT51" s="304"/>
      <c r="HU51" s="304"/>
      <c r="HV51" s="304"/>
      <c r="HW51" s="304"/>
      <c r="HX51" s="304"/>
      <c r="HY51" s="304"/>
      <c r="HZ51" s="304"/>
      <c r="IA51" s="304"/>
      <c r="IB51" s="304"/>
      <c r="IC51" s="304"/>
      <c r="ID51" s="304"/>
      <c r="IE51" s="304"/>
      <c r="IF51" s="304"/>
      <c r="IG51" s="304"/>
      <c r="IH51" s="304"/>
      <c r="II51" s="304"/>
      <c r="IJ51" s="304"/>
      <c r="IK51" s="304"/>
      <c r="IL51" s="304"/>
      <c r="IM51" s="304"/>
      <c r="IN51" s="304"/>
      <c r="IO51" s="304"/>
      <c r="IP51" s="304"/>
      <c r="IQ51" s="304"/>
      <c r="IR51" s="304"/>
      <c r="IS51" s="304"/>
    </row>
    <row r="52" s="133" customFormat="1" ht="24" customHeight="1" spans="1:253">
      <c r="A52" s="304"/>
      <c r="B52" s="318"/>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304"/>
      <c r="BT52" s="304"/>
      <c r="BU52" s="304"/>
      <c r="BV52" s="304"/>
      <c r="BW52" s="304"/>
      <c r="BX52" s="304"/>
      <c r="BY52" s="304"/>
      <c r="BZ52" s="304"/>
      <c r="CA52" s="304"/>
      <c r="CB52" s="304"/>
      <c r="CC52" s="304"/>
      <c r="CD52" s="304"/>
      <c r="CE52" s="304"/>
      <c r="CF52" s="304"/>
      <c r="CG52" s="304"/>
      <c r="CH52" s="304"/>
      <c r="CI52" s="304"/>
      <c r="CJ52" s="304"/>
      <c r="CK52" s="304"/>
      <c r="CL52" s="304"/>
      <c r="CM52" s="304"/>
      <c r="CN52" s="304"/>
      <c r="CO52" s="304"/>
      <c r="CP52" s="304"/>
      <c r="CQ52" s="304"/>
      <c r="CR52" s="304"/>
      <c r="CS52" s="304"/>
      <c r="CT52" s="304"/>
      <c r="CU52" s="304"/>
      <c r="CV52" s="304"/>
      <c r="CW52" s="304"/>
      <c r="CX52" s="304"/>
      <c r="CY52" s="304"/>
      <c r="CZ52" s="304"/>
      <c r="DA52" s="304"/>
      <c r="DB52" s="304"/>
      <c r="DC52" s="304"/>
      <c r="DD52" s="304"/>
      <c r="DE52" s="304"/>
      <c r="DF52" s="304"/>
      <c r="DG52" s="304"/>
      <c r="DH52" s="304"/>
      <c r="DI52" s="304"/>
      <c r="DJ52" s="304"/>
      <c r="DK52" s="304"/>
      <c r="DL52" s="304"/>
      <c r="DM52" s="304"/>
      <c r="DN52" s="304"/>
      <c r="DO52" s="304"/>
      <c r="DP52" s="304"/>
      <c r="DQ52" s="304"/>
      <c r="DR52" s="304"/>
      <c r="DS52" s="304"/>
      <c r="DT52" s="304"/>
      <c r="DU52" s="304"/>
      <c r="DV52" s="304"/>
      <c r="DW52" s="304"/>
      <c r="DX52" s="304"/>
      <c r="DY52" s="304"/>
      <c r="DZ52" s="304"/>
      <c r="EA52" s="304"/>
      <c r="EB52" s="304"/>
      <c r="EC52" s="304"/>
      <c r="ED52" s="304"/>
      <c r="EE52" s="304"/>
      <c r="EF52" s="304"/>
      <c r="EG52" s="304"/>
      <c r="EH52" s="304"/>
      <c r="EI52" s="304"/>
      <c r="EJ52" s="304"/>
      <c r="EK52" s="304"/>
      <c r="EL52" s="304"/>
      <c r="EM52" s="304"/>
      <c r="EN52" s="304"/>
      <c r="EO52" s="304"/>
      <c r="EP52" s="304"/>
      <c r="EQ52" s="304"/>
      <c r="ER52" s="304"/>
      <c r="ES52" s="304"/>
      <c r="ET52" s="304"/>
      <c r="EU52" s="304"/>
      <c r="EV52" s="304"/>
      <c r="EW52" s="304"/>
      <c r="EX52" s="304"/>
      <c r="EY52" s="304"/>
      <c r="EZ52" s="304"/>
      <c r="FA52" s="304"/>
      <c r="FB52" s="304"/>
      <c r="FC52" s="304"/>
      <c r="FD52" s="304"/>
      <c r="FE52" s="304"/>
      <c r="FF52" s="304"/>
      <c r="FG52" s="304"/>
      <c r="FH52" s="304"/>
      <c r="FI52" s="304"/>
      <c r="FJ52" s="304"/>
      <c r="FK52" s="304"/>
      <c r="FL52" s="304"/>
      <c r="FM52" s="304"/>
      <c r="FN52" s="304"/>
      <c r="FO52" s="304"/>
      <c r="FP52" s="304"/>
      <c r="FQ52" s="304"/>
      <c r="FR52" s="304"/>
      <c r="FS52" s="304"/>
      <c r="FT52" s="304"/>
      <c r="FU52" s="304"/>
      <c r="FV52" s="304"/>
      <c r="FW52" s="304"/>
      <c r="FX52" s="304"/>
      <c r="FY52" s="304"/>
      <c r="FZ52" s="304"/>
      <c r="GA52" s="304"/>
      <c r="GB52" s="304"/>
      <c r="GC52" s="304"/>
      <c r="GD52" s="304"/>
      <c r="GE52" s="304"/>
      <c r="GF52" s="304"/>
      <c r="GG52" s="304"/>
      <c r="GH52" s="304"/>
      <c r="GI52" s="304"/>
      <c r="GJ52" s="304"/>
      <c r="GK52" s="304"/>
      <c r="GL52" s="304"/>
      <c r="GM52" s="304"/>
      <c r="GN52" s="304"/>
      <c r="GO52" s="304"/>
      <c r="GP52" s="304"/>
      <c r="GQ52" s="304"/>
      <c r="GR52" s="304"/>
      <c r="GS52" s="304"/>
      <c r="GT52" s="304"/>
      <c r="GU52" s="304"/>
      <c r="GV52" s="304"/>
      <c r="GW52" s="304"/>
      <c r="GX52" s="304"/>
      <c r="GY52" s="304"/>
      <c r="GZ52" s="304"/>
      <c r="HA52" s="304"/>
      <c r="HB52" s="304"/>
      <c r="HC52" s="304"/>
      <c r="HD52" s="304"/>
      <c r="HE52" s="304"/>
      <c r="HF52" s="304"/>
      <c r="HG52" s="304"/>
      <c r="HH52" s="304"/>
      <c r="HI52" s="304"/>
      <c r="HJ52" s="304"/>
      <c r="HK52" s="304"/>
      <c r="HL52" s="304"/>
      <c r="HM52" s="304"/>
      <c r="HN52" s="304"/>
      <c r="HO52" s="304"/>
      <c r="HP52" s="304"/>
      <c r="HQ52" s="304"/>
      <c r="HR52" s="304"/>
      <c r="HS52" s="304"/>
      <c r="HT52" s="304"/>
      <c r="HU52" s="304"/>
      <c r="HV52" s="304"/>
      <c r="HW52" s="304"/>
      <c r="HX52" s="304"/>
      <c r="HY52" s="304"/>
      <c r="HZ52" s="304"/>
      <c r="IA52" s="304"/>
      <c r="IB52" s="304"/>
      <c r="IC52" s="304"/>
      <c r="ID52" s="304"/>
      <c r="IE52" s="304"/>
      <c r="IF52" s="304"/>
      <c r="IG52" s="304"/>
      <c r="IH52" s="304"/>
      <c r="II52" s="304"/>
      <c r="IJ52" s="304"/>
      <c r="IK52" s="304"/>
      <c r="IL52" s="304"/>
      <c r="IM52" s="304"/>
      <c r="IN52" s="304"/>
      <c r="IO52" s="304"/>
      <c r="IP52" s="304"/>
      <c r="IQ52" s="304"/>
      <c r="IR52" s="304"/>
      <c r="IS52" s="304"/>
    </row>
    <row r="53" s="133" customFormat="1" ht="24" customHeight="1" spans="1:253">
      <c r="A53" s="304"/>
      <c r="B53" s="318"/>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4"/>
      <c r="BR53" s="304"/>
      <c r="BS53" s="304"/>
      <c r="BT53" s="304"/>
      <c r="BU53" s="304"/>
      <c r="BV53" s="304"/>
      <c r="BW53" s="304"/>
      <c r="BX53" s="304"/>
      <c r="BY53" s="304"/>
      <c r="BZ53" s="304"/>
      <c r="CA53" s="304"/>
      <c r="CB53" s="304"/>
      <c r="CC53" s="304"/>
      <c r="CD53" s="304"/>
      <c r="CE53" s="304"/>
      <c r="CF53" s="304"/>
      <c r="CG53" s="304"/>
      <c r="CH53" s="304"/>
      <c r="CI53" s="304"/>
      <c r="CJ53" s="304"/>
      <c r="CK53" s="304"/>
      <c r="CL53" s="304"/>
      <c r="CM53" s="304"/>
      <c r="CN53" s="304"/>
      <c r="CO53" s="304"/>
      <c r="CP53" s="304"/>
      <c r="CQ53" s="304"/>
      <c r="CR53" s="304"/>
      <c r="CS53" s="304"/>
      <c r="CT53" s="304"/>
      <c r="CU53" s="304"/>
      <c r="CV53" s="304"/>
      <c r="CW53" s="304"/>
      <c r="CX53" s="304"/>
      <c r="CY53" s="304"/>
      <c r="CZ53" s="304"/>
      <c r="DA53" s="304"/>
      <c r="DB53" s="304"/>
      <c r="DC53" s="304"/>
      <c r="DD53" s="304"/>
      <c r="DE53" s="304"/>
      <c r="DF53" s="304"/>
      <c r="DG53" s="304"/>
      <c r="DH53" s="304"/>
      <c r="DI53" s="304"/>
      <c r="DJ53" s="304"/>
      <c r="DK53" s="304"/>
      <c r="DL53" s="304"/>
      <c r="DM53" s="304"/>
      <c r="DN53" s="304"/>
      <c r="DO53" s="304"/>
      <c r="DP53" s="304"/>
      <c r="DQ53" s="304"/>
      <c r="DR53" s="304"/>
      <c r="DS53" s="304"/>
      <c r="DT53" s="304"/>
      <c r="DU53" s="304"/>
      <c r="DV53" s="304"/>
      <c r="DW53" s="304"/>
      <c r="DX53" s="304"/>
      <c r="DY53" s="304"/>
      <c r="DZ53" s="304"/>
      <c r="EA53" s="304"/>
      <c r="EB53" s="304"/>
      <c r="EC53" s="304"/>
      <c r="ED53" s="304"/>
      <c r="EE53" s="304"/>
      <c r="EF53" s="304"/>
      <c r="EG53" s="304"/>
      <c r="EH53" s="304"/>
      <c r="EI53" s="304"/>
      <c r="EJ53" s="304"/>
      <c r="EK53" s="304"/>
      <c r="EL53" s="304"/>
      <c r="EM53" s="304"/>
      <c r="EN53" s="304"/>
      <c r="EO53" s="304"/>
      <c r="EP53" s="304"/>
      <c r="EQ53" s="304"/>
      <c r="ER53" s="304"/>
      <c r="ES53" s="304"/>
      <c r="ET53" s="304"/>
      <c r="EU53" s="304"/>
      <c r="EV53" s="304"/>
      <c r="EW53" s="304"/>
      <c r="EX53" s="304"/>
      <c r="EY53" s="304"/>
      <c r="EZ53" s="304"/>
      <c r="FA53" s="304"/>
      <c r="FB53" s="304"/>
      <c r="FC53" s="304"/>
      <c r="FD53" s="304"/>
      <c r="FE53" s="304"/>
      <c r="FF53" s="304"/>
      <c r="FG53" s="304"/>
      <c r="FH53" s="304"/>
      <c r="FI53" s="304"/>
      <c r="FJ53" s="304"/>
      <c r="FK53" s="304"/>
      <c r="FL53" s="304"/>
      <c r="FM53" s="304"/>
      <c r="FN53" s="304"/>
      <c r="FO53" s="304"/>
      <c r="FP53" s="304"/>
      <c r="FQ53" s="304"/>
      <c r="FR53" s="304"/>
      <c r="FS53" s="304"/>
      <c r="FT53" s="304"/>
      <c r="FU53" s="304"/>
      <c r="FV53" s="304"/>
      <c r="FW53" s="304"/>
      <c r="FX53" s="304"/>
      <c r="FY53" s="304"/>
      <c r="FZ53" s="304"/>
      <c r="GA53" s="304"/>
      <c r="GB53" s="304"/>
      <c r="GC53" s="304"/>
      <c r="GD53" s="304"/>
      <c r="GE53" s="304"/>
      <c r="GF53" s="304"/>
      <c r="GG53" s="304"/>
      <c r="GH53" s="304"/>
      <c r="GI53" s="304"/>
      <c r="GJ53" s="304"/>
      <c r="GK53" s="304"/>
      <c r="GL53" s="304"/>
      <c r="GM53" s="304"/>
      <c r="GN53" s="304"/>
      <c r="GO53" s="304"/>
      <c r="GP53" s="304"/>
      <c r="GQ53" s="304"/>
      <c r="GR53" s="304"/>
      <c r="GS53" s="304"/>
      <c r="GT53" s="304"/>
      <c r="GU53" s="304"/>
      <c r="GV53" s="304"/>
      <c r="GW53" s="304"/>
      <c r="GX53" s="304"/>
      <c r="GY53" s="304"/>
      <c r="GZ53" s="304"/>
      <c r="HA53" s="304"/>
      <c r="HB53" s="304"/>
      <c r="HC53" s="304"/>
      <c r="HD53" s="304"/>
      <c r="HE53" s="304"/>
      <c r="HF53" s="304"/>
      <c r="HG53" s="304"/>
      <c r="HH53" s="304"/>
      <c r="HI53" s="304"/>
      <c r="HJ53" s="304"/>
      <c r="HK53" s="304"/>
      <c r="HL53" s="304"/>
      <c r="HM53" s="304"/>
      <c r="HN53" s="304"/>
      <c r="HO53" s="304"/>
      <c r="HP53" s="304"/>
      <c r="HQ53" s="304"/>
      <c r="HR53" s="304"/>
      <c r="HS53" s="304"/>
      <c r="HT53" s="304"/>
      <c r="HU53" s="304"/>
      <c r="HV53" s="304"/>
      <c r="HW53" s="304"/>
      <c r="HX53" s="304"/>
      <c r="HY53" s="304"/>
      <c r="HZ53" s="304"/>
      <c r="IA53" s="304"/>
      <c r="IB53" s="304"/>
      <c r="IC53" s="304"/>
      <c r="ID53" s="304"/>
      <c r="IE53" s="304"/>
      <c r="IF53" s="304"/>
      <c r="IG53" s="304"/>
      <c r="IH53" s="304"/>
      <c r="II53" s="304"/>
      <c r="IJ53" s="304"/>
      <c r="IK53" s="304"/>
      <c r="IL53" s="304"/>
      <c r="IM53" s="304"/>
      <c r="IN53" s="304"/>
      <c r="IO53" s="304"/>
      <c r="IP53" s="304"/>
      <c r="IQ53" s="304"/>
      <c r="IR53" s="304"/>
      <c r="IS53" s="304"/>
    </row>
    <row r="54" s="133" customFormat="1" ht="24" customHeight="1" spans="1:253">
      <c r="A54" s="304"/>
      <c r="B54" s="318"/>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4"/>
      <c r="BD54" s="304"/>
      <c r="BE54" s="304"/>
      <c r="BF54" s="304"/>
      <c r="BG54" s="304"/>
      <c r="BH54" s="304"/>
      <c r="BI54" s="304"/>
      <c r="BJ54" s="304"/>
      <c r="BK54" s="304"/>
      <c r="BL54" s="304"/>
      <c r="BM54" s="304"/>
      <c r="BN54" s="304"/>
      <c r="BO54" s="304"/>
      <c r="BP54" s="304"/>
      <c r="BQ54" s="304"/>
      <c r="BR54" s="304"/>
      <c r="BS54" s="304"/>
      <c r="BT54" s="304"/>
      <c r="BU54" s="304"/>
      <c r="BV54" s="304"/>
      <c r="BW54" s="304"/>
      <c r="BX54" s="304"/>
      <c r="BY54" s="304"/>
      <c r="BZ54" s="304"/>
      <c r="CA54" s="304"/>
      <c r="CB54" s="304"/>
      <c r="CC54" s="304"/>
      <c r="CD54" s="304"/>
      <c r="CE54" s="304"/>
      <c r="CF54" s="304"/>
      <c r="CG54" s="304"/>
      <c r="CH54" s="304"/>
      <c r="CI54" s="304"/>
      <c r="CJ54" s="304"/>
      <c r="CK54" s="304"/>
      <c r="CL54" s="304"/>
      <c r="CM54" s="304"/>
      <c r="CN54" s="304"/>
      <c r="CO54" s="304"/>
      <c r="CP54" s="304"/>
      <c r="CQ54" s="304"/>
      <c r="CR54" s="304"/>
      <c r="CS54" s="304"/>
      <c r="CT54" s="304"/>
      <c r="CU54" s="304"/>
      <c r="CV54" s="304"/>
      <c r="CW54" s="304"/>
      <c r="CX54" s="304"/>
      <c r="CY54" s="304"/>
      <c r="CZ54" s="304"/>
      <c r="DA54" s="304"/>
      <c r="DB54" s="304"/>
      <c r="DC54" s="304"/>
      <c r="DD54" s="304"/>
      <c r="DE54" s="304"/>
      <c r="DF54" s="304"/>
      <c r="DG54" s="304"/>
      <c r="DH54" s="304"/>
      <c r="DI54" s="304"/>
      <c r="DJ54" s="304"/>
      <c r="DK54" s="304"/>
      <c r="DL54" s="304"/>
      <c r="DM54" s="304"/>
      <c r="DN54" s="304"/>
      <c r="DO54" s="304"/>
      <c r="DP54" s="304"/>
      <c r="DQ54" s="304"/>
      <c r="DR54" s="304"/>
      <c r="DS54" s="304"/>
      <c r="DT54" s="304"/>
      <c r="DU54" s="304"/>
      <c r="DV54" s="304"/>
      <c r="DW54" s="304"/>
      <c r="DX54" s="304"/>
      <c r="DY54" s="304"/>
      <c r="DZ54" s="304"/>
      <c r="EA54" s="304"/>
      <c r="EB54" s="304"/>
      <c r="EC54" s="304"/>
      <c r="ED54" s="304"/>
      <c r="EE54" s="304"/>
      <c r="EF54" s="304"/>
      <c r="EG54" s="304"/>
      <c r="EH54" s="304"/>
      <c r="EI54" s="304"/>
      <c r="EJ54" s="304"/>
      <c r="EK54" s="304"/>
      <c r="EL54" s="304"/>
      <c r="EM54" s="304"/>
      <c r="EN54" s="304"/>
      <c r="EO54" s="304"/>
      <c r="EP54" s="304"/>
      <c r="EQ54" s="304"/>
      <c r="ER54" s="304"/>
      <c r="ES54" s="304"/>
      <c r="ET54" s="304"/>
      <c r="EU54" s="304"/>
      <c r="EV54" s="304"/>
      <c r="EW54" s="304"/>
      <c r="EX54" s="304"/>
      <c r="EY54" s="304"/>
      <c r="EZ54" s="304"/>
      <c r="FA54" s="304"/>
      <c r="FB54" s="304"/>
      <c r="FC54" s="304"/>
      <c r="FD54" s="304"/>
      <c r="FE54" s="304"/>
      <c r="FF54" s="304"/>
      <c r="FG54" s="304"/>
      <c r="FH54" s="304"/>
      <c r="FI54" s="304"/>
      <c r="FJ54" s="304"/>
      <c r="FK54" s="304"/>
      <c r="FL54" s="304"/>
      <c r="FM54" s="304"/>
      <c r="FN54" s="304"/>
      <c r="FO54" s="304"/>
      <c r="FP54" s="304"/>
      <c r="FQ54" s="304"/>
      <c r="FR54" s="304"/>
      <c r="FS54" s="304"/>
      <c r="FT54" s="304"/>
      <c r="FU54" s="304"/>
      <c r="FV54" s="304"/>
      <c r="FW54" s="304"/>
      <c r="FX54" s="304"/>
      <c r="FY54" s="304"/>
      <c r="FZ54" s="304"/>
      <c r="GA54" s="304"/>
      <c r="GB54" s="304"/>
      <c r="GC54" s="304"/>
      <c r="GD54" s="304"/>
      <c r="GE54" s="304"/>
      <c r="GF54" s="304"/>
      <c r="GG54" s="304"/>
      <c r="GH54" s="304"/>
      <c r="GI54" s="304"/>
      <c r="GJ54" s="304"/>
      <c r="GK54" s="304"/>
      <c r="GL54" s="304"/>
      <c r="GM54" s="304"/>
      <c r="GN54" s="304"/>
      <c r="GO54" s="304"/>
      <c r="GP54" s="304"/>
      <c r="GQ54" s="304"/>
      <c r="GR54" s="304"/>
      <c r="GS54" s="304"/>
      <c r="GT54" s="304"/>
      <c r="GU54" s="304"/>
      <c r="GV54" s="304"/>
      <c r="GW54" s="304"/>
      <c r="GX54" s="304"/>
      <c r="GY54" s="304"/>
      <c r="GZ54" s="304"/>
      <c r="HA54" s="304"/>
      <c r="HB54" s="304"/>
      <c r="HC54" s="304"/>
      <c r="HD54" s="304"/>
      <c r="HE54" s="304"/>
      <c r="HF54" s="304"/>
      <c r="HG54" s="304"/>
      <c r="HH54" s="304"/>
      <c r="HI54" s="304"/>
      <c r="HJ54" s="304"/>
      <c r="HK54" s="304"/>
      <c r="HL54" s="304"/>
      <c r="HM54" s="304"/>
      <c r="HN54" s="304"/>
      <c r="HO54" s="304"/>
      <c r="HP54" s="304"/>
      <c r="HQ54" s="304"/>
      <c r="HR54" s="304"/>
      <c r="HS54" s="304"/>
      <c r="HT54" s="304"/>
      <c r="HU54" s="304"/>
      <c r="HV54" s="304"/>
      <c r="HW54" s="304"/>
      <c r="HX54" s="304"/>
      <c r="HY54" s="304"/>
      <c r="HZ54" s="304"/>
      <c r="IA54" s="304"/>
      <c r="IB54" s="304"/>
      <c r="IC54" s="304"/>
      <c r="ID54" s="304"/>
      <c r="IE54" s="304"/>
      <c r="IF54" s="304"/>
      <c r="IG54" s="304"/>
      <c r="IH54" s="304"/>
      <c r="II54" s="304"/>
      <c r="IJ54" s="304"/>
      <c r="IK54" s="304"/>
      <c r="IL54" s="304"/>
      <c r="IM54" s="304"/>
      <c r="IN54" s="304"/>
      <c r="IO54" s="304"/>
      <c r="IP54" s="304"/>
      <c r="IQ54" s="304"/>
      <c r="IR54" s="304"/>
      <c r="IS54" s="304"/>
    </row>
    <row r="55" s="133" customFormat="1" ht="24" customHeight="1" spans="1:253">
      <c r="A55" s="304"/>
      <c r="B55" s="318"/>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4"/>
      <c r="BE55" s="304"/>
      <c r="BF55" s="304"/>
      <c r="BG55" s="304"/>
      <c r="BH55" s="304"/>
      <c r="BI55" s="304"/>
      <c r="BJ55" s="304"/>
      <c r="BK55" s="304"/>
      <c r="BL55" s="304"/>
      <c r="BM55" s="304"/>
      <c r="BN55" s="304"/>
      <c r="BO55" s="304"/>
      <c r="BP55" s="304"/>
      <c r="BQ55" s="304"/>
      <c r="BR55" s="304"/>
      <c r="BS55" s="304"/>
      <c r="BT55" s="304"/>
      <c r="BU55" s="304"/>
      <c r="BV55" s="304"/>
      <c r="BW55" s="304"/>
      <c r="BX55" s="304"/>
      <c r="BY55" s="304"/>
      <c r="BZ55" s="304"/>
      <c r="CA55" s="304"/>
      <c r="CB55" s="304"/>
      <c r="CC55" s="304"/>
      <c r="CD55" s="304"/>
      <c r="CE55" s="304"/>
      <c r="CF55" s="304"/>
      <c r="CG55" s="304"/>
      <c r="CH55" s="304"/>
      <c r="CI55" s="304"/>
      <c r="CJ55" s="304"/>
      <c r="CK55" s="304"/>
      <c r="CL55" s="304"/>
      <c r="CM55" s="304"/>
      <c r="CN55" s="304"/>
      <c r="CO55" s="304"/>
      <c r="CP55" s="304"/>
      <c r="CQ55" s="304"/>
      <c r="CR55" s="304"/>
      <c r="CS55" s="304"/>
      <c r="CT55" s="304"/>
      <c r="CU55" s="304"/>
      <c r="CV55" s="304"/>
      <c r="CW55" s="304"/>
      <c r="CX55" s="304"/>
      <c r="CY55" s="304"/>
      <c r="CZ55" s="304"/>
      <c r="DA55" s="304"/>
      <c r="DB55" s="304"/>
      <c r="DC55" s="304"/>
      <c r="DD55" s="304"/>
      <c r="DE55" s="304"/>
      <c r="DF55" s="304"/>
      <c r="DG55" s="304"/>
      <c r="DH55" s="304"/>
      <c r="DI55" s="304"/>
      <c r="DJ55" s="304"/>
      <c r="DK55" s="304"/>
      <c r="DL55" s="304"/>
      <c r="DM55" s="304"/>
      <c r="DN55" s="304"/>
      <c r="DO55" s="304"/>
      <c r="DP55" s="304"/>
      <c r="DQ55" s="304"/>
      <c r="DR55" s="304"/>
      <c r="DS55" s="304"/>
      <c r="DT55" s="304"/>
      <c r="DU55" s="304"/>
      <c r="DV55" s="304"/>
      <c r="DW55" s="304"/>
      <c r="DX55" s="304"/>
      <c r="DY55" s="304"/>
      <c r="DZ55" s="304"/>
      <c r="EA55" s="304"/>
      <c r="EB55" s="304"/>
      <c r="EC55" s="304"/>
      <c r="ED55" s="304"/>
      <c r="EE55" s="304"/>
      <c r="EF55" s="304"/>
      <c r="EG55" s="304"/>
      <c r="EH55" s="304"/>
      <c r="EI55" s="304"/>
      <c r="EJ55" s="304"/>
      <c r="EK55" s="304"/>
      <c r="EL55" s="304"/>
      <c r="EM55" s="304"/>
      <c r="EN55" s="304"/>
      <c r="EO55" s="304"/>
      <c r="EP55" s="304"/>
      <c r="EQ55" s="304"/>
      <c r="ER55" s="304"/>
      <c r="ES55" s="304"/>
      <c r="ET55" s="304"/>
      <c r="EU55" s="304"/>
      <c r="EV55" s="304"/>
      <c r="EW55" s="304"/>
      <c r="EX55" s="304"/>
      <c r="EY55" s="304"/>
      <c r="EZ55" s="304"/>
      <c r="FA55" s="304"/>
      <c r="FB55" s="304"/>
      <c r="FC55" s="304"/>
      <c r="FD55" s="304"/>
      <c r="FE55" s="304"/>
      <c r="FF55" s="304"/>
      <c r="FG55" s="304"/>
      <c r="FH55" s="304"/>
      <c r="FI55" s="304"/>
      <c r="FJ55" s="304"/>
      <c r="FK55" s="304"/>
      <c r="FL55" s="304"/>
      <c r="FM55" s="304"/>
      <c r="FN55" s="304"/>
      <c r="FO55" s="304"/>
      <c r="FP55" s="304"/>
      <c r="FQ55" s="304"/>
      <c r="FR55" s="304"/>
      <c r="FS55" s="304"/>
      <c r="FT55" s="304"/>
      <c r="FU55" s="304"/>
      <c r="FV55" s="304"/>
      <c r="FW55" s="304"/>
      <c r="FX55" s="304"/>
      <c r="FY55" s="304"/>
      <c r="FZ55" s="304"/>
      <c r="GA55" s="304"/>
      <c r="GB55" s="304"/>
      <c r="GC55" s="304"/>
      <c r="GD55" s="304"/>
      <c r="GE55" s="304"/>
      <c r="GF55" s="304"/>
      <c r="GG55" s="304"/>
      <c r="GH55" s="304"/>
      <c r="GI55" s="304"/>
      <c r="GJ55" s="304"/>
      <c r="GK55" s="304"/>
      <c r="GL55" s="304"/>
      <c r="GM55" s="304"/>
      <c r="GN55" s="304"/>
      <c r="GO55" s="304"/>
      <c r="GP55" s="304"/>
      <c r="GQ55" s="304"/>
      <c r="GR55" s="304"/>
      <c r="GS55" s="304"/>
      <c r="GT55" s="304"/>
      <c r="GU55" s="304"/>
      <c r="GV55" s="304"/>
      <c r="GW55" s="304"/>
      <c r="GX55" s="304"/>
      <c r="GY55" s="304"/>
      <c r="GZ55" s="304"/>
      <c r="HA55" s="304"/>
      <c r="HB55" s="304"/>
      <c r="HC55" s="304"/>
      <c r="HD55" s="304"/>
      <c r="HE55" s="304"/>
      <c r="HF55" s="304"/>
      <c r="HG55" s="304"/>
      <c r="HH55" s="304"/>
      <c r="HI55" s="304"/>
      <c r="HJ55" s="304"/>
      <c r="HK55" s="304"/>
      <c r="HL55" s="304"/>
      <c r="HM55" s="304"/>
      <c r="HN55" s="304"/>
      <c r="HO55" s="304"/>
      <c r="HP55" s="304"/>
      <c r="HQ55" s="304"/>
      <c r="HR55" s="304"/>
      <c r="HS55" s="304"/>
      <c r="HT55" s="304"/>
      <c r="HU55" s="304"/>
      <c r="HV55" s="304"/>
      <c r="HW55" s="304"/>
      <c r="HX55" s="304"/>
      <c r="HY55" s="304"/>
      <c r="HZ55" s="304"/>
      <c r="IA55" s="304"/>
      <c r="IB55" s="304"/>
      <c r="IC55" s="304"/>
      <c r="ID55" s="304"/>
      <c r="IE55" s="304"/>
      <c r="IF55" s="304"/>
      <c r="IG55" s="304"/>
      <c r="IH55" s="304"/>
      <c r="II55" s="304"/>
      <c r="IJ55" s="304"/>
      <c r="IK55" s="304"/>
      <c r="IL55" s="304"/>
      <c r="IM55" s="304"/>
      <c r="IN55" s="304"/>
      <c r="IO55" s="304"/>
      <c r="IP55" s="304"/>
      <c r="IQ55" s="304"/>
      <c r="IR55" s="304"/>
      <c r="IS55" s="304"/>
    </row>
    <row r="56" s="133" customFormat="1" ht="24" customHeight="1" spans="1:253">
      <c r="A56" s="304"/>
      <c r="B56" s="318"/>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c r="BG56" s="304"/>
      <c r="BH56" s="304"/>
      <c r="BI56" s="304"/>
      <c r="BJ56" s="304"/>
      <c r="BK56" s="304"/>
      <c r="BL56" s="304"/>
      <c r="BM56" s="304"/>
      <c r="BN56" s="304"/>
      <c r="BO56" s="304"/>
      <c r="BP56" s="304"/>
      <c r="BQ56" s="304"/>
      <c r="BR56" s="304"/>
      <c r="BS56" s="304"/>
      <c r="BT56" s="304"/>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c r="CS56" s="304"/>
      <c r="CT56" s="304"/>
      <c r="CU56" s="304"/>
      <c r="CV56" s="304"/>
      <c r="CW56" s="304"/>
      <c r="CX56" s="304"/>
      <c r="CY56" s="304"/>
      <c r="CZ56" s="304"/>
      <c r="DA56" s="304"/>
      <c r="DB56" s="304"/>
      <c r="DC56" s="304"/>
      <c r="DD56" s="304"/>
      <c r="DE56" s="304"/>
      <c r="DF56" s="304"/>
      <c r="DG56" s="304"/>
      <c r="DH56" s="304"/>
      <c r="DI56" s="304"/>
      <c r="DJ56" s="304"/>
      <c r="DK56" s="304"/>
      <c r="DL56" s="304"/>
      <c r="DM56" s="304"/>
      <c r="DN56" s="304"/>
      <c r="DO56" s="304"/>
      <c r="DP56" s="304"/>
      <c r="DQ56" s="304"/>
      <c r="DR56" s="304"/>
      <c r="DS56" s="304"/>
      <c r="DT56" s="304"/>
      <c r="DU56" s="304"/>
      <c r="DV56" s="304"/>
      <c r="DW56" s="304"/>
      <c r="DX56" s="304"/>
      <c r="DY56" s="304"/>
      <c r="DZ56" s="304"/>
      <c r="EA56" s="304"/>
      <c r="EB56" s="304"/>
      <c r="EC56" s="304"/>
      <c r="ED56" s="304"/>
      <c r="EE56" s="304"/>
      <c r="EF56" s="304"/>
      <c r="EG56" s="304"/>
      <c r="EH56" s="304"/>
      <c r="EI56" s="304"/>
      <c r="EJ56" s="304"/>
      <c r="EK56" s="304"/>
      <c r="EL56" s="304"/>
      <c r="EM56" s="304"/>
      <c r="EN56" s="304"/>
      <c r="EO56" s="304"/>
      <c r="EP56" s="304"/>
      <c r="EQ56" s="304"/>
      <c r="ER56" s="304"/>
      <c r="ES56" s="304"/>
      <c r="ET56" s="304"/>
      <c r="EU56" s="304"/>
      <c r="EV56" s="304"/>
      <c r="EW56" s="304"/>
      <c r="EX56" s="304"/>
      <c r="EY56" s="304"/>
      <c r="EZ56" s="304"/>
      <c r="FA56" s="304"/>
      <c r="FB56" s="304"/>
      <c r="FC56" s="304"/>
      <c r="FD56" s="304"/>
      <c r="FE56" s="304"/>
      <c r="FF56" s="304"/>
      <c r="FG56" s="304"/>
      <c r="FH56" s="304"/>
      <c r="FI56" s="304"/>
      <c r="FJ56" s="304"/>
      <c r="FK56" s="304"/>
      <c r="FL56" s="304"/>
      <c r="FM56" s="304"/>
      <c r="FN56" s="304"/>
      <c r="FO56" s="304"/>
      <c r="FP56" s="304"/>
      <c r="FQ56" s="304"/>
      <c r="FR56" s="304"/>
      <c r="FS56" s="304"/>
      <c r="FT56" s="304"/>
      <c r="FU56" s="304"/>
      <c r="FV56" s="304"/>
      <c r="FW56" s="304"/>
      <c r="FX56" s="304"/>
      <c r="FY56" s="304"/>
      <c r="FZ56" s="304"/>
      <c r="GA56" s="304"/>
      <c r="GB56" s="304"/>
      <c r="GC56" s="304"/>
      <c r="GD56" s="304"/>
      <c r="GE56" s="304"/>
      <c r="GF56" s="304"/>
      <c r="GG56" s="304"/>
      <c r="GH56" s="304"/>
      <c r="GI56" s="304"/>
      <c r="GJ56" s="304"/>
      <c r="GK56" s="304"/>
      <c r="GL56" s="304"/>
      <c r="GM56" s="304"/>
      <c r="GN56" s="304"/>
      <c r="GO56" s="304"/>
      <c r="GP56" s="304"/>
      <c r="GQ56" s="304"/>
      <c r="GR56" s="304"/>
      <c r="GS56" s="304"/>
      <c r="GT56" s="304"/>
      <c r="GU56" s="304"/>
      <c r="GV56" s="304"/>
      <c r="GW56" s="304"/>
      <c r="GX56" s="304"/>
      <c r="GY56" s="304"/>
      <c r="GZ56" s="304"/>
      <c r="HA56" s="304"/>
      <c r="HB56" s="304"/>
      <c r="HC56" s="304"/>
      <c r="HD56" s="304"/>
      <c r="HE56" s="304"/>
      <c r="HF56" s="304"/>
      <c r="HG56" s="304"/>
      <c r="HH56" s="304"/>
      <c r="HI56" s="304"/>
      <c r="HJ56" s="304"/>
      <c r="HK56" s="304"/>
      <c r="HL56" s="304"/>
      <c r="HM56" s="304"/>
      <c r="HN56" s="304"/>
      <c r="HO56" s="304"/>
      <c r="HP56" s="304"/>
      <c r="HQ56" s="304"/>
      <c r="HR56" s="304"/>
      <c r="HS56" s="304"/>
      <c r="HT56" s="304"/>
      <c r="HU56" s="304"/>
      <c r="HV56" s="304"/>
      <c r="HW56" s="304"/>
      <c r="HX56" s="304"/>
      <c r="HY56" s="304"/>
      <c r="HZ56" s="304"/>
      <c r="IA56" s="304"/>
      <c r="IB56" s="304"/>
      <c r="IC56" s="304"/>
      <c r="ID56" s="304"/>
      <c r="IE56" s="304"/>
      <c r="IF56" s="304"/>
      <c r="IG56" s="304"/>
      <c r="IH56" s="304"/>
      <c r="II56" s="304"/>
      <c r="IJ56" s="304"/>
      <c r="IK56" s="304"/>
      <c r="IL56" s="304"/>
      <c r="IM56" s="304"/>
      <c r="IN56" s="304"/>
      <c r="IO56" s="304"/>
      <c r="IP56" s="304"/>
      <c r="IQ56" s="304"/>
      <c r="IR56" s="304"/>
      <c r="IS56" s="304"/>
    </row>
    <row r="57" s="133" customFormat="1" ht="24" customHeight="1" spans="1:253">
      <c r="A57" s="304"/>
      <c r="B57" s="318"/>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4"/>
      <c r="BR57" s="304"/>
      <c r="BS57" s="304"/>
      <c r="BT57" s="304"/>
      <c r="BU57" s="304"/>
      <c r="BV57" s="304"/>
      <c r="BW57" s="304"/>
      <c r="BX57" s="304"/>
      <c r="BY57" s="304"/>
      <c r="BZ57" s="304"/>
      <c r="CA57" s="304"/>
      <c r="CB57" s="304"/>
      <c r="CC57" s="304"/>
      <c r="CD57" s="304"/>
      <c r="CE57" s="304"/>
      <c r="CF57" s="304"/>
      <c r="CG57" s="304"/>
      <c r="CH57" s="304"/>
      <c r="CI57" s="304"/>
      <c r="CJ57" s="304"/>
      <c r="CK57" s="304"/>
      <c r="CL57" s="304"/>
      <c r="CM57" s="304"/>
      <c r="CN57" s="304"/>
      <c r="CO57" s="304"/>
      <c r="CP57" s="304"/>
      <c r="CQ57" s="304"/>
      <c r="CR57" s="304"/>
      <c r="CS57" s="304"/>
      <c r="CT57" s="304"/>
      <c r="CU57" s="304"/>
      <c r="CV57" s="304"/>
      <c r="CW57" s="304"/>
      <c r="CX57" s="304"/>
      <c r="CY57" s="304"/>
      <c r="CZ57" s="304"/>
      <c r="DA57" s="304"/>
      <c r="DB57" s="304"/>
      <c r="DC57" s="304"/>
      <c r="DD57" s="304"/>
      <c r="DE57" s="304"/>
      <c r="DF57" s="304"/>
      <c r="DG57" s="304"/>
      <c r="DH57" s="304"/>
      <c r="DI57" s="304"/>
      <c r="DJ57" s="304"/>
      <c r="DK57" s="304"/>
      <c r="DL57" s="304"/>
      <c r="DM57" s="304"/>
      <c r="DN57" s="304"/>
      <c r="DO57" s="304"/>
      <c r="DP57" s="304"/>
      <c r="DQ57" s="304"/>
      <c r="DR57" s="304"/>
      <c r="DS57" s="304"/>
      <c r="DT57" s="304"/>
      <c r="DU57" s="304"/>
      <c r="DV57" s="304"/>
      <c r="DW57" s="304"/>
      <c r="DX57" s="304"/>
      <c r="DY57" s="304"/>
      <c r="DZ57" s="304"/>
      <c r="EA57" s="304"/>
      <c r="EB57" s="304"/>
      <c r="EC57" s="304"/>
      <c r="ED57" s="304"/>
      <c r="EE57" s="304"/>
      <c r="EF57" s="304"/>
      <c r="EG57" s="304"/>
      <c r="EH57" s="304"/>
      <c r="EI57" s="304"/>
      <c r="EJ57" s="304"/>
      <c r="EK57" s="304"/>
      <c r="EL57" s="304"/>
      <c r="EM57" s="304"/>
      <c r="EN57" s="304"/>
      <c r="EO57" s="304"/>
      <c r="EP57" s="304"/>
      <c r="EQ57" s="304"/>
      <c r="ER57" s="304"/>
      <c r="ES57" s="304"/>
      <c r="ET57" s="304"/>
      <c r="EU57" s="304"/>
      <c r="EV57" s="304"/>
      <c r="EW57" s="304"/>
      <c r="EX57" s="304"/>
      <c r="EY57" s="304"/>
      <c r="EZ57" s="304"/>
      <c r="FA57" s="304"/>
      <c r="FB57" s="304"/>
      <c r="FC57" s="304"/>
      <c r="FD57" s="304"/>
      <c r="FE57" s="304"/>
      <c r="FF57" s="304"/>
      <c r="FG57" s="304"/>
      <c r="FH57" s="304"/>
      <c r="FI57" s="304"/>
      <c r="FJ57" s="304"/>
      <c r="FK57" s="304"/>
      <c r="FL57" s="304"/>
      <c r="FM57" s="304"/>
      <c r="FN57" s="304"/>
      <c r="FO57" s="304"/>
      <c r="FP57" s="304"/>
      <c r="FQ57" s="304"/>
      <c r="FR57" s="304"/>
      <c r="FS57" s="304"/>
      <c r="FT57" s="304"/>
      <c r="FU57" s="304"/>
      <c r="FV57" s="304"/>
      <c r="FW57" s="304"/>
      <c r="FX57" s="304"/>
      <c r="FY57" s="304"/>
      <c r="FZ57" s="304"/>
      <c r="GA57" s="304"/>
      <c r="GB57" s="304"/>
      <c r="GC57" s="304"/>
      <c r="GD57" s="304"/>
      <c r="GE57" s="304"/>
      <c r="GF57" s="304"/>
      <c r="GG57" s="304"/>
      <c r="GH57" s="304"/>
      <c r="GI57" s="304"/>
      <c r="GJ57" s="304"/>
      <c r="GK57" s="304"/>
      <c r="GL57" s="304"/>
      <c r="GM57" s="304"/>
      <c r="GN57" s="304"/>
      <c r="GO57" s="304"/>
      <c r="GP57" s="304"/>
      <c r="GQ57" s="304"/>
      <c r="GR57" s="304"/>
      <c r="GS57" s="304"/>
      <c r="GT57" s="304"/>
      <c r="GU57" s="304"/>
      <c r="GV57" s="304"/>
      <c r="GW57" s="304"/>
      <c r="GX57" s="304"/>
      <c r="GY57" s="304"/>
      <c r="GZ57" s="304"/>
      <c r="HA57" s="304"/>
      <c r="HB57" s="304"/>
      <c r="HC57" s="304"/>
      <c r="HD57" s="304"/>
      <c r="HE57" s="304"/>
      <c r="HF57" s="304"/>
      <c r="HG57" s="304"/>
      <c r="HH57" s="304"/>
      <c r="HI57" s="304"/>
      <c r="HJ57" s="304"/>
      <c r="HK57" s="304"/>
      <c r="HL57" s="304"/>
      <c r="HM57" s="304"/>
      <c r="HN57" s="304"/>
      <c r="HO57" s="304"/>
      <c r="HP57" s="304"/>
      <c r="HQ57" s="304"/>
      <c r="HR57" s="304"/>
      <c r="HS57" s="304"/>
      <c r="HT57" s="304"/>
      <c r="HU57" s="304"/>
      <c r="HV57" s="304"/>
      <c r="HW57" s="304"/>
      <c r="HX57" s="304"/>
      <c r="HY57" s="304"/>
      <c r="HZ57" s="304"/>
      <c r="IA57" s="304"/>
      <c r="IB57" s="304"/>
      <c r="IC57" s="304"/>
      <c r="ID57" s="304"/>
      <c r="IE57" s="304"/>
      <c r="IF57" s="304"/>
      <c r="IG57" s="304"/>
      <c r="IH57" s="304"/>
      <c r="II57" s="304"/>
      <c r="IJ57" s="304"/>
      <c r="IK57" s="304"/>
      <c r="IL57" s="304"/>
      <c r="IM57" s="304"/>
      <c r="IN57" s="304"/>
      <c r="IO57" s="304"/>
      <c r="IP57" s="304"/>
      <c r="IQ57" s="304"/>
      <c r="IR57" s="304"/>
      <c r="IS57" s="304"/>
    </row>
    <row r="58" s="133" customFormat="1" ht="24" customHeight="1" spans="1:253">
      <c r="A58" s="304"/>
      <c r="B58" s="318"/>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4"/>
      <c r="BR58" s="304"/>
      <c r="BS58" s="304"/>
      <c r="BT58" s="304"/>
      <c r="BU58" s="304"/>
      <c r="BV58" s="304"/>
      <c r="BW58" s="304"/>
      <c r="BX58" s="304"/>
      <c r="BY58" s="304"/>
      <c r="BZ58" s="304"/>
      <c r="CA58" s="304"/>
      <c r="CB58" s="304"/>
      <c r="CC58" s="304"/>
      <c r="CD58" s="304"/>
      <c r="CE58" s="304"/>
      <c r="CF58" s="304"/>
      <c r="CG58" s="304"/>
      <c r="CH58" s="304"/>
      <c r="CI58" s="304"/>
      <c r="CJ58" s="304"/>
      <c r="CK58" s="304"/>
      <c r="CL58" s="304"/>
      <c r="CM58" s="304"/>
      <c r="CN58" s="304"/>
      <c r="CO58" s="304"/>
      <c r="CP58" s="304"/>
      <c r="CQ58" s="304"/>
      <c r="CR58" s="304"/>
      <c r="CS58" s="304"/>
      <c r="CT58" s="304"/>
      <c r="CU58" s="304"/>
      <c r="CV58" s="304"/>
      <c r="CW58" s="304"/>
      <c r="CX58" s="304"/>
      <c r="CY58" s="304"/>
      <c r="CZ58" s="304"/>
      <c r="DA58" s="304"/>
      <c r="DB58" s="304"/>
      <c r="DC58" s="304"/>
      <c r="DD58" s="304"/>
      <c r="DE58" s="304"/>
      <c r="DF58" s="304"/>
      <c r="DG58" s="304"/>
      <c r="DH58" s="304"/>
      <c r="DI58" s="304"/>
      <c r="DJ58" s="304"/>
      <c r="DK58" s="304"/>
      <c r="DL58" s="304"/>
      <c r="DM58" s="304"/>
      <c r="DN58" s="304"/>
      <c r="DO58" s="304"/>
      <c r="DP58" s="304"/>
      <c r="DQ58" s="304"/>
      <c r="DR58" s="304"/>
      <c r="DS58" s="304"/>
      <c r="DT58" s="304"/>
      <c r="DU58" s="304"/>
      <c r="DV58" s="304"/>
      <c r="DW58" s="304"/>
      <c r="DX58" s="304"/>
      <c r="DY58" s="304"/>
      <c r="DZ58" s="304"/>
      <c r="EA58" s="304"/>
      <c r="EB58" s="304"/>
      <c r="EC58" s="304"/>
      <c r="ED58" s="304"/>
      <c r="EE58" s="304"/>
      <c r="EF58" s="304"/>
      <c r="EG58" s="304"/>
      <c r="EH58" s="304"/>
      <c r="EI58" s="304"/>
      <c r="EJ58" s="304"/>
      <c r="EK58" s="304"/>
      <c r="EL58" s="304"/>
      <c r="EM58" s="304"/>
      <c r="EN58" s="304"/>
      <c r="EO58" s="304"/>
      <c r="EP58" s="304"/>
      <c r="EQ58" s="304"/>
      <c r="ER58" s="304"/>
      <c r="ES58" s="304"/>
      <c r="ET58" s="304"/>
      <c r="EU58" s="304"/>
      <c r="EV58" s="304"/>
      <c r="EW58" s="304"/>
      <c r="EX58" s="304"/>
      <c r="EY58" s="304"/>
      <c r="EZ58" s="304"/>
      <c r="FA58" s="304"/>
      <c r="FB58" s="304"/>
      <c r="FC58" s="304"/>
      <c r="FD58" s="304"/>
      <c r="FE58" s="304"/>
      <c r="FF58" s="304"/>
      <c r="FG58" s="304"/>
      <c r="FH58" s="304"/>
      <c r="FI58" s="304"/>
      <c r="FJ58" s="304"/>
      <c r="FK58" s="304"/>
      <c r="FL58" s="304"/>
      <c r="FM58" s="304"/>
      <c r="FN58" s="304"/>
      <c r="FO58" s="304"/>
      <c r="FP58" s="304"/>
      <c r="FQ58" s="304"/>
      <c r="FR58" s="304"/>
      <c r="FS58" s="304"/>
      <c r="FT58" s="304"/>
      <c r="FU58" s="304"/>
      <c r="FV58" s="304"/>
      <c r="FW58" s="304"/>
      <c r="FX58" s="304"/>
      <c r="FY58" s="304"/>
      <c r="FZ58" s="304"/>
      <c r="GA58" s="304"/>
      <c r="GB58" s="304"/>
      <c r="GC58" s="304"/>
      <c r="GD58" s="304"/>
      <c r="GE58" s="304"/>
      <c r="GF58" s="304"/>
      <c r="GG58" s="304"/>
      <c r="GH58" s="304"/>
      <c r="GI58" s="304"/>
      <c r="GJ58" s="304"/>
      <c r="GK58" s="304"/>
      <c r="GL58" s="304"/>
      <c r="GM58" s="304"/>
      <c r="GN58" s="304"/>
      <c r="GO58" s="304"/>
      <c r="GP58" s="304"/>
      <c r="GQ58" s="304"/>
      <c r="GR58" s="304"/>
      <c r="GS58" s="304"/>
      <c r="GT58" s="304"/>
      <c r="GU58" s="304"/>
      <c r="GV58" s="304"/>
      <c r="GW58" s="304"/>
      <c r="GX58" s="304"/>
      <c r="GY58" s="304"/>
      <c r="GZ58" s="304"/>
      <c r="HA58" s="304"/>
      <c r="HB58" s="304"/>
      <c r="HC58" s="304"/>
      <c r="HD58" s="304"/>
      <c r="HE58" s="304"/>
      <c r="HF58" s="304"/>
      <c r="HG58" s="304"/>
      <c r="HH58" s="304"/>
      <c r="HI58" s="304"/>
      <c r="HJ58" s="304"/>
      <c r="HK58" s="304"/>
      <c r="HL58" s="304"/>
      <c r="HM58" s="304"/>
      <c r="HN58" s="304"/>
      <c r="HO58" s="304"/>
      <c r="HP58" s="304"/>
      <c r="HQ58" s="304"/>
      <c r="HR58" s="304"/>
      <c r="HS58" s="304"/>
      <c r="HT58" s="304"/>
      <c r="HU58" s="304"/>
      <c r="HV58" s="304"/>
      <c r="HW58" s="304"/>
      <c r="HX58" s="304"/>
      <c r="HY58" s="304"/>
      <c r="HZ58" s="304"/>
      <c r="IA58" s="304"/>
      <c r="IB58" s="304"/>
      <c r="IC58" s="304"/>
      <c r="ID58" s="304"/>
      <c r="IE58" s="304"/>
      <c r="IF58" s="304"/>
      <c r="IG58" s="304"/>
      <c r="IH58" s="304"/>
      <c r="II58" s="304"/>
      <c r="IJ58" s="304"/>
      <c r="IK58" s="304"/>
      <c r="IL58" s="304"/>
      <c r="IM58" s="304"/>
      <c r="IN58" s="304"/>
      <c r="IO58" s="304"/>
      <c r="IP58" s="304"/>
      <c r="IQ58" s="304"/>
      <c r="IR58" s="304"/>
      <c r="IS58" s="304"/>
    </row>
    <row r="59" s="133" customFormat="1" ht="24" customHeight="1" spans="1:253">
      <c r="A59" s="304"/>
      <c r="B59" s="318"/>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c r="CW59" s="304"/>
      <c r="CX59" s="304"/>
      <c r="CY59" s="304"/>
      <c r="CZ59" s="304"/>
      <c r="DA59" s="304"/>
      <c r="DB59" s="304"/>
      <c r="DC59" s="304"/>
      <c r="DD59" s="304"/>
      <c r="DE59" s="304"/>
      <c r="DF59" s="304"/>
      <c r="DG59" s="304"/>
      <c r="DH59" s="304"/>
      <c r="DI59" s="304"/>
      <c r="DJ59" s="304"/>
      <c r="DK59" s="304"/>
      <c r="DL59" s="304"/>
      <c r="DM59" s="304"/>
      <c r="DN59" s="304"/>
      <c r="DO59" s="304"/>
      <c r="DP59" s="304"/>
      <c r="DQ59" s="304"/>
      <c r="DR59" s="304"/>
      <c r="DS59" s="304"/>
      <c r="DT59" s="304"/>
      <c r="DU59" s="304"/>
      <c r="DV59" s="304"/>
      <c r="DW59" s="304"/>
      <c r="DX59" s="304"/>
      <c r="DY59" s="304"/>
      <c r="DZ59" s="304"/>
      <c r="EA59" s="304"/>
      <c r="EB59" s="304"/>
      <c r="EC59" s="304"/>
      <c r="ED59" s="304"/>
      <c r="EE59" s="304"/>
      <c r="EF59" s="304"/>
      <c r="EG59" s="304"/>
      <c r="EH59" s="304"/>
      <c r="EI59" s="304"/>
      <c r="EJ59" s="304"/>
      <c r="EK59" s="304"/>
      <c r="EL59" s="304"/>
      <c r="EM59" s="304"/>
      <c r="EN59" s="304"/>
      <c r="EO59" s="304"/>
      <c r="EP59" s="304"/>
      <c r="EQ59" s="304"/>
      <c r="ER59" s="304"/>
      <c r="ES59" s="304"/>
      <c r="ET59" s="304"/>
      <c r="EU59" s="304"/>
      <c r="EV59" s="304"/>
      <c r="EW59" s="304"/>
      <c r="EX59" s="304"/>
      <c r="EY59" s="304"/>
      <c r="EZ59" s="304"/>
      <c r="FA59" s="304"/>
      <c r="FB59" s="304"/>
      <c r="FC59" s="304"/>
      <c r="FD59" s="304"/>
      <c r="FE59" s="304"/>
      <c r="FF59" s="304"/>
      <c r="FG59" s="304"/>
      <c r="FH59" s="304"/>
      <c r="FI59" s="304"/>
      <c r="FJ59" s="304"/>
      <c r="FK59" s="304"/>
      <c r="FL59" s="304"/>
      <c r="FM59" s="304"/>
      <c r="FN59" s="304"/>
      <c r="FO59" s="304"/>
      <c r="FP59" s="304"/>
      <c r="FQ59" s="304"/>
      <c r="FR59" s="304"/>
      <c r="FS59" s="304"/>
      <c r="FT59" s="304"/>
      <c r="FU59" s="304"/>
      <c r="FV59" s="304"/>
      <c r="FW59" s="304"/>
      <c r="FX59" s="304"/>
      <c r="FY59" s="304"/>
      <c r="FZ59" s="304"/>
      <c r="GA59" s="304"/>
      <c r="GB59" s="304"/>
      <c r="GC59" s="304"/>
      <c r="GD59" s="304"/>
      <c r="GE59" s="304"/>
      <c r="GF59" s="304"/>
      <c r="GG59" s="304"/>
      <c r="GH59" s="304"/>
      <c r="GI59" s="304"/>
      <c r="GJ59" s="304"/>
      <c r="GK59" s="304"/>
      <c r="GL59" s="304"/>
      <c r="GM59" s="304"/>
      <c r="GN59" s="304"/>
      <c r="GO59" s="304"/>
      <c r="GP59" s="304"/>
      <c r="GQ59" s="304"/>
      <c r="GR59" s="304"/>
      <c r="GS59" s="304"/>
      <c r="GT59" s="304"/>
      <c r="GU59" s="304"/>
      <c r="GV59" s="304"/>
      <c r="GW59" s="304"/>
      <c r="GX59" s="304"/>
      <c r="GY59" s="304"/>
      <c r="GZ59" s="304"/>
      <c r="HA59" s="304"/>
      <c r="HB59" s="304"/>
      <c r="HC59" s="304"/>
      <c r="HD59" s="304"/>
      <c r="HE59" s="304"/>
      <c r="HF59" s="304"/>
      <c r="HG59" s="304"/>
      <c r="HH59" s="304"/>
      <c r="HI59" s="304"/>
      <c r="HJ59" s="304"/>
      <c r="HK59" s="304"/>
      <c r="HL59" s="304"/>
      <c r="HM59" s="304"/>
      <c r="HN59" s="304"/>
      <c r="HO59" s="304"/>
      <c r="HP59" s="304"/>
      <c r="HQ59" s="304"/>
      <c r="HR59" s="304"/>
      <c r="HS59" s="304"/>
      <c r="HT59" s="304"/>
      <c r="HU59" s="304"/>
      <c r="HV59" s="304"/>
      <c r="HW59" s="304"/>
      <c r="HX59" s="304"/>
      <c r="HY59" s="304"/>
      <c r="HZ59" s="304"/>
      <c r="IA59" s="304"/>
      <c r="IB59" s="304"/>
      <c r="IC59" s="304"/>
      <c r="ID59" s="304"/>
      <c r="IE59" s="304"/>
      <c r="IF59" s="304"/>
      <c r="IG59" s="304"/>
      <c r="IH59" s="304"/>
      <c r="II59" s="304"/>
      <c r="IJ59" s="304"/>
      <c r="IK59" s="304"/>
      <c r="IL59" s="304"/>
      <c r="IM59" s="304"/>
      <c r="IN59" s="304"/>
      <c r="IO59" s="304"/>
      <c r="IP59" s="304"/>
      <c r="IQ59" s="304"/>
      <c r="IR59" s="304"/>
      <c r="IS59" s="304"/>
    </row>
    <row r="60" s="133" customFormat="1" ht="24" customHeight="1" spans="1:253">
      <c r="A60" s="304"/>
      <c r="B60" s="318"/>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c r="CW60" s="304"/>
      <c r="CX60" s="304"/>
      <c r="CY60" s="304"/>
      <c r="CZ60" s="304"/>
      <c r="DA60" s="304"/>
      <c r="DB60" s="304"/>
      <c r="DC60" s="304"/>
      <c r="DD60" s="304"/>
      <c r="DE60" s="304"/>
      <c r="DF60" s="304"/>
      <c r="DG60" s="304"/>
      <c r="DH60" s="304"/>
      <c r="DI60" s="304"/>
      <c r="DJ60" s="304"/>
      <c r="DK60" s="304"/>
      <c r="DL60" s="304"/>
      <c r="DM60" s="304"/>
      <c r="DN60" s="304"/>
      <c r="DO60" s="304"/>
      <c r="DP60" s="304"/>
      <c r="DQ60" s="304"/>
      <c r="DR60" s="304"/>
      <c r="DS60" s="304"/>
      <c r="DT60" s="304"/>
      <c r="DU60" s="304"/>
      <c r="DV60" s="304"/>
      <c r="DW60" s="304"/>
      <c r="DX60" s="304"/>
      <c r="DY60" s="304"/>
      <c r="DZ60" s="304"/>
      <c r="EA60" s="304"/>
      <c r="EB60" s="304"/>
      <c r="EC60" s="304"/>
      <c r="ED60" s="304"/>
      <c r="EE60" s="304"/>
      <c r="EF60" s="304"/>
      <c r="EG60" s="304"/>
      <c r="EH60" s="304"/>
      <c r="EI60" s="304"/>
      <c r="EJ60" s="304"/>
      <c r="EK60" s="304"/>
      <c r="EL60" s="304"/>
      <c r="EM60" s="304"/>
      <c r="EN60" s="304"/>
      <c r="EO60" s="304"/>
      <c r="EP60" s="304"/>
      <c r="EQ60" s="304"/>
      <c r="ER60" s="304"/>
      <c r="ES60" s="304"/>
      <c r="ET60" s="304"/>
      <c r="EU60" s="304"/>
      <c r="EV60" s="304"/>
      <c r="EW60" s="304"/>
      <c r="EX60" s="304"/>
      <c r="EY60" s="304"/>
      <c r="EZ60" s="304"/>
      <c r="FA60" s="304"/>
      <c r="FB60" s="304"/>
      <c r="FC60" s="304"/>
      <c r="FD60" s="304"/>
      <c r="FE60" s="304"/>
      <c r="FF60" s="304"/>
      <c r="FG60" s="304"/>
      <c r="FH60" s="304"/>
      <c r="FI60" s="304"/>
      <c r="FJ60" s="304"/>
      <c r="FK60" s="304"/>
      <c r="FL60" s="304"/>
      <c r="FM60" s="304"/>
      <c r="FN60" s="304"/>
      <c r="FO60" s="304"/>
      <c r="FP60" s="304"/>
      <c r="FQ60" s="304"/>
      <c r="FR60" s="304"/>
      <c r="FS60" s="304"/>
      <c r="FT60" s="304"/>
      <c r="FU60" s="304"/>
      <c r="FV60" s="304"/>
      <c r="FW60" s="304"/>
      <c r="FX60" s="304"/>
      <c r="FY60" s="304"/>
      <c r="FZ60" s="304"/>
      <c r="GA60" s="304"/>
      <c r="GB60" s="304"/>
      <c r="GC60" s="304"/>
      <c r="GD60" s="304"/>
      <c r="GE60" s="304"/>
      <c r="GF60" s="304"/>
      <c r="GG60" s="304"/>
      <c r="GH60" s="304"/>
      <c r="GI60" s="304"/>
      <c r="GJ60" s="304"/>
      <c r="GK60" s="304"/>
      <c r="GL60" s="304"/>
      <c r="GM60" s="304"/>
      <c r="GN60" s="304"/>
      <c r="GO60" s="304"/>
      <c r="GP60" s="304"/>
      <c r="GQ60" s="304"/>
      <c r="GR60" s="304"/>
      <c r="GS60" s="304"/>
      <c r="GT60" s="304"/>
      <c r="GU60" s="304"/>
      <c r="GV60" s="304"/>
      <c r="GW60" s="304"/>
      <c r="GX60" s="304"/>
      <c r="GY60" s="304"/>
      <c r="GZ60" s="304"/>
      <c r="HA60" s="304"/>
      <c r="HB60" s="304"/>
      <c r="HC60" s="304"/>
      <c r="HD60" s="304"/>
      <c r="HE60" s="304"/>
      <c r="HF60" s="304"/>
      <c r="HG60" s="304"/>
      <c r="HH60" s="304"/>
      <c r="HI60" s="304"/>
      <c r="HJ60" s="304"/>
      <c r="HK60" s="304"/>
      <c r="HL60" s="304"/>
      <c r="HM60" s="304"/>
      <c r="HN60" s="304"/>
      <c r="HO60" s="304"/>
      <c r="HP60" s="304"/>
      <c r="HQ60" s="304"/>
      <c r="HR60" s="304"/>
      <c r="HS60" s="304"/>
      <c r="HT60" s="304"/>
      <c r="HU60" s="304"/>
      <c r="HV60" s="304"/>
      <c r="HW60" s="304"/>
      <c r="HX60" s="304"/>
      <c r="HY60" s="304"/>
      <c r="HZ60" s="304"/>
      <c r="IA60" s="304"/>
      <c r="IB60" s="304"/>
      <c r="IC60" s="304"/>
      <c r="ID60" s="304"/>
      <c r="IE60" s="304"/>
      <c r="IF60" s="304"/>
      <c r="IG60" s="304"/>
      <c r="IH60" s="304"/>
      <c r="II60" s="304"/>
      <c r="IJ60" s="304"/>
      <c r="IK60" s="304"/>
      <c r="IL60" s="304"/>
      <c r="IM60" s="304"/>
      <c r="IN60" s="304"/>
      <c r="IO60" s="304"/>
      <c r="IP60" s="304"/>
      <c r="IQ60" s="304"/>
      <c r="IR60" s="304"/>
      <c r="IS60" s="304"/>
    </row>
    <row r="61" s="133" customFormat="1" ht="24" customHeight="1" spans="1:253">
      <c r="A61" s="304"/>
      <c r="B61" s="318"/>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c r="CW61" s="304"/>
      <c r="CX61" s="304"/>
      <c r="CY61" s="304"/>
      <c r="CZ61" s="304"/>
      <c r="DA61" s="304"/>
      <c r="DB61" s="304"/>
      <c r="DC61" s="304"/>
      <c r="DD61" s="304"/>
      <c r="DE61" s="304"/>
      <c r="DF61" s="304"/>
      <c r="DG61" s="304"/>
      <c r="DH61" s="304"/>
      <c r="DI61" s="304"/>
      <c r="DJ61" s="304"/>
      <c r="DK61" s="304"/>
      <c r="DL61" s="304"/>
      <c r="DM61" s="304"/>
      <c r="DN61" s="304"/>
      <c r="DO61" s="304"/>
      <c r="DP61" s="304"/>
      <c r="DQ61" s="304"/>
      <c r="DR61" s="304"/>
      <c r="DS61" s="304"/>
      <c r="DT61" s="304"/>
      <c r="DU61" s="304"/>
      <c r="DV61" s="304"/>
      <c r="DW61" s="304"/>
      <c r="DX61" s="304"/>
      <c r="DY61" s="304"/>
      <c r="DZ61" s="304"/>
      <c r="EA61" s="304"/>
      <c r="EB61" s="304"/>
      <c r="EC61" s="304"/>
      <c r="ED61" s="304"/>
      <c r="EE61" s="304"/>
      <c r="EF61" s="304"/>
      <c r="EG61" s="304"/>
      <c r="EH61" s="304"/>
      <c r="EI61" s="304"/>
      <c r="EJ61" s="304"/>
      <c r="EK61" s="304"/>
      <c r="EL61" s="304"/>
      <c r="EM61" s="304"/>
      <c r="EN61" s="304"/>
      <c r="EO61" s="304"/>
      <c r="EP61" s="304"/>
      <c r="EQ61" s="304"/>
      <c r="ER61" s="304"/>
      <c r="ES61" s="304"/>
      <c r="ET61" s="304"/>
      <c r="EU61" s="304"/>
      <c r="EV61" s="304"/>
      <c r="EW61" s="304"/>
      <c r="EX61" s="304"/>
      <c r="EY61" s="304"/>
      <c r="EZ61" s="304"/>
      <c r="FA61" s="304"/>
      <c r="FB61" s="304"/>
      <c r="FC61" s="304"/>
      <c r="FD61" s="304"/>
      <c r="FE61" s="304"/>
      <c r="FF61" s="304"/>
      <c r="FG61" s="304"/>
      <c r="FH61" s="304"/>
      <c r="FI61" s="304"/>
      <c r="FJ61" s="304"/>
      <c r="FK61" s="304"/>
      <c r="FL61" s="304"/>
      <c r="FM61" s="304"/>
      <c r="FN61" s="304"/>
      <c r="FO61" s="304"/>
      <c r="FP61" s="304"/>
      <c r="FQ61" s="304"/>
      <c r="FR61" s="304"/>
      <c r="FS61" s="304"/>
      <c r="FT61" s="304"/>
      <c r="FU61" s="304"/>
      <c r="FV61" s="304"/>
      <c r="FW61" s="304"/>
      <c r="FX61" s="304"/>
      <c r="FY61" s="304"/>
      <c r="FZ61" s="304"/>
      <c r="GA61" s="304"/>
      <c r="GB61" s="304"/>
      <c r="GC61" s="304"/>
      <c r="GD61" s="304"/>
      <c r="GE61" s="304"/>
      <c r="GF61" s="304"/>
      <c r="GG61" s="304"/>
      <c r="GH61" s="304"/>
      <c r="GI61" s="304"/>
      <c r="GJ61" s="304"/>
      <c r="GK61" s="304"/>
      <c r="GL61" s="304"/>
      <c r="GM61" s="304"/>
      <c r="GN61" s="304"/>
      <c r="GO61" s="304"/>
      <c r="GP61" s="304"/>
      <c r="GQ61" s="304"/>
      <c r="GR61" s="304"/>
      <c r="GS61" s="304"/>
      <c r="GT61" s="304"/>
      <c r="GU61" s="304"/>
      <c r="GV61" s="304"/>
      <c r="GW61" s="304"/>
      <c r="GX61" s="304"/>
      <c r="GY61" s="304"/>
      <c r="GZ61" s="304"/>
      <c r="HA61" s="304"/>
      <c r="HB61" s="304"/>
      <c r="HC61" s="304"/>
      <c r="HD61" s="304"/>
      <c r="HE61" s="304"/>
      <c r="HF61" s="304"/>
      <c r="HG61" s="304"/>
      <c r="HH61" s="304"/>
      <c r="HI61" s="304"/>
      <c r="HJ61" s="304"/>
      <c r="HK61" s="304"/>
      <c r="HL61" s="304"/>
      <c r="HM61" s="304"/>
      <c r="HN61" s="304"/>
      <c r="HO61" s="304"/>
      <c r="HP61" s="304"/>
      <c r="HQ61" s="304"/>
      <c r="HR61" s="304"/>
      <c r="HS61" s="304"/>
      <c r="HT61" s="304"/>
      <c r="HU61" s="304"/>
      <c r="HV61" s="304"/>
      <c r="HW61" s="304"/>
      <c r="HX61" s="304"/>
      <c r="HY61" s="304"/>
      <c r="HZ61" s="304"/>
      <c r="IA61" s="304"/>
      <c r="IB61" s="304"/>
      <c r="IC61" s="304"/>
      <c r="ID61" s="304"/>
      <c r="IE61" s="304"/>
      <c r="IF61" s="304"/>
      <c r="IG61" s="304"/>
      <c r="IH61" s="304"/>
      <c r="II61" s="304"/>
      <c r="IJ61" s="304"/>
      <c r="IK61" s="304"/>
      <c r="IL61" s="304"/>
      <c r="IM61" s="304"/>
      <c r="IN61" s="304"/>
      <c r="IO61" s="304"/>
      <c r="IP61" s="304"/>
      <c r="IQ61" s="304"/>
      <c r="IR61" s="304"/>
      <c r="IS61" s="304"/>
    </row>
    <row r="62" s="133" customFormat="1" ht="24" customHeight="1" spans="1:253">
      <c r="A62" s="304"/>
      <c r="B62" s="318"/>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c r="CW62" s="304"/>
      <c r="CX62" s="304"/>
      <c r="CY62" s="304"/>
      <c r="CZ62" s="304"/>
      <c r="DA62" s="304"/>
      <c r="DB62" s="304"/>
      <c r="DC62" s="304"/>
      <c r="DD62" s="304"/>
      <c r="DE62" s="304"/>
      <c r="DF62" s="304"/>
      <c r="DG62" s="304"/>
      <c r="DH62" s="304"/>
      <c r="DI62" s="304"/>
      <c r="DJ62" s="304"/>
      <c r="DK62" s="304"/>
      <c r="DL62" s="304"/>
      <c r="DM62" s="304"/>
      <c r="DN62" s="304"/>
      <c r="DO62" s="304"/>
      <c r="DP62" s="304"/>
      <c r="DQ62" s="304"/>
      <c r="DR62" s="304"/>
      <c r="DS62" s="304"/>
      <c r="DT62" s="304"/>
      <c r="DU62" s="304"/>
      <c r="DV62" s="304"/>
      <c r="DW62" s="304"/>
      <c r="DX62" s="304"/>
      <c r="DY62" s="304"/>
      <c r="DZ62" s="304"/>
      <c r="EA62" s="304"/>
      <c r="EB62" s="304"/>
      <c r="EC62" s="304"/>
      <c r="ED62" s="304"/>
      <c r="EE62" s="304"/>
      <c r="EF62" s="304"/>
      <c r="EG62" s="304"/>
      <c r="EH62" s="304"/>
      <c r="EI62" s="304"/>
      <c r="EJ62" s="304"/>
      <c r="EK62" s="304"/>
      <c r="EL62" s="304"/>
      <c r="EM62" s="304"/>
      <c r="EN62" s="304"/>
      <c r="EO62" s="304"/>
      <c r="EP62" s="304"/>
      <c r="EQ62" s="304"/>
      <c r="ER62" s="304"/>
      <c r="ES62" s="304"/>
      <c r="ET62" s="304"/>
      <c r="EU62" s="304"/>
      <c r="EV62" s="304"/>
      <c r="EW62" s="304"/>
      <c r="EX62" s="304"/>
      <c r="EY62" s="304"/>
      <c r="EZ62" s="304"/>
      <c r="FA62" s="304"/>
      <c r="FB62" s="304"/>
      <c r="FC62" s="304"/>
      <c r="FD62" s="304"/>
      <c r="FE62" s="304"/>
      <c r="FF62" s="304"/>
      <c r="FG62" s="304"/>
      <c r="FH62" s="304"/>
      <c r="FI62" s="304"/>
      <c r="FJ62" s="304"/>
      <c r="FK62" s="304"/>
      <c r="FL62" s="304"/>
      <c r="FM62" s="304"/>
      <c r="FN62" s="304"/>
      <c r="FO62" s="304"/>
      <c r="FP62" s="304"/>
      <c r="FQ62" s="304"/>
      <c r="FR62" s="304"/>
      <c r="FS62" s="304"/>
      <c r="FT62" s="304"/>
      <c r="FU62" s="304"/>
      <c r="FV62" s="304"/>
      <c r="FW62" s="304"/>
      <c r="FX62" s="304"/>
      <c r="FY62" s="304"/>
      <c r="FZ62" s="304"/>
      <c r="GA62" s="304"/>
      <c r="GB62" s="304"/>
      <c r="GC62" s="304"/>
      <c r="GD62" s="304"/>
      <c r="GE62" s="304"/>
      <c r="GF62" s="304"/>
      <c r="GG62" s="304"/>
      <c r="GH62" s="304"/>
      <c r="GI62" s="304"/>
      <c r="GJ62" s="304"/>
      <c r="GK62" s="304"/>
      <c r="GL62" s="304"/>
      <c r="GM62" s="304"/>
      <c r="GN62" s="304"/>
      <c r="GO62" s="304"/>
      <c r="GP62" s="304"/>
      <c r="GQ62" s="304"/>
      <c r="GR62" s="304"/>
      <c r="GS62" s="304"/>
      <c r="GT62" s="304"/>
      <c r="GU62" s="304"/>
      <c r="GV62" s="304"/>
      <c r="GW62" s="304"/>
      <c r="GX62" s="304"/>
      <c r="GY62" s="304"/>
      <c r="GZ62" s="304"/>
      <c r="HA62" s="304"/>
      <c r="HB62" s="304"/>
      <c r="HC62" s="304"/>
      <c r="HD62" s="304"/>
      <c r="HE62" s="304"/>
      <c r="HF62" s="304"/>
      <c r="HG62" s="304"/>
      <c r="HH62" s="304"/>
      <c r="HI62" s="304"/>
      <c r="HJ62" s="304"/>
      <c r="HK62" s="304"/>
      <c r="HL62" s="304"/>
      <c r="HM62" s="304"/>
      <c r="HN62" s="304"/>
      <c r="HO62" s="304"/>
      <c r="HP62" s="304"/>
      <c r="HQ62" s="304"/>
      <c r="HR62" s="304"/>
      <c r="HS62" s="304"/>
      <c r="HT62" s="304"/>
      <c r="HU62" s="304"/>
      <c r="HV62" s="304"/>
      <c r="HW62" s="304"/>
      <c r="HX62" s="304"/>
      <c r="HY62" s="304"/>
      <c r="HZ62" s="304"/>
      <c r="IA62" s="304"/>
      <c r="IB62" s="304"/>
      <c r="IC62" s="304"/>
      <c r="ID62" s="304"/>
      <c r="IE62" s="304"/>
      <c r="IF62" s="304"/>
      <c r="IG62" s="304"/>
      <c r="IH62" s="304"/>
      <c r="II62" s="304"/>
      <c r="IJ62" s="304"/>
      <c r="IK62" s="304"/>
      <c r="IL62" s="304"/>
      <c r="IM62" s="304"/>
      <c r="IN62" s="304"/>
      <c r="IO62" s="304"/>
      <c r="IP62" s="304"/>
      <c r="IQ62" s="304"/>
      <c r="IR62" s="304"/>
      <c r="IS62" s="304"/>
    </row>
    <row r="63" s="133" customFormat="1" ht="24" customHeight="1" spans="1:253">
      <c r="A63" s="304"/>
      <c r="B63" s="318"/>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c r="CW63" s="304"/>
      <c r="CX63" s="304"/>
      <c r="CY63" s="304"/>
      <c r="CZ63" s="304"/>
      <c r="DA63" s="304"/>
      <c r="DB63" s="304"/>
      <c r="DC63" s="304"/>
      <c r="DD63" s="304"/>
      <c r="DE63" s="304"/>
      <c r="DF63" s="304"/>
      <c r="DG63" s="304"/>
      <c r="DH63" s="304"/>
      <c r="DI63" s="304"/>
      <c r="DJ63" s="304"/>
      <c r="DK63" s="304"/>
      <c r="DL63" s="304"/>
      <c r="DM63" s="304"/>
      <c r="DN63" s="304"/>
      <c r="DO63" s="304"/>
      <c r="DP63" s="304"/>
      <c r="DQ63" s="304"/>
      <c r="DR63" s="304"/>
      <c r="DS63" s="304"/>
      <c r="DT63" s="304"/>
      <c r="DU63" s="304"/>
      <c r="DV63" s="304"/>
      <c r="DW63" s="304"/>
      <c r="DX63" s="304"/>
      <c r="DY63" s="304"/>
      <c r="DZ63" s="304"/>
      <c r="EA63" s="304"/>
      <c r="EB63" s="304"/>
      <c r="EC63" s="304"/>
      <c r="ED63" s="304"/>
      <c r="EE63" s="304"/>
      <c r="EF63" s="304"/>
      <c r="EG63" s="304"/>
      <c r="EH63" s="304"/>
      <c r="EI63" s="304"/>
      <c r="EJ63" s="304"/>
      <c r="EK63" s="304"/>
      <c r="EL63" s="304"/>
      <c r="EM63" s="304"/>
      <c r="EN63" s="304"/>
      <c r="EO63" s="304"/>
      <c r="EP63" s="304"/>
      <c r="EQ63" s="304"/>
      <c r="ER63" s="304"/>
      <c r="ES63" s="304"/>
      <c r="ET63" s="304"/>
      <c r="EU63" s="304"/>
      <c r="EV63" s="304"/>
      <c r="EW63" s="304"/>
      <c r="EX63" s="304"/>
      <c r="EY63" s="304"/>
      <c r="EZ63" s="304"/>
      <c r="FA63" s="304"/>
      <c r="FB63" s="304"/>
      <c r="FC63" s="304"/>
      <c r="FD63" s="304"/>
      <c r="FE63" s="304"/>
      <c r="FF63" s="304"/>
      <c r="FG63" s="304"/>
      <c r="FH63" s="304"/>
      <c r="FI63" s="304"/>
      <c r="FJ63" s="304"/>
      <c r="FK63" s="304"/>
      <c r="FL63" s="304"/>
      <c r="FM63" s="304"/>
      <c r="FN63" s="304"/>
      <c r="FO63" s="304"/>
      <c r="FP63" s="304"/>
      <c r="FQ63" s="304"/>
      <c r="FR63" s="304"/>
      <c r="FS63" s="304"/>
      <c r="FT63" s="304"/>
      <c r="FU63" s="304"/>
      <c r="FV63" s="304"/>
      <c r="FW63" s="304"/>
      <c r="FX63" s="304"/>
      <c r="FY63" s="304"/>
      <c r="FZ63" s="304"/>
      <c r="GA63" s="304"/>
      <c r="GB63" s="304"/>
      <c r="GC63" s="304"/>
      <c r="GD63" s="304"/>
      <c r="GE63" s="304"/>
      <c r="GF63" s="304"/>
      <c r="GG63" s="304"/>
      <c r="GH63" s="304"/>
      <c r="GI63" s="304"/>
      <c r="GJ63" s="304"/>
      <c r="GK63" s="304"/>
      <c r="GL63" s="304"/>
      <c r="GM63" s="304"/>
      <c r="GN63" s="304"/>
      <c r="GO63" s="304"/>
      <c r="GP63" s="304"/>
      <c r="GQ63" s="304"/>
      <c r="GR63" s="304"/>
      <c r="GS63" s="304"/>
      <c r="GT63" s="304"/>
      <c r="GU63" s="304"/>
      <c r="GV63" s="304"/>
      <c r="GW63" s="304"/>
      <c r="GX63" s="304"/>
      <c r="GY63" s="304"/>
      <c r="GZ63" s="304"/>
      <c r="HA63" s="304"/>
      <c r="HB63" s="304"/>
      <c r="HC63" s="304"/>
      <c r="HD63" s="304"/>
      <c r="HE63" s="304"/>
      <c r="HF63" s="304"/>
      <c r="HG63" s="304"/>
      <c r="HH63" s="304"/>
      <c r="HI63" s="304"/>
      <c r="HJ63" s="304"/>
      <c r="HK63" s="304"/>
      <c r="HL63" s="304"/>
      <c r="HM63" s="304"/>
      <c r="HN63" s="304"/>
      <c r="HO63" s="304"/>
      <c r="HP63" s="304"/>
      <c r="HQ63" s="304"/>
      <c r="HR63" s="304"/>
      <c r="HS63" s="304"/>
      <c r="HT63" s="304"/>
      <c r="HU63" s="304"/>
      <c r="HV63" s="304"/>
      <c r="HW63" s="304"/>
      <c r="HX63" s="304"/>
      <c r="HY63" s="304"/>
      <c r="HZ63" s="304"/>
      <c r="IA63" s="304"/>
      <c r="IB63" s="304"/>
      <c r="IC63" s="304"/>
      <c r="ID63" s="304"/>
      <c r="IE63" s="304"/>
      <c r="IF63" s="304"/>
      <c r="IG63" s="304"/>
      <c r="IH63" s="304"/>
      <c r="II63" s="304"/>
      <c r="IJ63" s="304"/>
      <c r="IK63" s="304"/>
      <c r="IL63" s="304"/>
      <c r="IM63" s="304"/>
      <c r="IN63" s="304"/>
      <c r="IO63" s="304"/>
      <c r="IP63" s="304"/>
      <c r="IQ63" s="304"/>
      <c r="IR63" s="304"/>
      <c r="IS63" s="304"/>
    </row>
    <row r="64" s="133" customFormat="1" ht="24" customHeight="1" spans="1:253">
      <c r="A64" s="304"/>
      <c r="B64" s="318"/>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c r="CW64" s="304"/>
      <c r="CX64" s="304"/>
      <c r="CY64" s="304"/>
      <c r="CZ64" s="304"/>
      <c r="DA64" s="304"/>
      <c r="DB64" s="304"/>
      <c r="DC64" s="304"/>
      <c r="DD64" s="304"/>
      <c r="DE64" s="304"/>
      <c r="DF64" s="304"/>
      <c r="DG64" s="304"/>
      <c r="DH64" s="304"/>
      <c r="DI64" s="304"/>
      <c r="DJ64" s="304"/>
      <c r="DK64" s="304"/>
      <c r="DL64" s="304"/>
      <c r="DM64" s="304"/>
      <c r="DN64" s="304"/>
      <c r="DO64" s="304"/>
      <c r="DP64" s="304"/>
      <c r="DQ64" s="304"/>
      <c r="DR64" s="304"/>
      <c r="DS64" s="304"/>
      <c r="DT64" s="304"/>
      <c r="DU64" s="304"/>
      <c r="DV64" s="304"/>
      <c r="DW64" s="304"/>
      <c r="DX64" s="304"/>
      <c r="DY64" s="304"/>
      <c r="DZ64" s="304"/>
      <c r="EA64" s="304"/>
      <c r="EB64" s="304"/>
      <c r="EC64" s="304"/>
      <c r="ED64" s="304"/>
      <c r="EE64" s="304"/>
      <c r="EF64" s="304"/>
      <c r="EG64" s="304"/>
      <c r="EH64" s="304"/>
      <c r="EI64" s="304"/>
      <c r="EJ64" s="304"/>
      <c r="EK64" s="304"/>
      <c r="EL64" s="304"/>
      <c r="EM64" s="304"/>
      <c r="EN64" s="304"/>
      <c r="EO64" s="304"/>
      <c r="EP64" s="304"/>
      <c r="EQ64" s="304"/>
      <c r="ER64" s="304"/>
      <c r="ES64" s="304"/>
      <c r="ET64" s="304"/>
      <c r="EU64" s="304"/>
      <c r="EV64" s="304"/>
      <c r="EW64" s="304"/>
      <c r="EX64" s="304"/>
      <c r="EY64" s="304"/>
      <c r="EZ64" s="304"/>
      <c r="FA64" s="304"/>
      <c r="FB64" s="304"/>
      <c r="FC64" s="304"/>
      <c r="FD64" s="304"/>
      <c r="FE64" s="304"/>
      <c r="FF64" s="304"/>
      <c r="FG64" s="304"/>
      <c r="FH64" s="304"/>
      <c r="FI64" s="304"/>
      <c r="FJ64" s="304"/>
      <c r="FK64" s="304"/>
      <c r="FL64" s="304"/>
      <c r="FM64" s="304"/>
      <c r="FN64" s="304"/>
      <c r="FO64" s="304"/>
      <c r="FP64" s="304"/>
      <c r="FQ64" s="304"/>
      <c r="FR64" s="304"/>
      <c r="FS64" s="304"/>
      <c r="FT64" s="304"/>
      <c r="FU64" s="304"/>
      <c r="FV64" s="304"/>
      <c r="FW64" s="304"/>
      <c r="FX64" s="304"/>
      <c r="FY64" s="304"/>
      <c r="FZ64" s="304"/>
      <c r="GA64" s="304"/>
      <c r="GB64" s="304"/>
      <c r="GC64" s="304"/>
      <c r="GD64" s="304"/>
      <c r="GE64" s="304"/>
      <c r="GF64" s="304"/>
      <c r="GG64" s="304"/>
      <c r="GH64" s="304"/>
      <c r="GI64" s="304"/>
      <c r="GJ64" s="304"/>
      <c r="GK64" s="304"/>
      <c r="GL64" s="304"/>
      <c r="GM64" s="304"/>
      <c r="GN64" s="304"/>
      <c r="GO64" s="304"/>
      <c r="GP64" s="304"/>
      <c r="GQ64" s="304"/>
      <c r="GR64" s="304"/>
      <c r="GS64" s="304"/>
      <c r="GT64" s="304"/>
      <c r="GU64" s="304"/>
      <c r="GV64" s="304"/>
      <c r="GW64" s="304"/>
      <c r="GX64" s="304"/>
      <c r="GY64" s="304"/>
      <c r="GZ64" s="304"/>
      <c r="HA64" s="304"/>
      <c r="HB64" s="304"/>
      <c r="HC64" s="304"/>
      <c r="HD64" s="304"/>
      <c r="HE64" s="304"/>
      <c r="HF64" s="304"/>
      <c r="HG64" s="304"/>
      <c r="HH64" s="304"/>
      <c r="HI64" s="304"/>
      <c r="HJ64" s="304"/>
      <c r="HK64" s="304"/>
      <c r="HL64" s="304"/>
      <c r="HM64" s="304"/>
      <c r="HN64" s="304"/>
      <c r="HO64" s="304"/>
      <c r="HP64" s="304"/>
      <c r="HQ64" s="304"/>
      <c r="HR64" s="304"/>
      <c r="HS64" s="304"/>
      <c r="HT64" s="304"/>
      <c r="HU64" s="304"/>
      <c r="HV64" s="304"/>
      <c r="HW64" s="304"/>
      <c r="HX64" s="304"/>
      <c r="HY64" s="304"/>
      <c r="HZ64" s="304"/>
      <c r="IA64" s="304"/>
      <c r="IB64" s="304"/>
      <c r="IC64" s="304"/>
      <c r="ID64" s="304"/>
      <c r="IE64" s="304"/>
      <c r="IF64" s="304"/>
      <c r="IG64" s="304"/>
      <c r="IH64" s="304"/>
      <c r="II64" s="304"/>
      <c r="IJ64" s="304"/>
      <c r="IK64" s="304"/>
      <c r="IL64" s="304"/>
      <c r="IM64" s="304"/>
      <c r="IN64" s="304"/>
      <c r="IO64" s="304"/>
      <c r="IP64" s="304"/>
      <c r="IQ64" s="304"/>
      <c r="IR64" s="304"/>
      <c r="IS64" s="304"/>
    </row>
    <row r="65" s="133" customFormat="1" ht="24" customHeight="1" spans="1:253">
      <c r="A65" s="304"/>
      <c r="B65" s="318"/>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4"/>
      <c r="DB65" s="304"/>
      <c r="DC65" s="304"/>
      <c r="DD65" s="304"/>
      <c r="DE65" s="304"/>
      <c r="DF65" s="304"/>
      <c r="DG65" s="304"/>
      <c r="DH65" s="304"/>
      <c r="DI65" s="304"/>
      <c r="DJ65" s="304"/>
      <c r="DK65" s="304"/>
      <c r="DL65" s="304"/>
      <c r="DM65" s="304"/>
      <c r="DN65" s="304"/>
      <c r="DO65" s="304"/>
      <c r="DP65" s="304"/>
      <c r="DQ65" s="304"/>
      <c r="DR65" s="304"/>
      <c r="DS65" s="304"/>
      <c r="DT65" s="304"/>
      <c r="DU65" s="304"/>
      <c r="DV65" s="304"/>
      <c r="DW65" s="304"/>
      <c r="DX65" s="304"/>
      <c r="DY65" s="304"/>
      <c r="DZ65" s="304"/>
      <c r="EA65" s="304"/>
      <c r="EB65" s="304"/>
      <c r="EC65" s="304"/>
      <c r="ED65" s="304"/>
      <c r="EE65" s="304"/>
      <c r="EF65" s="304"/>
      <c r="EG65" s="304"/>
      <c r="EH65" s="304"/>
      <c r="EI65" s="304"/>
      <c r="EJ65" s="304"/>
      <c r="EK65" s="304"/>
      <c r="EL65" s="304"/>
      <c r="EM65" s="304"/>
      <c r="EN65" s="304"/>
      <c r="EO65" s="304"/>
      <c r="EP65" s="304"/>
      <c r="EQ65" s="304"/>
      <c r="ER65" s="304"/>
      <c r="ES65" s="304"/>
      <c r="ET65" s="304"/>
      <c r="EU65" s="304"/>
      <c r="EV65" s="304"/>
      <c r="EW65" s="304"/>
      <c r="EX65" s="304"/>
      <c r="EY65" s="304"/>
      <c r="EZ65" s="304"/>
      <c r="FA65" s="304"/>
      <c r="FB65" s="304"/>
      <c r="FC65" s="304"/>
      <c r="FD65" s="304"/>
      <c r="FE65" s="304"/>
      <c r="FF65" s="304"/>
      <c r="FG65" s="304"/>
      <c r="FH65" s="304"/>
      <c r="FI65" s="304"/>
      <c r="FJ65" s="304"/>
      <c r="FK65" s="304"/>
      <c r="FL65" s="304"/>
      <c r="FM65" s="304"/>
      <c r="FN65" s="304"/>
      <c r="FO65" s="304"/>
      <c r="FP65" s="304"/>
      <c r="FQ65" s="304"/>
      <c r="FR65" s="304"/>
      <c r="FS65" s="304"/>
      <c r="FT65" s="304"/>
      <c r="FU65" s="304"/>
      <c r="FV65" s="304"/>
      <c r="FW65" s="304"/>
      <c r="FX65" s="304"/>
      <c r="FY65" s="304"/>
      <c r="FZ65" s="304"/>
      <c r="GA65" s="304"/>
      <c r="GB65" s="304"/>
      <c r="GC65" s="304"/>
      <c r="GD65" s="304"/>
      <c r="GE65" s="304"/>
      <c r="GF65" s="304"/>
      <c r="GG65" s="304"/>
      <c r="GH65" s="304"/>
      <c r="GI65" s="304"/>
      <c r="GJ65" s="304"/>
      <c r="GK65" s="304"/>
      <c r="GL65" s="304"/>
      <c r="GM65" s="304"/>
      <c r="GN65" s="304"/>
      <c r="GO65" s="304"/>
      <c r="GP65" s="304"/>
      <c r="GQ65" s="304"/>
      <c r="GR65" s="304"/>
      <c r="GS65" s="304"/>
      <c r="GT65" s="304"/>
      <c r="GU65" s="304"/>
      <c r="GV65" s="304"/>
      <c r="GW65" s="304"/>
      <c r="GX65" s="304"/>
      <c r="GY65" s="304"/>
      <c r="GZ65" s="304"/>
      <c r="HA65" s="304"/>
      <c r="HB65" s="304"/>
      <c r="HC65" s="304"/>
      <c r="HD65" s="304"/>
      <c r="HE65" s="304"/>
      <c r="HF65" s="304"/>
      <c r="HG65" s="304"/>
      <c r="HH65" s="304"/>
      <c r="HI65" s="304"/>
      <c r="HJ65" s="304"/>
      <c r="HK65" s="304"/>
      <c r="HL65" s="304"/>
      <c r="HM65" s="304"/>
      <c r="HN65" s="304"/>
      <c r="HO65" s="304"/>
      <c r="HP65" s="304"/>
      <c r="HQ65" s="304"/>
      <c r="HR65" s="304"/>
      <c r="HS65" s="304"/>
      <c r="HT65" s="304"/>
      <c r="HU65" s="304"/>
      <c r="HV65" s="304"/>
      <c r="HW65" s="304"/>
      <c r="HX65" s="304"/>
      <c r="HY65" s="304"/>
      <c r="HZ65" s="304"/>
      <c r="IA65" s="304"/>
      <c r="IB65" s="304"/>
      <c r="IC65" s="304"/>
      <c r="ID65" s="304"/>
      <c r="IE65" s="304"/>
      <c r="IF65" s="304"/>
      <c r="IG65" s="304"/>
      <c r="IH65" s="304"/>
      <c r="II65" s="304"/>
      <c r="IJ65" s="304"/>
      <c r="IK65" s="304"/>
      <c r="IL65" s="304"/>
      <c r="IM65" s="304"/>
      <c r="IN65" s="304"/>
      <c r="IO65" s="304"/>
      <c r="IP65" s="304"/>
      <c r="IQ65" s="304"/>
      <c r="IR65" s="304"/>
      <c r="IS65" s="304"/>
    </row>
    <row r="66" s="133" customFormat="1" ht="24" customHeight="1" spans="1:253">
      <c r="A66" s="304"/>
      <c r="B66" s="318"/>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c r="CW66" s="304"/>
      <c r="CX66" s="304"/>
      <c r="CY66" s="304"/>
      <c r="CZ66" s="304"/>
      <c r="DA66" s="304"/>
      <c r="DB66" s="304"/>
      <c r="DC66" s="304"/>
      <c r="DD66" s="304"/>
      <c r="DE66" s="304"/>
      <c r="DF66" s="304"/>
      <c r="DG66" s="304"/>
      <c r="DH66" s="304"/>
      <c r="DI66" s="304"/>
      <c r="DJ66" s="304"/>
      <c r="DK66" s="304"/>
      <c r="DL66" s="304"/>
      <c r="DM66" s="304"/>
      <c r="DN66" s="304"/>
      <c r="DO66" s="304"/>
      <c r="DP66" s="304"/>
      <c r="DQ66" s="304"/>
      <c r="DR66" s="304"/>
      <c r="DS66" s="304"/>
      <c r="DT66" s="304"/>
      <c r="DU66" s="304"/>
      <c r="DV66" s="304"/>
      <c r="DW66" s="304"/>
      <c r="DX66" s="304"/>
      <c r="DY66" s="304"/>
      <c r="DZ66" s="304"/>
      <c r="EA66" s="304"/>
      <c r="EB66" s="304"/>
      <c r="EC66" s="304"/>
      <c r="ED66" s="304"/>
      <c r="EE66" s="304"/>
      <c r="EF66" s="304"/>
      <c r="EG66" s="304"/>
      <c r="EH66" s="304"/>
      <c r="EI66" s="304"/>
      <c r="EJ66" s="304"/>
      <c r="EK66" s="304"/>
      <c r="EL66" s="304"/>
      <c r="EM66" s="304"/>
      <c r="EN66" s="304"/>
      <c r="EO66" s="304"/>
      <c r="EP66" s="304"/>
      <c r="EQ66" s="304"/>
      <c r="ER66" s="304"/>
      <c r="ES66" s="304"/>
      <c r="ET66" s="304"/>
      <c r="EU66" s="304"/>
      <c r="EV66" s="304"/>
      <c r="EW66" s="304"/>
      <c r="EX66" s="304"/>
      <c r="EY66" s="304"/>
      <c r="EZ66" s="304"/>
      <c r="FA66" s="304"/>
      <c r="FB66" s="304"/>
      <c r="FC66" s="304"/>
      <c r="FD66" s="304"/>
      <c r="FE66" s="304"/>
      <c r="FF66" s="304"/>
      <c r="FG66" s="304"/>
      <c r="FH66" s="304"/>
      <c r="FI66" s="304"/>
      <c r="FJ66" s="304"/>
      <c r="FK66" s="304"/>
      <c r="FL66" s="304"/>
      <c r="FM66" s="304"/>
      <c r="FN66" s="304"/>
      <c r="FO66" s="304"/>
      <c r="FP66" s="304"/>
      <c r="FQ66" s="304"/>
      <c r="FR66" s="304"/>
      <c r="FS66" s="304"/>
      <c r="FT66" s="304"/>
      <c r="FU66" s="304"/>
      <c r="FV66" s="304"/>
      <c r="FW66" s="304"/>
      <c r="FX66" s="304"/>
      <c r="FY66" s="304"/>
      <c r="FZ66" s="304"/>
      <c r="GA66" s="304"/>
      <c r="GB66" s="304"/>
      <c r="GC66" s="304"/>
      <c r="GD66" s="304"/>
      <c r="GE66" s="304"/>
      <c r="GF66" s="304"/>
      <c r="GG66" s="304"/>
      <c r="GH66" s="304"/>
      <c r="GI66" s="304"/>
      <c r="GJ66" s="304"/>
      <c r="GK66" s="304"/>
      <c r="GL66" s="304"/>
      <c r="GM66" s="304"/>
      <c r="GN66" s="304"/>
      <c r="GO66" s="304"/>
      <c r="GP66" s="304"/>
      <c r="GQ66" s="304"/>
      <c r="GR66" s="304"/>
      <c r="GS66" s="304"/>
      <c r="GT66" s="304"/>
      <c r="GU66" s="304"/>
      <c r="GV66" s="304"/>
      <c r="GW66" s="304"/>
      <c r="GX66" s="304"/>
      <c r="GY66" s="304"/>
      <c r="GZ66" s="304"/>
      <c r="HA66" s="304"/>
      <c r="HB66" s="304"/>
      <c r="HC66" s="304"/>
      <c r="HD66" s="304"/>
      <c r="HE66" s="304"/>
      <c r="HF66" s="304"/>
      <c r="HG66" s="304"/>
      <c r="HH66" s="304"/>
      <c r="HI66" s="304"/>
      <c r="HJ66" s="304"/>
      <c r="HK66" s="304"/>
      <c r="HL66" s="304"/>
      <c r="HM66" s="304"/>
      <c r="HN66" s="304"/>
      <c r="HO66" s="304"/>
      <c r="HP66" s="304"/>
      <c r="HQ66" s="304"/>
      <c r="HR66" s="304"/>
      <c r="HS66" s="304"/>
      <c r="HT66" s="304"/>
      <c r="HU66" s="304"/>
      <c r="HV66" s="304"/>
      <c r="HW66" s="304"/>
      <c r="HX66" s="304"/>
      <c r="HY66" s="304"/>
      <c r="HZ66" s="304"/>
      <c r="IA66" s="304"/>
      <c r="IB66" s="304"/>
      <c r="IC66" s="304"/>
      <c r="ID66" s="304"/>
      <c r="IE66" s="304"/>
      <c r="IF66" s="304"/>
      <c r="IG66" s="304"/>
      <c r="IH66" s="304"/>
      <c r="II66" s="304"/>
      <c r="IJ66" s="304"/>
      <c r="IK66" s="304"/>
      <c r="IL66" s="304"/>
      <c r="IM66" s="304"/>
      <c r="IN66" s="304"/>
      <c r="IO66" s="304"/>
      <c r="IP66" s="304"/>
      <c r="IQ66" s="304"/>
      <c r="IR66" s="304"/>
      <c r="IS66" s="304"/>
    </row>
    <row r="67" s="133" customFormat="1" ht="24" customHeight="1" spans="1:253">
      <c r="A67" s="304"/>
      <c r="B67" s="318"/>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c r="CW67" s="304"/>
      <c r="CX67" s="304"/>
      <c r="CY67" s="304"/>
      <c r="CZ67" s="304"/>
      <c r="DA67" s="304"/>
      <c r="DB67" s="304"/>
      <c r="DC67" s="304"/>
      <c r="DD67" s="304"/>
      <c r="DE67" s="304"/>
      <c r="DF67" s="304"/>
      <c r="DG67" s="304"/>
      <c r="DH67" s="304"/>
      <c r="DI67" s="304"/>
      <c r="DJ67" s="304"/>
      <c r="DK67" s="304"/>
      <c r="DL67" s="304"/>
      <c r="DM67" s="304"/>
      <c r="DN67" s="304"/>
      <c r="DO67" s="304"/>
      <c r="DP67" s="304"/>
      <c r="DQ67" s="304"/>
      <c r="DR67" s="304"/>
      <c r="DS67" s="304"/>
      <c r="DT67" s="304"/>
      <c r="DU67" s="304"/>
      <c r="DV67" s="304"/>
      <c r="DW67" s="304"/>
      <c r="DX67" s="304"/>
      <c r="DY67" s="304"/>
      <c r="DZ67" s="304"/>
      <c r="EA67" s="304"/>
      <c r="EB67" s="304"/>
      <c r="EC67" s="304"/>
      <c r="ED67" s="304"/>
      <c r="EE67" s="304"/>
      <c r="EF67" s="304"/>
      <c r="EG67" s="304"/>
      <c r="EH67" s="304"/>
      <c r="EI67" s="304"/>
      <c r="EJ67" s="304"/>
      <c r="EK67" s="304"/>
      <c r="EL67" s="304"/>
      <c r="EM67" s="304"/>
      <c r="EN67" s="304"/>
      <c r="EO67" s="304"/>
      <c r="EP67" s="304"/>
      <c r="EQ67" s="304"/>
      <c r="ER67" s="304"/>
      <c r="ES67" s="304"/>
      <c r="ET67" s="304"/>
      <c r="EU67" s="304"/>
      <c r="EV67" s="304"/>
      <c r="EW67" s="304"/>
      <c r="EX67" s="304"/>
      <c r="EY67" s="304"/>
      <c r="EZ67" s="304"/>
      <c r="FA67" s="304"/>
      <c r="FB67" s="304"/>
      <c r="FC67" s="304"/>
      <c r="FD67" s="304"/>
      <c r="FE67" s="304"/>
      <c r="FF67" s="304"/>
      <c r="FG67" s="304"/>
      <c r="FH67" s="304"/>
      <c r="FI67" s="304"/>
      <c r="FJ67" s="304"/>
      <c r="FK67" s="304"/>
      <c r="FL67" s="304"/>
      <c r="FM67" s="304"/>
      <c r="FN67" s="304"/>
      <c r="FO67" s="304"/>
      <c r="FP67" s="304"/>
      <c r="FQ67" s="304"/>
      <c r="FR67" s="304"/>
      <c r="FS67" s="304"/>
      <c r="FT67" s="304"/>
      <c r="FU67" s="304"/>
      <c r="FV67" s="304"/>
      <c r="FW67" s="304"/>
      <c r="FX67" s="304"/>
      <c r="FY67" s="304"/>
      <c r="FZ67" s="304"/>
      <c r="GA67" s="304"/>
      <c r="GB67" s="304"/>
      <c r="GC67" s="304"/>
      <c r="GD67" s="304"/>
      <c r="GE67" s="304"/>
      <c r="GF67" s="304"/>
      <c r="GG67" s="304"/>
      <c r="GH67" s="304"/>
      <c r="GI67" s="304"/>
      <c r="GJ67" s="304"/>
      <c r="GK67" s="304"/>
      <c r="GL67" s="304"/>
      <c r="GM67" s="304"/>
      <c r="GN67" s="304"/>
      <c r="GO67" s="304"/>
      <c r="GP67" s="304"/>
      <c r="GQ67" s="304"/>
      <c r="GR67" s="304"/>
      <c r="GS67" s="304"/>
      <c r="GT67" s="304"/>
      <c r="GU67" s="304"/>
      <c r="GV67" s="304"/>
      <c r="GW67" s="304"/>
      <c r="GX67" s="304"/>
      <c r="GY67" s="304"/>
      <c r="GZ67" s="304"/>
      <c r="HA67" s="304"/>
      <c r="HB67" s="304"/>
      <c r="HC67" s="304"/>
      <c r="HD67" s="304"/>
      <c r="HE67" s="304"/>
      <c r="HF67" s="304"/>
      <c r="HG67" s="304"/>
      <c r="HH67" s="304"/>
      <c r="HI67" s="304"/>
      <c r="HJ67" s="304"/>
      <c r="HK67" s="304"/>
      <c r="HL67" s="304"/>
      <c r="HM67" s="304"/>
      <c r="HN67" s="304"/>
      <c r="HO67" s="304"/>
      <c r="HP67" s="304"/>
      <c r="HQ67" s="304"/>
      <c r="HR67" s="304"/>
      <c r="HS67" s="304"/>
      <c r="HT67" s="304"/>
      <c r="HU67" s="304"/>
      <c r="HV67" s="304"/>
      <c r="HW67" s="304"/>
      <c r="HX67" s="304"/>
      <c r="HY67" s="304"/>
      <c r="HZ67" s="304"/>
      <c r="IA67" s="304"/>
      <c r="IB67" s="304"/>
      <c r="IC67" s="304"/>
      <c r="ID67" s="304"/>
      <c r="IE67" s="304"/>
      <c r="IF67" s="304"/>
      <c r="IG67" s="304"/>
      <c r="IH67" s="304"/>
      <c r="II67" s="304"/>
      <c r="IJ67" s="304"/>
      <c r="IK67" s="304"/>
      <c r="IL67" s="304"/>
      <c r="IM67" s="304"/>
      <c r="IN67" s="304"/>
      <c r="IO67" s="304"/>
      <c r="IP67" s="304"/>
      <c r="IQ67" s="304"/>
      <c r="IR67" s="304"/>
      <c r="IS67" s="304"/>
    </row>
    <row r="68" s="133" customFormat="1" ht="24" customHeight="1" spans="1:253">
      <c r="A68" s="304"/>
      <c r="B68" s="318"/>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c r="CW68" s="304"/>
      <c r="CX68" s="304"/>
      <c r="CY68" s="304"/>
      <c r="CZ68" s="304"/>
      <c r="DA68" s="304"/>
      <c r="DB68" s="304"/>
      <c r="DC68" s="304"/>
      <c r="DD68" s="304"/>
      <c r="DE68" s="304"/>
      <c r="DF68" s="304"/>
      <c r="DG68" s="304"/>
      <c r="DH68" s="304"/>
      <c r="DI68" s="304"/>
      <c r="DJ68" s="304"/>
      <c r="DK68" s="304"/>
      <c r="DL68" s="304"/>
      <c r="DM68" s="304"/>
      <c r="DN68" s="304"/>
      <c r="DO68" s="304"/>
      <c r="DP68" s="304"/>
      <c r="DQ68" s="304"/>
      <c r="DR68" s="304"/>
      <c r="DS68" s="304"/>
      <c r="DT68" s="304"/>
      <c r="DU68" s="304"/>
      <c r="DV68" s="304"/>
      <c r="DW68" s="304"/>
      <c r="DX68" s="304"/>
      <c r="DY68" s="304"/>
      <c r="DZ68" s="304"/>
      <c r="EA68" s="304"/>
      <c r="EB68" s="304"/>
      <c r="EC68" s="304"/>
      <c r="ED68" s="304"/>
      <c r="EE68" s="304"/>
      <c r="EF68" s="304"/>
      <c r="EG68" s="304"/>
      <c r="EH68" s="304"/>
      <c r="EI68" s="304"/>
      <c r="EJ68" s="304"/>
      <c r="EK68" s="304"/>
      <c r="EL68" s="304"/>
      <c r="EM68" s="304"/>
      <c r="EN68" s="304"/>
      <c r="EO68" s="304"/>
      <c r="EP68" s="304"/>
      <c r="EQ68" s="304"/>
      <c r="ER68" s="304"/>
      <c r="ES68" s="304"/>
      <c r="ET68" s="304"/>
      <c r="EU68" s="304"/>
      <c r="EV68" s="304"/>
      <c r="EW68" s="304"/>
      <c r="EX68" s="304"/>
      <c r="EY68" s="304"/>
      <c r="EZ68" s="304"/>
      <c r="FA68" s="304"/>
      <c r="FB68" s="304"/>
      <c r="FC68" s="304"/>
      <c r="FD68" s="304"/>
      <c r="FE68" s="304"/>
      <c r="FF68" s="304"/>
      <c r="FG68" s="304"/>
      <c r="FH68" s="304"/>
      <c r="FI68" s="304"/>
      <c r="FJ68" s="304"/>
      <c r="FK68" s="304"/>
      <c r="FL68" s="304"/>
      <c r="FM68" s="304"/>
      <c r="FN68" s="304"/>
      <c r="FO68" s="304"/>
      <c r="FP68" s="304"/>
      <c r="FQ68" s="304"/>
      <c r="FR68" s="304"/>
      <c r="FS68" s="304"/>
      <c r="FT68" s="304"/>
      <c r="FU68" s="304"/>
      <c r="FV68" s="304"/>
      <c r="FW68" s="304"/>
      <c r="FX68" s="304"/>
      <c r="FY68" s="304"/>
      <c r="FZ68" s="304"/>
      <c r="GA68" s="304"/>
      <c r="GB68" s="304"/>
      <c r="GC68" s="304"/>
      <c r="GD68" s="304"/>
      <c r="GE68" s="304"/>
      <c r="GF68" s="304"/>
      <c r="GG68" s="304"/>
      <c r="GH68" s="304"/>
      <c r="GI68" s="304"/>
      <c r="GJ68" s="304"/>
      <c r="GK68" s="304"/>
      <c r="GL68" s="304"/>
      <c r="GM68" s="304"/>
      <c r="GN68" s="304"/>
      <c r="GO68" s="304"/>
      <c r="GP68" s="304"/>
      <c r="GQ68" s="304"/>
      <c r="GR68" s="304"/>
      <c r="GS68" s="304"/>
      <c r="GT68" s="304"/>
      <c r="GU68" s="304"/>
      <c r="GV68" s="304"/>
      <c r="GW68" s="304"/>
      <c r="GX68" s="304"/>
      <c r="GY68" s="304"/>
      <c r="GZ68" s="304"/>
      <c r="HA68" s="304"/>
      <c r="HB68" s="304"/>
      <c r="HC68" s="304"/>
      <c r="HD68" s="304"/>
      <c r="HE68" s="304"/>
      <c r="HF68" s="304"/>
      <c r="HG68" s="304"/>
      <c r="HH68" s="304"/>
      <c r="HI68" s="304"/>
      <c r="HJ68" s="304"/>
      <c r="HK68" s="304"/>
      <c r="HL68" s="304"/>
      <c r="HM68" s="304"/>
      <c r="HN68" s="304"/>
      <c r="HO68" s="304"/>
      <c r="HP68" s="304"/>
      <c r="HQ68" s="304"/>
      <c r="HR68" s="304"/>
      <c r="HS68" s="304"/>
      <c r="HT68" s="304"/>
      <c r="HU68" s="304"/>
      <c r="HV68" s="304"/>
      <c r="HW68" s="304"/>
      <c r="HX68" s="304"/>
      <c r="HY68" s="304"/>
      <c r="HZ68" s="304"/>
      <c r="IA68" s="304"/>
      <c r="IB68" s="304"/>
      <c r="IC68" s="304"/>
      <c r="ID68" s="304"/>
      <c r="IE68" s="304"/>
      <c r="IF68" s="304"/>
      <c r="IG68" s="304"/>
      <c r="IH68" s="304"/>
      <c r="II68" s="304"/>
      <c r="IJ68" s="304"/>
      <c r="IK68" s="304"/>
      <c r="IL68" s="304"/>
      <c r="IM68" s="304"/>
      <c r="IN68" s="304"/>
      <c r="IO68" s="304"/>
      <c r="IP68" s="304"/>
      <c r="IQ68" s="304"/>
      <c r="IR68" s="304"/>
      <c r="IS68" s="304"/>
    </row>
    <row r="69" s="133" customFormat="1" ht="24" customHeight="1" spans="1:253">
      <c r="A69" s="304"/>
      <c r="B69" s="318"/>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c r="CW69" s="304"/>
      <c r="CX69" s="304"/>
      <c r="CY69" s="304"/>
      <c r="CZ69" s="304"/>
      <c r="DA69" s="304"/>
      <c r="DB69" s="304"/>
      <c r="DC69" s="304"/>
      <c r="DD69" s="304"/>
      <c r="DE69" s="304"/>
      <c r="DF69" s="304"/>
      <c r="DG69" s="304"/>
      <c r="DH69" s="304"/>
      <c r="DI69" s="304"/>
      <c r="DJ69" s="304"/>
      <c r="DK69" s="304"/>
      <c r="DL69" s="304"/>
      <c r="DM69" s="304"/>
      <c r="DN69" s="304"/>
      <c r="DO69" s="304"/>
      <c r="DP69" s="304"/>
      <c r="DQ69" s="304"/>
      <c r="DR69" s="304"/>
      <c r="DS69" s="304"/>
      <c r="DT69" s="304"/>
      <c r="DU69" s="304"/>
      <c r="DV69" s="304"/>
      <c r="DW69" s="304"/>
      <c r="DX69" s="304"/>
      <c r="DY69" s="304"/>
      <c r="DZ69" s="304"/>
      <c r="EA69" s="304"/>
      <c r="EB69" s="304"/>
      <c r="EC69" s="304"/>
      <c r="ED69" s="304"/>
      <c r="EE69" s="304"/>
      <c r="EF69" s="304"/>
      <c r="EG69" s="304"/>
      <c r="EH69" s="304"/>
      <c r="EI69" s="304"/>
      <c r="EJ69" s="304"/>
      <c r="EK69" s="304"/>
      <c r="EL69" s="304"/>
      <c r="EM69" s="304"/>
      <c r="EN69" s="304"/>
      <c r="EO69" s="304"/>
      <c r="EP69" s="304"/>
      <c r="EQ69" s="304"/>
      <c r="ER69" s="304"/>
      <c r="ES69" s="304"/>
      <c r="ET69" s="304"/>
      <c r="EU69" s="304"/>
      <c r="EV69" s="304"/>
      <c r="EW69" s="304"/>
      <c r="EX69" s="304"/>
      <c r="EY69" s="304"/>
      <c r="EZ69" s="304"/>
      <c r="FA69" s="304"/>
      <c r="FB69" s="304"/>
      <c r="FC69" s="304"/>
      <c r="FD69" s="304"/>
      <c r="FE69" s="304"/>
      <c r="FF69" s="304"/>
      <c r="FG69" s="304"/>
      <c r="FH69" s="304"/>
      <c r="FI69" s="304"/>
      <c r="FJ69" s="304"/>
      <c r="FK69" s="304"/>
      <c r="FL69" s="304"/>
      <c r="FM69" s="304"/>
      <c r="FN69" s="304"/>
      <c r="FO69" s="304"/>
      <c r="FP69" s="304"/>
      <c r="FQ69" s="304"/>
      <c r="FR69" s="304"/>
      <c r="FS69" s="304"/>
      <c r="FT69" s="304"/>
      <c r="FU69" s="304"/>
      <c r="FV69" s="304"/>
      <c r="FW69" s="304"/>
      <c r="FX69" s="304"/>
      <c r="FY69" s="304"/>
      <c r="FZ69" s="304"/>
      <c r="GA69" s="304"/>
      <c r="GB69" s="304"/>
      <c r="GC69" s="304"/>
      <c r="GD69" s="304"/>
      <c r="GE69" s="304"/>
      <c r="GF69" s="304"/>
      <c r="GG69" s="304"/>
      <c r="GH69" s="304"/>
      <c r="GI69" s="304"/>
      <c r="GJ69" s="304"/>
      <c r="GK69" s="304"/>
      <c r="GL69" s="304"/>
      <c r="GM69" s="304"/>
      <c r="GN69" s="304"/>
      <c r="GO69" s="304"/>
      <c r="GP69" s="304"/>
      <c r="GQ69" s="304"/>
      <c r="GR69" s="304"/>
      <c r="GS69" s="304"/>
      <c r="GT69" s="304"/>
      <c r="GU69" s="304"/>
      <c r="GV69" s="304"/>
      <c r="GW69" s="304"/>
      <c r="GX69" s="304"/>
      <c r="GY69" s="304"/>
      <c r="GZ69" s="304"/>
      <c r="HA69" s="304"/>
      <c r="HB69" s="304"/>
      <c r="HC69" s="304"/>
      <c r="HD69" s="304"/>
      <c r="HE69" s="304"/>
      <c r="HF69" s="304"/>
      <c r="HG69" s="304"/>
      <c r="HH69" s="304"/>
      <c r="HI69" s="304"/>
      <c r="HJ69" s="304"/>
      <c r="HK69" s="304"/>
      <c r="HL69" s="304"/>
      <c r="HM69" s="304"/>
      <c r="HN69" s="304"/>
      <c r="HO69" s="304"/>
      <c r="HP69" s="304"/>
      <c r="HQ69" s="304"/>
      <c r="HR69" s="304"/>
      <c r="HS69" s="304"/>
      <c r="HT69" s="304"/>
      <c r="HU69" s="304"/>
      <c r="HV69" s="304"/>
      <c r="HW69" s="304"/>
      <c r="HX69" s="304"/>
      <c r="HY69" s="304"/>
      <c r="HZ69" s="304"/>
      <c r="IA69" s="304"/>
      <c r="IB69" s="304"/>
      <c r="IC69" s="304"/>
      <c r="ID69" s="304"/>
      <c r="IE69" s="304"/>
      <c r="IF69" s="304"/>
      <c r="IG69" s="304"/>
      <c r="IH69" s="304"/>
      <c r="II69" s="304"/>
      <c r="IJ69" s="304"/>
      <c r="IK69" s="304"/>
      <c r="IL69" s="304"/>
      <c r="IM69" s="304"/>
      <c r="IN69" s="304"/>
      <c r="IO69" s="304"/>
      <c r="IP69" s="304"/>
      <c r="IQ69" s="304"/>
      <c r="IR69" s="304"/>
      <c r="IS69" s="304"/>
    </row>
    <row r="70" s="133" customFormat="1" ht="24" customHeight="1" spans="1:253">
      <c r="A70" s="304"/>
      <c r="B70" s="318"/>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c r="CW70" s="304"/>
      <c r="CX70" s="304"/>
      <c r="CY70" s="304"/>
      <c r="CZ70" s="304"/>
      <c r="DA70" s="304"/>
      <c r="DB70" s="304"/>
      <c r="DC70" s="304"/>
      <c r="DD70" s="304"/>
      <c r="DE70" s="304"/>
      <c r="DF70" s="304"/>
      <c r="DG70" s="304"/>
      <c r="DH70" s="304"/>
      <c r="DI70" s="304"/>
      <c r="DJ70" s="304"/>
      <c r="DK70" s="304"/>
      <c r="DL70" s="304"/>
      <c r="DM70" s="304"/>
      <c r="DN70" s="304"/>
      <c r="DO70" s="304"/>
      <c r="DP70" s="304"/>
      <c r="DQ70" s="304"/>
      <c r="DR70" s="304"/>
      <c r="DS70" s="304"/>
      <c r="DT70" s="304"/>
      <c r="DU70" s="304"/>
      <c r="DV70" s="304"/>
      <c r="DW70" s="304"/>
      <c r="DX70" s="304"/>
      <c r="DY70" s="304"/>
      <c r="DZ70" s="304"/>
      <c r="EA70" s="304"/>
      <c r="EB70" s="304"/>
      <c r="EC70" s="304"/>
      <c r="ED70" s="304"/>
      <c r="EE70" s="304"/>
      <c r="EF70" s="304"/>
      <c r="EG70" s="304"/>
      <c r="EH70" s="304"/>
      <c r="EI70" s="304"/>
      <c r="EJ70" s="304"/>
      <c r="EK70" s="304"/>
      <c r="EL70" s="304"/>
      <c r="EM70" s="304"/>
      <c r="EN70" s="304"/>
      <c r="EO70" s="304"/>
      <c r="EP70" s="304"/>
      <c r="EQ70" s="304"/>
      <c r="ER70" s="304"/>
      <c r="ES70" s="304"/>
      <c r="ET70" s="304"/>
      <c r="EU70" s="304"/>
      <c r="EV70" s="304"/>
      <c r="EW70" s="304"/>
      <c r="EX70" s="304"/>
      <c r="EY70" s="304"/>
      <c r="EZ70" s="304"/>
      <c r="FA70" s="304"/>
      <c r="FB70" s="304"/>
      <c r="FC70" s="304"/>
      <c r="FD70" s="304"/>
      <c r="FE70" s="304"/>
      <c r="FF70" s="304"/>
      <c r="FG70" s="304"/>
      <c r="FH70" s="304"/>
      <c r="FI70" s="304"/>
      <c r="FJ70" s="304"/>
      <c r="FK70" s="304"/>
      <c r="FL70" s="304"/>
      <c r="FM70" s="304"/>
      <c r="FN70" s="304"/>
      <c r="FO70" s="304"/>
      <c r="FP70" s="304"/>
      <c r="FQ70" s="304"/>
      <c r="FR70" s="304"/>
      <c r="FS70" s="304"/>
      <c r="FT70" s="304"/>
      <c r="FU70" s="304"/>
      <c r="FV70" s="304"/>
      <c r="FW70" s="304"/>
      <c r="FX70" s="304"/>
      <c r="FY70" s="304"/>
      <c r="FZ70" s="304"/>
      <c r="GA70" s="304"/>
      <c r="GB70" s="304"/>
      <c r="GC70" s="304"/>
      <c r="GD70" s="304"/>
      <c r="GE70" s="304"/>
      <c r="GF70" s="304"/>
      <c r="GG70" s="304"/>
      <c r="GH70" s="304"/>
      <c r="GI70" s="304"/>
      <c r="GJ70" s="304"/>
      <c r="GK70" s="304"/>
      <c r="GL70" s="304"/>
      <c r="GM70" s="304"/>
      <c r="GN70" s="304"/>
      <c r="GO70" s="304"/>
      <c r="GP70" s="304"/>
      <c r="GQ70" s="304"/>
      <c r="GR70" s="304"/>
      <c r="GS70" s="304"/>
      <c r="GT70" s="304"/>
      <c r="GU70" s="304"/>
      <c r="GV70" s="304"/>
      <c r="GW70" s="304"/>
      <c r="GX70" s="304"/>
      <c r="GY70" s="304"/>
      <c r="GZ70" s="304"/>
      <c r="HA70" s="304"/>
      <c r="HB70" s="304"/>
      <c r="HC70" s="304"/>
      <c r="HD70" s="304"/>
      <c r="HE70" s="304"/>
      <c r="HF70" s="304"/>
      <c r="HG70" s="304"/>
      <c r="HH70" s="304"/>
      <c r="HI70" s="304"/>
      <c r="HJ70" s="304"/>
      <c r="HK70" s="304"/>
      <c r="HL70" s="304"/>
      <c r="HM70" s="304"/>
      <c r="HN70" s="304"/>
      <c r="HO70" s="304"/>
      <c r="HP70" s="304"/>
      <c r="HQ70" s="304"/>
      <c r="HR70" s="304"/>
      <c r="HS70" s="304"/>
      <c r="HT70" s="304"/>
      <c r="HU70" s="304"/>
      <c r="HV70" s="304"/>
      <c r="HW70" s="304"/>
      <c r="HX70" s="304"/>
      <c r="HY70" s="304"/>
      <c r="HZ70" s="304"/>
      <c r="IA70" s="304"/>
      <c r="IB70" s="304"/>
      <c r="IC70" s="304"/>
      <c r="ID70" s="304"/>
      <c r="IE70" s="304"/>
      <c r="IF70" s="304"/>
      <c r="IG70" s="304"/>
      <c r="IH70" s="304"/>
      <c r="II70" s="304"/>
      <c r="IJ70" s="304"/>
      <c r="IK70" s="304"/>
      <c r="IL70" s="304"/>
      <c r="IM70" s="304"/>
      <c r="IN70" s="304"/>
      <c r="IO70" s="304"/>
      <c r="IP70" s="304"/>
      <c r="IQ70" s="304"/>
      <c r="IR70" s="304"/>
      <c r="IS70" s="304"/>
    </row>
    <row r="71" s="133" customFormat="1" ht="24" customHeight="1" spans="1:253">
      <c r="A71" s="304"/>
      <c r="B71" s="318"/>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c r="CW71" s="304"/>
      <c r="CX71" s="304"/>
      <c r="CY71" s="304"/>
      <c r="CZ71" s="304"/>
      <c r="DA71" s="304"/>
      <c r="DB71" s="304"/>
      <c r="DC71" s="304"/>
      <c r="DD71" s="304"/>
      <c r="DE71" s="304"/>
      <c r="DF71" s="304"/>
      <c r="DG71" s="304"/>
      <c r="DH71" s="304"/>
      <c r="DI71" s="304"/>
      <c r="DJ71" s="304"/>
      <c r="DK71" s="304"/>
      <c r="DL71" s="304"/>
      <c r="DM71" s="304"/>
      <c r="DN71" s="304"/>
      <c r="DO71" s="304"/>
      <c r="DP71" s="304"/>
      <c r="DQ71" s="304"/>
      <c r="DR71" s="304"/>
      <c r="DS71" s="304"/>
      <c r="DT71" s="304"/>
      <c r="DU71" s="304"/>
      <c r="DV71" s="304"/>
      <c r="DW71" s="304"/>
      <c r="DX71" s="304"/>
      <c r="DY71" s="304"/>
      <c r="DZ71" s="304"/>
      <c r="EA71" s="304"/>
      <c r="EB71" s="304"/>
      <c r="EC71" s="304"/>
      <c r="ED71" s="304"/>
      <c r="EE71" s="304"/>
      <c r="EF71" s="304"/>
      <c r="EG71" s="304"/>
      <c r="EH71" s="304"/>
      <c r="EI71" s="304"/>
      <c r="EJ71" s="304"/>
      <c r="EK71" s="304"/>
      <c r="EL71" s="304"/>
      <c r="EM71" s="304"/>
      <c r="EN71" s="304"/>
      <c r="EO71" s="304"/>
      <c r="EP71" s="304"/>
      <c r="EQ71" s="304"/>
      <c r="ER71" s="304"/>
      <c r="ES71" s="304"/>
      <c r="ET71" s="304"/>
      <c r="EU71" s="304"/>
      <c r="EV71" s="304"/>
      <c r="EW71" s="304"/>
      <c r="EX71" s="304"/>
      <c r="EY71" s="304"/>
      <c r="EZ71" s="304"/>
      <c r="FA71" s="304"/>
      <c r="FB71" s="304"/>
      <c r="FC71" s="304"/>
      <c r="FD71" s="304"/>
      <c r="FE71" s="304"/>
      <c r="FF71" s="304"/>
      <c r="FG71" s="304"/>
      <c r="FH71" s="304"/>
      <c r="FI71" s="304"/>
      <c r="FJ71" s="304"/>
      <c r="FK71" s="304"/>
      <c r="FL71" s="304"/>
      <c r="FM71" s="304"/>
      <c r="FN71" s="304"/>
      <c r="FO71" s="304"/>
      <c r="FP71" s="304"/>
      <c r="FQ71" s="304"/>
      <c r="FR71" s="304"/>
      <c r="FS71" s="304"/>
      <c r="FT71" s="304"/>
      <c r="FU71" s="304"/>
      <c r="FV71" s="304"/>
      <c r="FW71" s="304"/>
      <c r="FX71" s="304"/>
      <c r="FY71" s="304"/>
      <c r="FZ71" s="304"/>
      <c r="GA71" s="304"/>
      <c r="GB71" s="304"/>
      <c r="GC71" s="304"/>
      <c r="GD71" s="304"/>
      <c r="GE71" s="304"/>
      <c r="GF71" s="304"/>
      <c r="GG71" s="304"/>
      <c r="GH71" s="304"/>
      <c r="GI71" s="304"/>
      <c r="GJ71" s="304"/>
      <c r="GK71" s="304"/>
      <c r="GL71" s="304"/>
      <c r="GM71" s="304"/>
      <c r="GN71" s="304"/>
      <c r="GO71" s="304"/>
      <c r="GP71" s="304"/>
      <c r="GQ71" s="304"/>
      <c r="GR71" s="304"/>
      <c r="GS71" s="304"/>
      <c r="GT71" s="304"/>
      <c r="GU71" s="304"/>
      <c r="GV71" s="304"/>
      <c r="GW71" s="304"/>
      <c r="GX71" s="304"/>
      <c r="GY71" s="304"/>
      <c r="GZ71" s="304"/>
      <c r="HA71" s="304"/>
      <c r="HB71" s="304"/>
      <c r="HC71" s="304"/>
      <c r="HD71" s="304"/>
      <c r="HE71" s="304"/>
      <c r="HF71" s="304"/>
      <c r="HG71" s="304"/>
      <c r="HH71" s="304"/>
      <c r="HI71" s="304"/>
      <c r="HJ71" s="304"/>
      <c r="HK71" s="304"/>
      <c r="HL71" s="304"/>
      <c r="HM71" s="304"/>
      <c r="HN71" s="304"/>
      <c r="HO71" s="304"/>
      <c r="HP71" s="304"/>
      <c r="HQ71" s="304"/>
      <c r="HR71" s="304"/>
      <c r="HS71" s="304"/>
      <c r="HT71" s="304"/>
      <c r="HU71" s="304"/>
      <c r="HV71" s="304"/>
      <c r="HW71" s="304"/>
      <c r="HX71" s="304"/>
      <c r="HY71" s="304"/>
      <c r="HZ71" s="304"/>
      <c r="IA71" s="304"/>
      <c r="IB71" s="304"/>
      <c r="IC71" s="304"/>
      <c r="ID71" s="304"/>
      <c r="IE71" s="304"/>
      <c r="IF71" s="304"/>
      <c r="IG71" s="304"/>
      <c r="IH71" s="304"/>
      <c r="II71" s="304"/>
      <c r="IJ71" s="304"/>
      <c r="IK71" s="304"/>
      <c r="IL71" s="304"/>
      <c r="IM71" s="304"/>
      <c r="IN71" s="304"/>
      <c r="IO71" s="304"/>
      <c r="IP71" s="304"/>
      <c r="IQ71" s="304"/>
      <c r="IR71" s="304"/>
      <c r="IS71" s="304"/>
    </row>
    <row r="72" s="133" customFormat="1" ht="24" customHeight="1" spans="1:253">
      <c r="A72" s="304"/>
      <c r="B72" s="318"/>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c r="CW72" s="304"/>
      <c r="CX72" s="304"/>
      <c r="CY72" s="304"/>
      <c r="CZ72" s="304"/>
      <c r="DA72" s="304"/>
      <c r="DB72" s="304"/>
      <c r="DC72" s="304"/>
      <c r="DD72" s="304"/>
      <c r="DE72" s="304"/>
      <c r="DF72" s="304"/>
      <c r="DG72" s="304"/>
      <c r="DH72" s="304"/>
      <c r="DI72" s="304"/>
      <c r="DJ72" s="304"/>
      <c r="DK72" s="304"/>
      <c r="DL72" s="304"/>
      <c r="DM72" s="304"/>
      <c r="DN72" s="304"/>
      <c r="DO72" s="304"/>
      <c r="DP72" s="304"/>
      <c r="DQ72" s="304"/>
      <c r="DR72" s="304"/>
      <c r="DS72" s="304"/>
      <c r="DT72" s="304"/>
      <c r="DU72" s="304"/>
      <c r="DV72" s="304"/>
      <c r="DW72" s="304"/>
      <c r="DX72" s="304"/>
      <c r="DY72" s="304"/>
      <c r="DZ72" s="304"/>
      <c r="EA72" s="304"/>
      <c r="EB72" s="304"/>
      <c r="EC72" s="304"/>
      <c r="ED72" s="304"/>
      <c r="EE72" s="304"/>
      <c r="EF72" s="304"/>
      <c r="EG72" s="304"/>
      <c r="EH72" s="304"/>
      <c r="EI72" s="304"/>
      <c r="EJ72" s="304"/>
      <c r="EK72" s="304"/>
      <c r="EL72" s="304"/>
      <c r="EM72" s="304"/>
      <c r="EN72" s="304"/>
      <c r="EO72" s="304"/>
      <c r="EP72" s="304"/>
      <c r="EQ72" s="304"/>
      <c r="ER72" s="304"/>
      <c r="ES72" s="304"/>
      <c r="ET72" s="304"/>
      <c r="EU72" s="304"/>
      <c r="EV72" s="304"/>
      <c r="EW72" s="304"/>
      <c r="EX72" s="304"/>
      <c r="EY72" s="304"/>
      <c r="EZ72" s="304"/>
      <c r="FA72" s="304"/>
      <c r="FB72" s="304"/>
      <c r="FC72" s="304"/>
      <c r="FD72" s="304"/>
      <c r="FE72" s="304"/>
      <c r="FF72" s="304"/>
      <c r="FG72" s="304"/>
      <c r="FH72" s="304"/>
      <c r="FI72" s="304"/>
      <c r="FJ72" s="304"/>
      <c r="FK72" s="304"/>
      <c r="FL72" s="304"/>
      <c r="FM72" s="304"/>
      <c r="FN72" s="304"/>
      <c r="FO72" s="304"/>
      <c r="FP72" s="304"/>
      <c r="FQ72" s="304"/>
      <c r="FR72" s="304"/>
      <c r="FS72" s="304"/>
      <c r="FT72" s="304"/>
      <c r="FU72" s="304"/>
      <c r="FV72" s="304"/>
      <c r="FW72" s="304"/>
      <c r="FX72" s="304"/>
      <c r="FY72" s="304"/>
      <c r="FZ72" s="304"/>
      <c r="GA72" s="304"/>
      <c r="GB72" s="304"/>
      <c r="GC72" s="304"/>
      <c r="GD72" s="304"/>
      <c r="GE72" s="304"/>
      <c r="GF72" s="304"/>
      <c r="GG72" s="304"/>
      <c r="GH72" s="304"/>
      <c r="GI72" s="304"/>
      <c r="GJ72" s="304"/>
      <c r="GK72" s="304"/>
      <c r="GL72" s="304"/>
      <c r="GM72" s="304"/>
      <c r="GN72" s="304"/>
      <c r="GO72" s="304"/>
      <c r="GP72" s="304"/>
      <c r="GQ72" s="304"/>
      <c r="GR72" s="304"/>
      <c r="GS72" s="304"/>
      <c r="GT72" s="304"/>
      <c r="GU72" s="304"/>
      <c r="GV72" s="304"/>
      <c r="GW72" s="304"/>
      <c r="GX72" s="304"/>
      <c r="GY72" s="304"/>
      <c r="GZ72" s="304"/>
      <c r="HA72" s="304"/>
      <c r="HB72" s="304"/>
      <c r="HC72" s="304"/>
      <c r="HD72" s="304"/>
      <c r="HE72" s="304"/>
      <c r="HF72" s="304"/>
      <c r="HG72" s="304"/>
      <c r="HH72" s="304"/>
      <c r="HI72" s="304"/>
      <c r="HJ72" s="304"/>
      <c r="HK72" s="304"/>
      <c r="HL72" s="304"/>
      <c r="HM72" s="304"/>
      <c r="HN72" s="304"/>
      <c r="HO72" s="304"/>
      <c r="HP72" s="304"/>
      <c r="HQ72" s="304"/>
      <c r="HR72" s="304"/>
      <c r="HS72" s="304"/>
      <c r="HT72" s="304"/>
      <c r="HU72" s="304"/>
      <c r="HV72" s="304"/>
      <c r="HW72" s="304"/>
      <c r="HX72" s="304"/>
      <c r="HY72" s="304"/>
      <c r="HZ72" s="304"/>
      <c r="IA72" s="304"/>
      <c r="IB72" s="304"/>
      <c r="IC72" s="304"/>
      <c r="ID72" s="304"/>
      <c r="IE72" s="304"/>
      <c r="IF72" s="304"/>
      <c r="IG72" s="304"/>
      <c r="IH72" s="304"/>
      <c r="II72" s="304"/>
      <c r="IJ72" s="304"/>
      <c r="IK72" s="304"/>
      <c r="IL72" s="304"/>
      <c r="IM72" s="304"/>
      <c r="IN72" s="304"/>
      <c r="IO72" s="304"/>
      <c r="IP72" s="304"/>
      <c r="IQ72" s="304"/>
      <c r="IR72" s="304"/>
      <c r="IS72" s="304"/>
    </row>
    <row r="73" s="133" customFormat="1" ht="24" customHeight="1" spans="1:253">
      <c r="A73" s="304"/>
      <c r="B73" s="318"/>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c r="CW73" s="304"/>
      <c r="CX73" s="304"/>
      <c r="CY73" s="304"/>
      <c r="CZ73" s="304"/>
      <c r="DA73" s="304"/>
      <c r="DB73" s="304"/>
      <c r="DC73" s="304"/>
      <c r="DD73" s="304"/>
      <c r="DE73" s="304"/>
      <c r="DF73" s="304"/>
      <c r="DG73" s="304"/>
      <c r="DH73" s="304"/>
      <c r="DI73" s="304"/>
      <c r="DJ73" s="304"/>
      <c r="DK73" s="304"/>
      <c r="DL73" s="304"/>
      <c r="DM73" s="304"/>
      <c r="DN73" s="304"/>
      <c r="DO73" s="304"/>
      <c r="DP73" s="304"/>
      <c r="DQ73" s="304"/>
      <c r="DR73" s="304"/>
      <c r="DS73" s="304"/>
      <c r="DT73" s="304"/>
      <c r="DU73" s="304"/>
      <c r="DV73" s="304"/>
      <c r="DW73" s="304"/>
      <c r="DX73" s="304"/>
      <c r="DY73" s="304"/>
      <c r="DZ73" s="304"/>
      <c r="EA73" s="304"/>
      <c r="EB73" s="304"/>
      <c r="EC73" s="304"/>
      <c r="ED73" s="304"/>
      <c r="EE73" s="304"/>
      <c r="EF73" s="304"/>
      <c r="EG73" s="304"/>
      <c r="EH73" s="304"/>
      <c r="EI73" s="304"/>
      <c r="EJ73" s="304"/>
      <c r="EK73" s="304"/>
      <c r="EL73" s="304"/>
      <c r="EM73" s="304"/>
      <c r="EN73" s="304"/>
      <c r="EO73" s="304"/>
      <c r="EP73" s="304"/>
      <c r="EQ73" s="304"/>
      <c r="ER73" s="304"/>
      <c r="ES73" s="304"/>
      <c r="ET73" s="304"/>
      <c r="EU73" s="304"/>
      <c r="EV73" s="304"/>
      <c r="EW73" s="304"/>
      <c r="EX73" s="304"/>
      <c r="EY73" s="304"/>
      <c r="EZ73" s="304"/>
      <c r="FA73" s="304"/>
      <c r="FB73" s="304"/>
      <c r="FC73" s="304"/>
      <c r="FD73" s="304"/>
      <c r="FE73" s="304"/>
      <c r="FF73" s="304"/>
      <c r="FG73" s="304"/>
      <c r="FH73" s="304"/>
      <c r="FI73" s="304"/>
      <c r="FJ73" s="304"/>
      <c r="FK73" s="304"/>
      <c r="FL73" s="304"/>
      <c r="FM73" s="304"/>
      <c r="FN73" s="304"/>
      <c r="FO73" s="304"/>
      <c r="FP73" s="304"/>
      <c r="FQ73" s="304"/>
      <c r="FR73" s="304"/>
      <c r="FS73" s="304"/>
      <c r="FT73" s="304"/>
      <c r="FU73" s="304"/>
      <c r="FV73" s="304"/>
      <c r="FW73" s="304"/>
      <c r="FX73" s="304"/>
      <c r="FY73" s="304"/>
      <c r="FZ73" s="304"/>
      <c r="GA73" s="304"/>
      <c r="GB73" s="304"/>
      <c r="GC73" s="304"/>
      <c r="GD73" s="304"/>
      <c r="GE73" s="304"/>
      <c r="GF73" s="304"/>
      <c r="GG73" s="304"/>
      <c r="GH73" s="304"/>
      <c r="GI73" s="304"/>
      <c r="GJ73" s="304"/>
      <c r="GK73" s="304"/>
      <c r="GL73" s="304"/>
      <c r="GM73" s="304"/>
      <c r="GN73" s="304"/>
      <c r="GO73" s="304"/>
      <c r="GP73" s="304"/>
      <c r="GQ73" s="304"/>
      <c r="GR73" s="304"/>
      <c r="GS73" s="304"/>
      <c r="GT73" s="304"/>
      <c r="GU73" s="304"/>
      <c r="GV73" s="304"/>
      <c r="GW73" s="304"/>
      <c r="GX73" s="304"/>
      <c r="GY73" s="304"/>
      <c r="GZ73" s="304"/>
      <c r="HA73" s="304"/>
      <c r="HB73" s="304"/>
      <c r="HC73" s="304"/>
      <c r="HD73" s="304"/>
      <c r="HE73" s="304"/>
      <c r="HF73" s="304"/>
      <c r="HG73" s="304"/>
      <c r="HH73" s="304"/>
      <c r="HI73" s="304"/>
      <c r="HJ73" s="304"/>
      <c r="HK73" s="304"/>
      <c r="HL73" s="304"/>
      <c r="HM73" s="304"/>
      <c r="HN73" s="304"/>
      <c r="HO73" s="304"/>
      <c r="HP73" s="304"/>
      <c r="HQ73" s="304"/>
      <c r="HR73" s="304"/>
      <c r="HS73" s="304"/>
      <c r="HT73" s="304"/>
      <c r="HU73" s="304"/>
      <c r="HV73" s="304"/>
      <c r="HW73" s="304"/>
      <c r="HX73" s="304"/>
      <c r="HY73" s="304"/>
      <c r="HZ73" s="304"/>
      <c r="IA73" s="304"/>
      <c r="IB73" s="304"/>
      <c r="IC73" s="304"/>
      <c r="ID73" s="304"/>
      <c r="IE73" s="304"/>
      <c r="IF73" s="304"/>
      <c r="IG73" s="304"/>
      <c r="IH73" s="304"/>
      <c r="II73" s="304"/>
      <c r="IJ73" s="304"/>
      <c r="IK73" s="304"/>
      <c r="IL73" s="304"/>
      <c r="IM73" s="304"/>
      <c r="IN73" s="304"/>
      <c r="IO73" s="304"/>
      <c r="IP73" s="304"/>
      <c r="IQ73" s="304"/>
      <c r="IR73" s="304"/>
      <c r="IS73" s="304"/>
    </row>
    <row r="74" s="133" customFormat="1" ht="24" customHeight="1" spans="1:253">
      <c r="A74" s="304"/>
      <c r="B74" s="318"/>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c r="CW74" s="304"/>
      <c r="CX74" s="304"/>
      <c r="CY74" s="304"/>
      <c r="CZ74" s="304"/>
      <c r="DA74" s="304"/>
      <c r="DB74" s="304"/>
      <c r="DC74" s="304"/>
      <c r="DD74" s="304"/>
      <c r="DE74" s="304"/>
      <c r="DF74" s="304"/>
      <c r="DG74" s="304"/>
      <c r="DH74" s="304"/>
      <c r="DI74" s="304"/>
      <c r="DJ74" s="304"/>
      <c r="DK74" s="304"/>
      <c r="DL74" s="304"/>
      <c r="DM74" s="304"/>
      <c r="DN74" s="304"/>
      <c r="DO74" s="304"/>
      <c r="DP74" s="304"/>
      <c r="DQ74" s="304"/>
      <c r="DR74" s="304"/>
      <c r="DS74" s="304"/>
      <c r="DT74" s="304"/>
      <c r="DU74" s="304"/>
      <c r="DV74" s="304"/>
      <c r="DW74" s="304"/>
      <c r="DX74" s="304"/>
      <c r="DY74" s="304"/>
      <c r="DZ74" s="304"/>
      <c r="EA74" s="304"/>
      <c r="EB74" s="304"/>
      <c r="EC74" s="304"/>
      <c r="ED74" s="304"/>
      <c r="EE74" s="304"/>
      <c r="EF74" s="304"/>
      <c r="EG74" s="304"/>
      <c r="EH74" s="304"/>
      <c r="EI74" s="304"/>
      <c r="EJ74" s="304"/>
      <c r="EK74" s="304"/>
      <c r="EL74" s="304"/>
      <c r="EM74" s="304"/>
      <c r="EN74" s="304"/>
      <c r="EO74" s="304"/>
      <c r="EP74" s="304"/>
      <c r="EQ74" s="304"/>
      <c r="ER74" s="304"/>
      <c r="ES74" s="304"/>
      <c r="ET74" s="304"/>
      <c r="EU74" s="304"/>
      <c r="EV74" s="304"/>
      <c r="EW74" s="304"/>
      <c r="EX74" s="304"/>
      <c r="EY74" s="304"/>
      <c r="EZ74" s="304"/>
      <c r="FA74" s="304"/>
      <c r="FB74" s="304"/>
      <c r="FC74" s="304"/>
      <c r="FD74" s="304"/>
      <c r="FE74" s="304"/>
      <c r="FF74" s="304"/>
      <c r="FG74" s="304"/>
      <c r="FH74" s="304"/>
      <c r="FI74" s="304"/>
      <c r="FJ74" s="304"/>
      <c r="FK74" s="304"/>
      <c r="FL74" s="304"/>
      <c r="FM74" s="304"/>
      <c r="FN74" s="304"/>
      <c r="FO74" s="304"/>
      <c r="FP74" s="304"/>
      <c r="FQ74" s="304"/>
      <c r="FR74" s="304"/>
      <c r="FS74" s="304"/>
      <c r="FT74" s="304"/>
      <c r="FU74" s="304"/>
      <c r="FV74" s="304"/>
      <c r="FW74" s="304"/>
      <c r="FX74" s="304"/>
      <c r="FY74" s="304"/>
      <c r="FZ74" s="304"/>
      <c r="GA74" s="304"/>
      <c r="GB74" s="304"/>
      <c r="GC74" s="304"/>
      <c r="GD74" s="304"/>
      <c r="GE74" s="304"/>
      <c r="GF74" s="304"/>
      <c r="GG74" s="304"/>
      <c r="GH74" s="304"/>
      <c r="GI74" s="304"/>
      <c r="GJ74" s="304"/>
      <c r="GK74" s="304"/>
      <c r="GL74" s="304"/>
      <c r="GM74" s="304"/>
      <c r="GN74" s="304"/>
      <c r="GO74" s="304"/>
      <c r="GP74" s="304"/>
      <c r="GQ74" s="304"/>
      <c r="GR74" s="304"/>
      <c r="GS74" s="304"/>
      <c r="GT74" s="304"/>
      <c r="GU74" s="304"/>
      <c r="GV74" s="304"/>
      <c r="GW74" s="304"/>
      <c r="GX74" s="304"/>
      <c r="GY74" s="304"/>
      <c r="GZ74" s="304"/>
      <c r="HA74" s="304"/>
      <c r="HB74" s="304"/>
      <c r="HC74" s="304"/>
      <c r="HD74" s="304"/>
      <c r="HE74" s="304"/>
      <c r="HF74" s="304"/>
      <c r="HG74" s="304"/>
      <c r="HH74" s="304"/>
      <c r="HI74" s="304"/>
      <c r="HJ74" s="304"/>
      <c r="HK74" s="304"/>
      <c r="HL74" s="304"/>
      <c r="HM74" s="304"/>
      <c r="HN74" s="304"/>
      <c r="HO74" s="304"/>
      <c r="HP74" s="304"/>
      <c r="HQ74" s="304"/>
      <c r="HR74" s="304"/>
      <c r="HS74" s="304"/>
      <c r="HT74" s="304"/>
      <c r="HU74" s="304"/>
      <c r="HV74" s="304"/>
      <c r="HW74" s="304"/>
      <c r="HX74" s="304"/>
      <c r="HY74" s="304"/>
      <c r="HZ74" s="304"/>
      <c r="IA74" s="304"/>
      <c r="IB74" s="304"/>
      <c r="IC74" s="304"/>
      <c r="ID74" s="304"/>
      <c r="IE74" s="304"/>
      <c r="IF74" s="304"/>
      <c r="IG74" s="304"/>
      <c r="IH74" s="304"/>
      <c r="II74" s="304"/>
      <c r="IJ74" s="304"/>
      <c r="IK74" s="304"/>
      <c r="IL74" s="304"/>
      <c r="IM74" s="304"/>
      <c r="IN74" s="304"/>
      <c r="IO74" s="304"/>
      <c r="IP74" s="304"/>
      <c r="IQ74" s="304"/>
      <c r="IR74" s="304"/>
      <c r="IS74" s="304"/>
    </row>
    <row r="75" s="133" customFormat="1" ht="24" customHeight="1" spans="1:253">
      <c r="A75" s="304"/>
      <c r="B75" s="318"/>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c r="CW75" s="304"/>
      <c r="CX75" s="304"/>
      <c r="CY75" s="304"/>
      <c r="CZ75" s="304"/>
      <c r="DA75" s="304"/>
      <c r="DB75" s="304"/>
      <c r="DC75" s="304"/>
      <c r="DD75" s="304"/>
      <c r="DE75" s="304"/>
      <c r="DF75" s="304"/>
      <c r="DG75" s="304"/>
      <c r="DH75" s="304"/>
      <c r="DI75" s="304"/>
      <c r="DJ75" s="304"/>
      <c r="DK75" s="304"/>
      <c r="DL75" s="304"/>
      <c r="DM75" s="304"/>
      <c r="DN75" s="304"/>
      <c r="DO75" s="304"/>
      <c r="DP75" s="304"/>
      <c r="DQ75" s="304"/>
      <c r="DR75" s="304"/>
      <c r="DS75" s="304"/>
      <c r="DT75" s="304"/>
      <c r="DU75" s="304"/>
      <c r="DV75" s="304"/>
      <c r="DW75" s="304"/>
      <c r="DX75" s="304"/>
      <c r="DY75" s="304"/>
      <c r="DZ75" s="304"/>
      <c r="EA75" s="304"/>
      <c r="EB75" s="304"/>
      <c r="EC75" s="304"/>
      <c r="ED75" s="304"/>
      <c r="EE75" s="304"/>
      <c r="EF75" s="304"/>
      <c r="EG75" s="304"/>
      <c r="EH75" s="304"/>
      <c r="EI75" s="304"/>
      <c r="EJ75" s="304"/>
      <c r="EK75" s="304"/>
      <c r="EL75" s="304"/>
      <c r="EM75" s="304"/>
      <c r="EN75" s="304"/>
      <c r="EO75" s="304"/>
      <c r="EP75" s="304"/>
      <c r="EQ75" s="304"/>
      <c r="ER75" s="304"/>
      <c r="ES75" s="304"/>
      <c r="ET75" s="304"/>
      <c r="EU75" s="304"/>
      <c r="EV75" s="304"/>
      <c r="EW75" s="304"/>
      <c r="EX75" s="304"/>
      <c r="EY75" s="304"/>
      <c r="EZ75" s="304"/>
      <c r="FA75" s="304"/>
      <c r="FB75" s="304"/>
      <c r="FC75" s="304"/>
      <c r="FD75" s="304"/>
      <c r="FE75" s="304"/>
      <c r="FF75" s="304"/>
      <c r="FG75" s="304"/>
      <c r="FH75" s="304"/>
      <c r="FI75" s="304"/>
      <c r="FJ75" s="304"/>
      <c r="FK75" s="304"/>
      <c r="FL75" s="304"/>
      <c r="FM75" s="304"/>
      <c r="FN75" s="304"/>
      <c r="FO75" s="304"/>
      <c r="FP75" s="304"/>
      <c r="FQ75" s="304"/>
      <c r="FR75" s="304"/>
      <c r="FS75" s="304"/>
      <c r="FT75" s="304"/>
      <c r="FU75" s="304"/>
      <c r="FV75" s="304"/>
      <c r="FW75" s="304"/>
      <c r="FX75" s="304"/>
      <c r="FY75" s="304"/>
      <c r="FZ75" s="304"/>
      <c r="GA75" s="304"/>
      <c r="GB75" s="304"/>
      <c r="GC75" s="304"/>
      <c r="GD75" s="304"/>
      <c r="GE75" s="304"/>
      <c r="GF75" s="304"/>
      <c r="GG75" s="304"/>
      <c r="GH75" s="304"/>
      <c r="GI75" s="304"/>
      <c r="GJ75" s="304"/>
      <c r="GK75" s="304"/>
      <c r="GL75" s="304"/>
      <c r="GM75" s="304"/>
      <c r="GN75" s="304"/>
      <c r="GO75" s="304"/>
      <c r="GP75" s="304"/>
      <c r="GQ75" s="304"/>
      <c r="GR75" s="304"/>
      <c r="GS75" s="304"/>
      <c r="GT75" s="304"/>
      <c r="GU75" s="304"/>
      <c r="GV75" s="304"/>
      <c r="GW75" s="304"/>
      <c r="GX75" s="304"/>
      <c r="GY75" s="304"/>
      <c r="GZ75" s="304"/>
      <c r="HA75" s="304"/>
      <c r="HB75" s="304"/>
      <c r="HC75" s="304"/>
      <c r="HD75" s="304"/>
      <c r="HE75" s="304"/>
      <c r="HF75" s="304"/>
      <c r="HG75" s="304"/>
      <c r="HH75" s="304"/>
      <c r="HI75" s="304"/>
      <c r="HJ75" s="304"/>
      <c r="HK75" s="304"/>
      <c r="HL75" s="304"/>
      <c r="HM75" s="304"/>
      <c r="HN75" s="304"/>
      <c r="HO75" s="304"/>
      <c r="HP75" s="304"/>
      <c r="HQ75" s="304"/>
      <c r="HR75" s="304"/>
      <c r="HS75" s="304"/>
      <c r="HT75" s="304"/>
      <c r="HU75" s="304"/>
      <c r="HV75" s="304"/>
      <c r="HW75" s="304"/>
      <c r="HX75" s="304"/>
      <c r="HY75" s="304"/>
      <c r="HZ75" s="304"/>
      <c r="IA75" s="304"/>
      <c r="IB75" s="304"/>
      <c r="IC75" s="304"/>
      <c r="ID75" s="304"/>
      <c r="IE75" s="304"/>
      <c r="IF75" s="304"/>
      <c r="IG75" s="304"/>
      <c r="IH75" s="304"/>
      <c r="II75" s="304"/>
      <c r="IJ75" s="304"/>
      <c r="IK75" s="304"/>
      <c r="IL75" s="304"/>
      <c r="IM75" s="304"/>
      <c r="IN75" s="304"/>
      <c r="IO75" s="304"/>
      <c r="IP75" s="304"/>
      <c r="IQ75" s="304"/>
      <c r="IR75" s="304"/>
      <c r="IS75" s="304"/>
    </row>
    <row r="76" s="133" customFormat="1" ht="24" customHeight="1" spans="1:253">
      <c r="A76" s="304"/>
      <c r="B76" s="318"/>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c r="CW76" s="304"/>
      <c r="CX76" s="304"/>
      <c r="CY76" s="304"/>
      <c r="CZ76" s="304"/>
      <c r="DA76" s="304"/>
      <c r="DB76" s="304"/>
      <c r="DC76" s="304"/>
      <c r="DD76" s="304"/>
      <c r="DE76" s="304"/>
      <c r="DF76" s="304"/>
      <c r="DG76" s="304"/>
      <c r="DH76" s="304"/>
      <c r="DI76" s="304"/>
      <c r="DJ76" s="304"/>
      <c r="DK76" s="304"/>
      <c r="DL76" s="304"/>
      <c r="DM76" s="304"/>
      <c r="DN76" s="304"/>
      <c r="DO76" s="304"/>
      <c r="DP76" s="304"/>
      <c r="DQ76" s="304"/>
      <c r="DR76" s="304"/>
      <c r="DS76" s="304"/>
      <c r="DT76" s="304"/>
      <c r="DU76" s="304"/>
      <c r="DV76" s="304"/>
      <c r="DW76" s="304"/>
      <c r="DX76" s="304"/>
      <c r="DY76" s="304"/>
      <c r="DZ76" s="304"/>
      <c r="EA76" s="304"/>
      <c r="EB76" s="304"/>
      <c r="EC76" s="304"/>
      <c r="ED76" s="304"/>
      <c r="EE76" s="304"/>
      <c r="EF76" s="304"/>
      <c r="EG76" s="304"/>
      <c r="EH76" s="304"/>
      <c r="EI76" s="304"/>
      <c r="EJ76" s="304"/>
      <c r="EK76" s="304"/>
      <c r="EL76" s="304"/>
      <c r="EM76" s="304"/>
      <c r="EN76" s="304"/>
      <c r="EO76" s="304"/>
      <c r="EP76" s="304"/>
      <c r="EQ76" s="304"/>
      <c r="ER76" s="304"/>
      <c r="ES76" s="304"/>
      <c r="ET76" s="304"/>
      <c r="EU76" s="304"/>
      <c r="EV76" s="304"/>
      <c r="EW76" s="304"/>
      <c r="EX76" s="304"/>
      <c r="EY76" s="304"/>
      <c r="EZ76" s="304"/>
      <c r="FA76" s="304"/>
      <c r="FB76" s="304"/>
      <c r="FC76" s="304"/>
      <c r="FD76" s="304"/>
      <c r="FE76" s="304"/>
      <c r="FF76" s="304"/>
      <c r="FG76" s="304"/>
      <c r="FH76" s="304"/>
      <c r="FI76" s="304"/>
      <c r="FJ76" s="304"/>
      <c r="FK76" s="304"/>
      <c r="FL76" s="304"/>
      <c r="FM76" s="304"/>
      <c r="FN76" s="304"/>
      <c r="FO76" s="304"/>
      <c r="FP76" s="304"/>
      <c r="FQ76" s="304"/>
      <c r="FR76" s="304"/>
      <c r="FS76" s="304"/>
      <c r="FT76" s="304"/>
      <c r="FU76" s="304"/>
      <c r="FV76" s="304"/>
      <c r="FW76" s="304"/>
      <c r="FX76" s="304"/>
      <c r="FY76" s="304"/>
      <c r="FZ76" s="304"/>
      <c r="GA76" s="304"/>
      <c r="GB76" s="304"/>
      <c r="GC76" s="304"/>
      <c r="GD76" s="304"/>
      <c r="GE76" s="304"/>
      <c r="GF76" s="304"/>
      <c r="GG76" s="304"/>
      <c r="GH76" s="304"/>
      <c r="GI76" s="304"/>
      <c r="GJ76" s="304"/>
      <c r="GK76" s="304"/>
      <c r="GL76" s="304"/>
      <c r="GM76" s="304"/>
      <c r="GN76" s="304"/>
      <c r="GO76" s="304"/>
      <c r="GP76" s="304"/>
      <c r="GQ76" s="304"/>
      <c r="GR76" s="304"/>
      <c r="GS76" s="304"/>
      <c r="GT76" s="304"/>
      <c r="GU76" s="304"/>
      <c r="GV76" s="304"/>
      <c r="GW76" s="304"/>
      <c r="GX76" s="304"/>
      <c r="GY76" s="304"/>
      <c r="GZ76" s="304"/>
      <c r="HA76" s="304"/>
      <c r="HB76" s="304"/>
      <c r="HC76" s="304"/>
      <c r="HD76" s="304"/>
      <c r="HE76" s="304"/>
      <c r="HF76" s="304"/>
      <c r="HG76" s="304"/>
      <c r="HH76" s="304"/>
      <c r="HI76" s="304"/>
      <c r="HJ76" s="304"/>
      <c r="HK76" s="304"/>
      <c r="HL76" s="304"/>
      <c r="HM76" s="304"/>
      <c r="HN76" s="304"/>
      <c r="HO76" s="304"/>
      <c r="HP76" s="304"/>
      <c r="HQ76" s="304"/>
      <c r="HR76" s="304"/>
      <c r="HS76" s="304"/>
      <c r="HT76" s="304"/>
      <c r="HU76" s="304"/>
      <c r="HV76" s="304"/>
      <c r="HW76" s="304"/>
      <c r="HX76" s="304"/>
      <c r="HY76" s="304"/>
      <c r="HZ76" s="304"/>
      <c r="IA76" s="304"/>
      <c r="IB76" s="304"/>
      <c r="IC76" s="304"/>
      <c r="ID76" s="304"/>
      <c r="IE76" s="304"/>
      <c r="IF76" s="304"/>
      <c r="IG76" s="304"/>
      <c r="IH76" s="304"/>
      <c r="II76" s="304"/>
      <c r="IJ76" s="304"/>
      <c r="IK76" s="304"/>
      <c r="IL76" s="304"/>
      <c r="IM76" s="304"/>
      <c r="IN76" s="304"/>
      <c r="IO76" s="304"/>
      <c r="IP76" s="304"/>
      <c r="IQ76" s="304"/>
      <c r="IR76" s="304"/>
      <c r="IS76" s="304"/>
    </row>
    <row r="77" s="133" customFormat="1" ht="24" customHeight="1" spans="1:253">
      <c r="A77" s="304"/>
      <c r="B77" s="318"/>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c r="CW77" s="304"/>
      <c r="CX77" s="304"/>
      <c r="CY77" s="304"/>
      <c r="CZ77" s="304"/>
      <c r="DA77" s="304"/>
      <c r="DB77" s="304"/>
      <c r="DC77" s="304"/>
      <c r="DD77" s="304"/>
      <c r="DE77" s="304"/>
      <c r="DF77" s="304"/>
      <c r="DG77" s="304"/>
      <c r="DH77" s="304"/>
      <c r="DI77" s="304"/>
      <c r="DJ77" s="304"/>
      <c r="DK77" s="304"/>
      <c r="DL77" s="304"/>
      <c r="DM77" s="304"/>
      <c r="DN77" s="304"/>
      <c r="DO77" s="304"/>
      <c r="DP77" s="304"/>
      <c r="DQ77" s="304"/>
      <c r="DR77" s="304"/>
      <c r="DS77" s="304"/>
      <c r="DT77" s="304"/>
      <c r="DU77" s="304"/>
      <c r="DV77" s="304"/>
      <c r="DW77" s="304"/>
      <c r="DX77" s="304"/>
      <c r="DY77" s="304"/>
      <c r="DZ77" s="304"/>
      <c r="EA77" s="304"/>
      <c r="EB77" s="304"/>
      <c r="EC77" s="304"/>
      <c r="ED77" s="304"/>
      <c r="EE77" s="304"/>
      <c r="EF77" s="304"/>
      <c r="EG77" s="304"/>
      <c r="EH77" s="304"/>
      <c r="EI77" s="304"/>
      <c r="EJ77" s="304"/>
      <c r="EK77" s="304"/>
      <c r="EL77" s="304"/>
      <c r="EM77" s="304"/>
      <c r="EN77" s="304"/>
      <c r="EO77" s="304"/>
      <c r="EP77" s="304"/>
      <c r="EQ77" s="304"/>
      <c r="ER77" s="304"/>
      <c r="ES77" s="304"/>
      <c r="ET77" s="304"/>
      <c r="EU77" s="304"/>
      <c r="EV77" s="304"/>
      <c r="EW77" s="304"/>
      <c r="EX77" s="304"/>
      <c r="EY77" s="304"/>
      <c r="EZ77" s="304"/>
      <c r="FA77" s="304"/>
      <c r="FB77" s="304"/>
      <c r="FC77" s="304"/>
      <c r="FD77" s="304"/>
      <c r="FE77" s="304"/>
      <c r="FF77" s="304"/>
      <c r="FG77" s="304"/>
      <c r="FH77" s="304"/>
      <c r="FI77" s="304"/>
      <c r="FJ77" s="304"/>
      <c r="FK77" s="304"/>
      <c r="FL77" s="304"/>
      <c r="FM77" s="304"/>
      <c r="FN77" s="304"/>
      <c r="FO77" s="304"/>
      <c r="FP77" s="304"/>
      <c r="FQ77" s="304"/>
      <c r="FR77" s="304"/>
      <c r="FS77" s="304"/>
      <c r="FT77" s="304"/>
      <c r="FU77" s="304"/>
      <c r="FV77" s="304"/>
      <c r="FW77" s="304"/>
      <c r="FX77" s="304"/>
      <c r="FY77" s="304"/>
      <c r="FZ77" s="304"/>
      <c r="GA77" s="304"/>
      <c r="GB77" s="304"/>
      <c r="GC77" s="304"/>
      <c r="GD77" s="304"/>
      <c r="GE77" s="304"/>
      <c r="GF77" s="304"/>
      <c r="GG77" s="304"/>
      <c r="GH77" s="304"/>
      <c r="GI77" s="304"/>
      <c r="GJ77" s="304"/>
      <c r="GK77" s="304"/>
      <c r="GL77" s="304"/>
      <c r="GM77" s="304"/>
      <c r="GN77" s="304"/>
      <c r="GO77" s="304"/>
      <c r="GP77" s="304"/>
      <c r="GQ77" s="304"/>
      <c r="GR77" s="304"/>
      <c r="GS77" s="304"/>
      <c r="GT77" s="304"/>
      <c r="GU77" s="304"/>
      <c r="GV77" s="304"/>
      <c r="GW77" s="304"/>
      <c r="GX77" s="304"/>
      <c r="GY77" s="304"/>
      <c r="GZ77" s="304"/>
      <c r="HA77" s="304"/>
      <c r="HB77" s="304"/>
      <c r="HC77" s="304"/>
      <c r="HD77" s="304"/>
      <c r="HE77" s="304"/>
      <c r="HF77" s="304"/>
      <c r="HG77" s="304"/>
      <c r="HH77" s="304"/>
      <c r="HI77" s="304"/>
      <c r="HJ77" s="304"/>
      <c r="HK77" s="304"/>
      <c r="HL77" s="304"/>
      <c r="HM77" s="304"/>
      <c r="HN77" s="304"/>
      <c r="HO77" s="304"/>
      <c r="HP77" s="304"/>
      <c r="HQ77" s="304"/>
      <c r="HR77" s="304"/>
      <c r="HS77" s="304"/>
      <c r="HT77" s="304"/>
      <c r="HU77" s="304"/>
      <c r="HV77" s="304"/>
      <c r="HW77" s="304"/>
      <c r="HX77" s="304"/>
      <c r="HY77" s="304"/>
      <c r="HZ77" s="304"/>
      <c r="IA77" s="304"/>
      <c r="IB77" s="304"/>
      <c r="IC77" s="304"/>
      <c r="ID77" s="304"/>
      <c r="IE77" s="304"/>
      <c r="IF77" s="304"/>
      <c r="IG77" s="304"/>
      <c r="IH77" s="304"/>
      <c r="II77" s="304"/>
      <c r="IJ77" s="304"/>
      <c r="IK77" s="304"/>
      <c r="IL77" s="304"/>
      <c r="IM77" s="304"/>
      <c r="IN77" s="304"/>
      <c r="IO77" s="304"/>
      <c r="IP77" s="304"/>
      <c r="IQ77" s="304"/>
      <c r="IR77" s="304"/>
      <c r="IS77" s="304"/>
    </row>
    <row r="78" s="133" customFormat="1" ht="24" customHeight="1" spans="1:253">
      <c r="A78" s="304"/>
      <c r="B78" s="318"/>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c r="CW78" s="304"/>
      <c r="CX78" s="304"/>
      <c r="CY78" s="304"/>
      <c r="CZ78" s="304"/>
      <c r="DA78" s="304"/>
      <c r="DB78" s="304"/>
      <c r="DC78" s="304"/>
      <c r="DD78" s="304"/>
      <c r="DE78" s="304"/>
      <c r="DF78" s="304"/>
      <c r="DG78" s="304"/>
      <c r="DH78" s="304"/>
      <c r="DI78" s="304"/>
      <c r="DJ78" s="304"/>
      <c r="DK78" s="304"/>
      <c r="DL78" s="304"/>
      <c r="DM78" s="304"/>
      <c r="DN78" s="304"/>
      <c r="DO78" s="304"/>
      <c r="DP78" s="304"/>
      <c r="DQ78" s="304"/>
      <c r="DR78" s="304"/>
      <c r="DS78" s="304"/>
      <c r="DT78" s="304"/>
      <c r="DU78" s="304"/>
      <c r="DV78" s="304"/>
      <c r="DW78" s="304"/>
      <c r="DX78" s="304"/>
      <c r="DY78" s="304"/>
      <c r="DZ78" s="304"/>
      <c r="EA78" s="304"/>
      <c r="EB78" s="304"/>
      <c r="EC78" s="304"/>
      <c r="ED78" s="304"/>
      <c r="EE78" s="304"/>
      <c r="EF78" s="304"/>
      <c r="EG78" s="304"/>
      <c r="EH78" s="304"/>
      <c r="EI78" s="304"/>
      <c r="EJ78" s="304"/>
      <c r="EK78" s="304"/>
      <c r="EL78" s="304"/>
      <c r="EM78" s="304"/>
      <c r="EN78" s="304"/>
      <c r="EO78" s="304"/>
      <c r="EP78" s="304"/>
      <c r="EQ78" s="304"/>
      <c r="ER78" s="304"/>
      <c r="ES78" s="304"/>
      <c r="ET78" s="304"/>
      <c r="EU78" s="304"/>
      <c r="EV78" s="304"/>
      <c r="EW78" s="304"/>
      <c r="EX78" s="304"/>
      <c r="EY78" s="304"/>
      <c r="EZ78" s="304"/>
      <c r="FA78" s="304"/>
      <c r="FB78" s="304"/>
      <c r="FC78" s="304"/>
      <c r="FD78" s="304"/>
      <c r="FE78" s="304"/>
      <c r="FF78" s="304"/>
      <c r="FG78" s="304"/>
      <c r="FH78" s="304"/>
      <c r="FI78" s="304"/>
      <c r="FJ78" s="304"/>
      <c r="FK78" s="304"/>
      <c r="FL78" s="304"/>
      <c r="FM78" s="304"/>
      <c r="FN78" s="304"/>
      <c r="FO78" s="304"/>
      <c r="FP78" s="304"/>
      <c r="FQ78" s="304"/>
      <c r="FR78" s="304"/>
      <c r="FS78" s="304"/>
      <c r="FT78" s="304"/>
      <c r="FU78" s="304"/>
      <c r="FV78" s="304"/>
      <c r="FW78" s="304"/>
      <c r="FX78" s="304"/>
      <c r="FY78" s="304"/>
      <c r="FZ78" s="304"/>
      <c r="GA78" s="304"/>
      <c r="GB78" s="304"/>
      <c r="GC78" s="304"/>
      <c r="GD78" s="304"/>
      <c r="GE78" s="304"/>
      <c r="GF78" s="304"/>
      <c r="GG78" s="304"/>
      <c r="GH78" s="304"/>
      <c r="GI78" s="304"/>
      <c r="GJ78" s="304"/>
      <c r="GK78" s="304"/>
      <c r="GL78" s="304"/>
      <c r="GM78" s="304"/>
      <c r="GN78" s="304"/>
      <c r="GO78" s="304"/>
      <c r="GP78" s="304"/>
      <c r="GQ78" s="304"/>
      <c r="GR78" s="304"/>
      <c r="GS78" s="304"/>
      <c r="GT78" s="304"/>
      <c r="GU78" s="304"/>
      <c r="GV78" s="304"/>
      <c r="GW78" s="304"/>
      <c r="GX78" s="304"/>
      <c r="GY78" s="304"/>
      <c r="GZ78" s="304"/>
      <c r="HA78" s="304"/>
      <c r="HB78" s="304"/>
      <c r="HC78" s="304"/>
      <c r="HD78" s="304"/>
      <c r="HE78" s="304"/>
      <c r="HF78" s="304"/>
      <c r="HG78" s="304"/>
      <c r="HH78" s="304"/>
      <c r="HI78" s="304"/>
      <c r="HJ78" s="304"/>
      <c r="HK78" s="304"/>
      <c r="HL78" s="304"/>
      <c r="HM78" s="304"/>
      <c r="HN78" s="304"/>
      <c r="HO78" s="304"/>
      <c r="HP78" s="304"/>
      <c r="HQ78" s="304"/>
      <c r="HR78" s="304"/>
      <c r="HS78" s="304"/>
      <c r="HT78" s="304"/>
      <c r="HU78" s="304"/>
      <c r="HV78" s="304"/>
      <c r="HW78" s="304"/>
      <c r="HX78" s="304"/>
      <c r="HY78" s="304"/>
      <c r="HZ78" s="304"/>
      <c r="IA78" s="304"/>
      <c r="IB78" s="304"/>
      <c r="IC78" s="304"/>
      <c r="ID78" s="304"/>
      <c r="IE78" s="304"/>
      <c r="IF78" s="304"/>
      <c r="IG78" s="304"/>
      <c r="IH78" s="304"/>
      <c r="II78" s="304"/>
      <c r="IJ78" s="304"/>
      <c r="IK78" s="304"/>
      <c r="IL78" s="304"/>
      <c r="IM78" s="304"/>
      <c r="IN78" s="304"/>
      <c r="IO78" s="304"/>
      <c r="IP78" s="304"/>
      <c r="IQ78" s="304"/>
      <c r="IR78" s="304"/>
      <c r="IS78" s="304"/>
    </row>
    <row r="79" s="133" customFormat="1" ht="24" customHeight="1" spans="1:253">
      <c r="A79" s="304"/>
      <c r="B79" s="318"/>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c r="CW79" s="304"/>
      <c r="CX79" s="304"/>
      <c r="CY79" s="304"/>
      <c r="CZ79" s="304"/>
      <c r="DA79" s="304"/>
      <c r="DB79" s="304"/>
      <c r="DC79" s="304"/>
      <c r="DD79" s="304"/>
      <c r="DE79" s="304"/>
      <c r="DF79" s="304"/>
      <c r="DG79" s="304"/>
      <c r="DH79" s="304"/>
      <c r="DI79" s="304"/>
      <c r="DJ79" s="304"/>
      <c r="DK79" s="304"/>
      <c r="DL79" s="304"/>
      <c r="DM79" s="304"/>
      <c r="DN79" s="304"/>
      <c r="DO79" s="304"/>
      <c r="DP79" s="304"/>
      <c r="DQ79" s="304"/>
      <c r="DR79" s="304"/>
      <c r="DS79" s="304"/>
      <c r="DT79" s="304"/>
      <c r="DU79" s="304"/>
      <c r="DV79" s="304"/>
      <c r="DW79" s="304"/>
      <c r="DX79" s="304"/>
      <c r="DY79" s="304"/>
      <c r="DZ79" s="304"/>
      <c r="EA79" s="304"/>
      <c r="EB79" s="304"/>
      <c r="EC79" s="304"/>
      <c r="ED79" s="304"/>
      <c r="EE79" s="304"/>
      <c r="EF79" s="304"/>
      <c r="EG79" s="304"/>
      <c r="EH79" s="304"/>
      <c r="EI79" s="304"/>
      <c r="EJ79" s="304"/>
      <c r="EK79" s="304"/>
      <c r="EL79" s="304"/>
      <c r="EM79" s="304"/>
      <c r="EN79" s="304"/>
      <c r="EO79" s="304"/>
      <c r="EP79" s="304"/>
      <c r="EQ79" s="304"/>
      <c r="ER79" s="304"/>
      <c r="ES79" s="304"/>
      <c r="ET79" s="304"/>
      <c r="EU79" s="304"/>
      <c r="EV79" s="304"/>
      <c r="EW79" s="304"/>
      <c r="EX79" s="304"/>
      <c r="EY79" s="304"/>
      <c r="EZ79" s="304"/>
      <c r="FA79" s="304"/>
      <c r="FB79" s="304"/>
      <c r="FC79" s="304"/>
      <c r="FD79" s="304"/>
      <c r="FE79" s="304"/>
      <c r="FF79" s="304"/>
      <c r="FG79" s="304"/>
      <c r="FH79" s="304"/>
      <c r="FI79" s="304"/>
      <c r="FJ79" s="304"/>
      <c r="FK79" s="304"/>
      <c r="FL79" s="304"/>
      <c r="FM79" s="304"/>
      <c r="FN79" s="304"/>
      <c r="FO79" s="304"/>
      <c r="FP79" s="304"/>
      <c r="FQ79" s="304"/>
      <c r="FR79" s="304"/>
      <c r="FS79" s="304"/>
      <c r="FT79" s="304"/>
      <c r="FU79" s="304"/>
      <c r="FV79" s="304"/>
      <c r="FW79" s="304"/>
      <c r="FX79" s="304"/>
      <c r="FY79" s="304"/>
      <c r="FZ79" s="304"/>
      <c r="GA79" s="304"/>
      <c r="GB79" s="304"/>
      <c r="GC79" s="304"/>
      <c r="GD79" s="304"/>
      <c r="GE79" s="304"/>
      <c r="GF79" s="304"/>
      <c r="GG79" s="304"/>
      <c r="GH79" s="304"/>
      <c r="GI79" s="304"/>
      <c r="GJ79" s="304"/>
      <c r="GK79" s="304"/>
      <c r="GL79" s="304"/>
      <c r="GM79" s="304"/>
      <c r="GN79" s="304"/>
      <c r="GO79" s="304"/>
      <c r="GP79" s="304"/>
      <c r="GQ79" s="304"/>
      <c r="GR79" s="304"/>
      <c r="GS79" s="304"/>
      <c r="GT79" s="304"/>
      <c r="GU79" s="304"/>
      <c r="GV79" s="304"/>
      <c r="GW79" s="304"/>
      <c r="GX79" s="304"/>
      <c r="GY79" s="304"/>
      <c r="GZ79" s="304"/>
      <c r="HA79" s="304"/>
      <c r="HB79" s="304"/>
      <c r="HC79" s="304"/>
      <c r="HD79" s="304"/>
      <c r="HE79" s="304"/>
      <c r="HF79" s="304"/>
      <c r="HG79" s="304"/>
      <c r="HH79" s="304"/>
      <c r="HI79" s="304"/>
      <c r="HJ79" s="304"/>
      <c r="HK79" s="304"/>
      <c r="HL79" s="304"/>
      <c r="HM79" s="304"/>
      <c r="HN79" s="304"/>
      <c r="HO79" s="304"/>
      <c r="HP79" s="304"/>
      <c r="HQ79" s="304"/>
      <c r="HR79" s="304"/>
      <c r="HS79" s="304"/>
      <c r="HT79" s="304"/>
      <c r="HU79" s="304"/>
      <c r="HV79" s="304"/>
      <c r="HW79" s="304"/>
      <c r="HX79" s="304"/>
      <c r="HY79" s="304"/>
      <c r="HZ79" s="304"/>
      <c r="IA79" s="304"/>
      <c r="IB79" s="304"/>
      <c r="IC79" s="304"/>
      <c r="ID79" s="304"/>
      <c r="IE79" s="304"/>
      <c r="IF79" s="304"/>
      <c r="IG79" s="304"/>
      <c r="IH79" s="304"/>
      <c r="II79" s="304"/>
      <c r="IJ79" s="304"/>
      <c r="IK79" s="304"/>
      <c r="IL79" s="304"/>
      <c r="IM79" s="304"/>
      <c r="IN79" s="304"/>
      <c r="IO79" s="304"/>
      <c r="IP79" s="304"/>
      <c r="IQ79" s="304"/>
      <c r="IR79" s="304"/>
      <c r="IS79" s="304"/>
    </row>
    <row r="80" s="133" customFormat="1" ht="24" customHeight="1" spans="1:253">
      <c r="A80" s="304"/>
      <c r="B80" s="318"/>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c r="CW80" s="304"/>
      <c r="CX80" s="304"/>
      <c r="CY80" s="304"/>
      <c r="CZ80" s="304"/>
      <c r="DA80" s="304"/>
      <c r="DB80" s="304"/>
      <c r="DC80" s="304"/>
      <c r="DD80" s="304"/>
      <c r="DE80" s="304"/>
      <c r="DF80" s="304"/>
      <c r="DG80" s="304"/>
      <c r="DH80" s="304"/>
      <c r="DI80" s="304"/>
      <c r="DJ80" s="304"/>
      <c r="DK80" s="304"/>
      <c r="DL80" s="304"/>
      <c r="DM80" s="304"/>
      <c r="DN80" s="304"/>
      <c r="DO80" s="304"/>
      <c r="DP80" s="304"/>
      <c r="DQ80" s="304"/>
      <c r="DR80" s="304"/>
      <c r="DS80" s="304"/>
      <c r="DT80" s="304"/>
      <c r="DU80" s="304"/>
      <c r="DV80" s="304"/>
      <c r="DW80" s="304"/>
      <c r="DX80" s="304"/>
      <c r="DY80" s="304"/>
      <c r="DZ80" s="304"/>
      <c r="EA80" s="304"/>
      <c r="EB80" s="304"/>
      <c r="EC80" s="304"/>
      <c r="ED80" s="304"/>
      <c r="EE80" s="304"/>
      <c r="EF80" s="304"/>
      <c r="EG80" s="304"/>
      <c r="EH80" s="304"/>
      <c r="EI80" s="304"/>
      <c r="EJ80" s="304"/>
      <c r="EK80" s="304"/>
      <c r="EL80" s="304"/>
      <c r="EM80" s="304"/>
      <c r="EN80" s="304"/>
      <c r="EO80" s="304"/>
      <c r="EP80" s="304"/>
      <c r="EQ80" s="304"/>
      <c r="ER80" s="304"/>
      <c r="ES80" s="304"/>
      <c r="ET80" s="304"/>
      <c r="EU80" s="304"/>
      <c r="EV80" s="304"/>
      <c r="EW80" s="304"/>
      <c r="EX80" s="304"/>
      <c r="EY80" s="304"/>
      <c r="EZ80" s="304"/>
      <c r="FA80" s="304"/>
      <c r="FB80" s="304"/>
      <c r="FC80" s="304"/>
      <c r="FD80" s="304"/>
      <c r="FE80" s="304"/>
      <c r="FF80" s="304"/>
      <c r="FG80" s="304"/>
      <c r="FH80" s="304"/>
      <c r="FI80" s="304"/>
      <c r="FJ80" s="304"/>
      <c r="FK80" s="304"/>
      <c r="FL80" s="304"/>
      <c r="FM80" s="304"/>
      <c r="FN80" s="304"/>
      <c r="FO80" s="304"/>
      <c r="FP80" s="304"/>
      <c r="FQ80" s="304"/>
      <c r="FR80" s="304"/>
      <c r="FS80" s="304"/>
      <c r="FT80" s="304"/>
      <c r="FU80" s="304"/>
      <c r="FV80" s="304"/>
      <c r="FW80" s="304"/>
      <c r="FX80" s="304"/>
      <c r="FY80" s="304"/>
      <c r="FZ80" s="304"/>
      <c r="GA80" s="304"/>
      <c r="GB80" s="304"/>
      <c r="GC80" s="304"/>
      <c r="GD80" s="304"/>
      <c r="GE80" s="304"/>
      <c r="GF80" s="304"/>
      <c r="GG80" s="304"/>
      <c r="GH80" s="304"/>
      <c r="GI80" s="304"/>
      <c r="GJ80" s="304"/>
      <c r="GK80" s="304"/>
      <c r="GL80" s="304"/>
      <c r="GM80" s="304"/>
      <c r="GN80" s="304"/>
      <c r="GO80" s="304"/>
      <c r="GP80" s="304"/>
      <c r="GQ80" s="304"/>
      <c r="GR80" s="304"/>
      <c r="GS80" s="304"/>
      <c r="GT80" s="304"/>
      <c r="GU80" s="304"/>
      <c r="GV80" s="304"/>
      <c r="GW80" s="304"/>
      <c r="GX80" s="304"/>
      <c r="GY80" s="304"/>
      <c r="GZ80" s="304"/>
      <c r="HA80" s="304"/>
      <c r="HB80" s="304"/>
      <c r="HC80" s="304"/>
      <c r="HD80" s="304"/>
      <c r="HE80" s="304"/>
      <c r="HF80" s="304"/>
      <c r="HG80" s="304"/>
      <c r="HH80" s="304"/>
      <c r="HI80" s="304"/>
      <c r="HJ80" s="304"/>
      <c r="HK80" s="304"/>
      <c r="HL80" s="304"/>
      <c r="HM80" s="304"/>
      <c r="HN80" s="304"/>
      <c r="HO80" s="304"/>
      <c r="HP80" s="304"/>
      <c r="HQ80" s="304"/>
      <c r="HR80" s="304"/>
      <c r="HS80" s="304"/>
      <c r="HT80" s="304"/>
      <c r="HU80" s="304"/>
      <c r="HV80" s="304"/>
      <c r="HW80" s="304"/>
      <c r="HX80" s="304"/>
      <c r="HY80" s="304"/>
      <c r="HZ80" s="304"/>
      <c r="IA80" s="304"/>
      <c r="IB80" s="304"/>
      <c r="IC80" s="304"/>
      <c r="ID80" s="304"/>
      <c r="IE80" s="304"/>
      <c r="IF80" s="304"/>
      <c r="IG80" s="304"/>
      <c r="IH80" s="304"/>
      <c r="II80" s="304"/>
      <c r="IJ80" s="304"/>
      <c r="IK80" s="304"/>
      <c r="IL80" s="304"/>
      <c r="IM80" s="304"/>
      <c r="IN80" s="304"/>
      <c r="IO80" s="304"/>
      <c r="IP80" s="304"/>
      <c r="IQ80" s="304"/>
      <c r="IR80" s="304"/>
      <c r="IS80" s="304"/>
    </row>
    <row r="81" s="133" customFormat="1" ht="24" customHeight="1" spans="1:253">
      <c r="A81" s="304"/>
      <c r="B81" s="318"/>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c r="CW81" s="304"/>
      <c r="CX81" s="304"/>
      <c r="CY81" s="304"/>
      <c r="CZ81" s="304"/>
      <c r="DA81" s="304"/>
      <c r="DB81" s="304"/>
      <c r="DC81" s="304"/>
      <c r="DD81" s="304"/>
      <c r="DE81" s="304"/>
      <c r="DF81" s="304"/>
      <c r="DG81" s="304"/>
      <c r="DH81" s="304"/>
      <c r="DI81" s="304"/>
      <c r="DJ81" s="304"/>
      <c r="DK81" s="304"/>
      <c r="DL81" s="304"/>
      <c r="DM81" s="304"/>
      <c r="DN81" s="304"/>
      <c r="DO81" s="304"/>
      <c r="DP81" s="304"/>
      <c r="DQ81" s="304"/>
      <c r="DR81" s="304"/>
      <c r="DS81" s="304"/>
      <c r="DT81" s="304"/>
      <c r="DU81" s="304"/>
      <c r="DV81" s="304"/>
      <c r="DW81" s="304"/>
      <c r="DX81" s="304"/>
      <c r="DY81" s="304"/>
      <c r="DZ81" s="304"/>
      <c r="EA81" s="304"/>
      <c r="EB81" s="304"/>
      <c r="EC81" s="304"/>
      <c r="ED81" s="304"/>
      <c r="EE81" s="304"/>
      <c r="EF81" s="304"/>
      <c r="EG81" s="304"/>
      <c r="EH81" s="304"/>
      <c r="EI81" s="304"/>
      <c r="EJ81" s="304"/>
      <c r="EK81" s="304"/>
      <c r="EL81" s="304"/>
      <c r="EM81" s="304"/>
      <c r="EN81" s="304"/>
      <c r="EO81" s="304"/>
      <c r="EP81" s="304"/>
      <c r="EQ81" s="304"/>
      <c r="ER81" s="304"/>
      <c r="ES81" s="304"/>
      <c r="ET81" s="304"/>
      <c r="EU81" s="304"/>
      <c r="EV81" s="304"/>
      <c r="EW81" s="304"/>
      <c r="EX81" s="304"/>
      <c r="EY81" s="304"/>
      <c r="EZ81" s="304"/>
      <c r="FA81" s="304"/>
      <c r="FB81" s="304"/>
      <c r="FC81" s="304"/>
      <c r="FD81" s="304"/>
      <c r="FE81" s="304"/>
      <c r="FF81" s="304"/>
      <c r="FG81" s="304"/>
      <c r="FH81" s="304"/>
      <c r="FI81" s="304"/>
      <c r="FJ81" s="304"/>
      <c r="FK81" s="304"/>
      <c r="FL81" s="304"/>
      <c r="FM81" s="304"/>
      <c r="FN81" s="304"/>
      <c r="FO81" s="304"/>
      <c r="FP81" s="304"/>
      <c r="FQ81" s="304"/>
      <c r="FR81" s="304"/>
      <c r="FS81" s="304"/>
      <c r="FT81" s="304"/>
      <c r="FU81" s="304"/>
      <c r="FV81" s="304"/>
      <c r="FW81" s="304"/>
      <c r="FX81" s="304"/>
      <c r="FY81" s="304"/>
      <c r="FZ81" s="304"/>
      <c r="GA81" s="304"/>
      <c r="GB81" s="304"/>
      <c r="GC81" s="304"/>
      <c r="GD81" s="304"/>
      <c r="GE81" s="304"/>
      <c r="GF81" s="304"/>
      <c r="GG81" s="304"/>
      <c r="GH81" s="304"/>
      <c r="GI81" s="304"/>
      <c r="GJ81" s="304"/>
      <c r="GK81" s="304"/>
      <c r="GL81" s="304"/>
      <c r="GM81" s="304"/>
      <c r="GN81" s="304"/>
      <c r="GO81" s="304"/>
      <c r="GP81" s="304"/>
      <c r="GQ81" s="304"/>
      <c r="GR81" s="304"/>
      <c r="GS81" s="304"/>
      <c r="GT81" s="304"/>
      <c r="GU81" s="304"/>
      <c r="GV81" s="304"/>
      <c r="GW81" s="304"/>
      <c r="GX81" s="304"/>
      <c r="GY81" s="304"/>
      <c r="GZ81" s="304"/>
      <c r="HA81" s="304"/>
      <c r="HB81" s="304"/>
      <c r="HC81" s="304"/>
      <c r="HD81" s="304"/>
      <c r="HE81" s="304"/>
      <c r="HF81" s="304"/>
      <c r="HG81" s="304"/>
      <c r="HH81" s="304"/>
      <c r="HI81" s="304"/>
      <c r="HJ81" s="304"/>
      <c r="HK81" s="304"/>
      <c r="HL81" s="304"/>
      <c r="HM81" s="304"/>
      <c r="HN81" s="304"/>
      <c r="HO81" s="304"/>
      <c r="HP81" s="304"/>
      <c r="HQ81" s="304"/>
      <c r="HR81" s="304"/>
      <c r="HS81" s="304"/>
      <c r="HT81" s="304"/>
      <c r="HU81" s="304"/>
      <c r="HV81" s="304"/>
      <c r="HW81" s="304"/>
      <c r="HX81" s="304"/>
      <c r="HY81" s="304"/>
      <c r="HZ81" s="304"/>
      <c r="IA81" s="304"/>
      <c r="IB81" s="304"/>
      <c r="IC81" s="304"/>
      <c r="ID81" s="304"/>
      <c r="IE81" s="304"/>
      <c r="IF81" s="304"/>
      <c r="IG81" s="304"/>
      <c r="IH81" s="304"/>
      <c r="II81" s="304"/>
      <c r="IJ81" s="304"/>
      <c r="IK81" s="304"/>
      <c r="IL81" s="304"/>
      <c r="IM81" s="304"/>
      <c r="IN81" s="304"/>
      <c r="IO81" s="304"/>
      <c r="IP81" s="304"/>
      <c r="IQ81" s="304"/>
      <c r="IR81" s="304"/>
      <c r="IS81" s="304"/>
    </row>
    <row r="82" s="133" customFormat="1" ht="24" customHeight="1" spans="1:253">
      <c r="A82" s="304"/>
      <c r="B82" s="318"/>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c r="CW82" s="304"/>
      <c r="CX82" s="304"/>
      <c r="CY82" s="304"/>
      <c r="CZ82" s="304"/>
      <c r="DA82" s="304"/>
      <c r="DB82" s="304"/>
      <c r="DC82" s="304"/>
      <c r="DD82" s="304"/>
      <c r="DE82" s="304"/>
      <c r="DF82" s="304"/>
      <c r="DG82" s="304"/>
      <c r="DH82" s="304"/>
      <c r="DI82" s="304"/>
      <c r="DJ82" s="304"/>
      <c r="DK82" s="304"/>
      <c r="DL82" s="304"/>
      <c r="DM82" s="304"/>
      <c r="DN82" s="304"/>
      <c r="DO82" s="304"/>
      <c r="DP82" s="304"/>
      <c r="DQ82" s="304"/>
      <c r="DR82" s="304"/>
      <c r="DS82" s="304"/>
      <c r="DT82" s="304"/>
      <c r="DU82" s="304"/>
      <c r="DV82" s="304"/>
      <c r="DW82" s="304"/>
      <c r="DX82" s="304"/>
      <c r="DY82" s="304"/>
      <c r="DZ82" s="304"/>
      <c r="EA82" s="304"/>
      <c r="EB82" s="304"/>
      <c r="EC82" s="304"/>
      <c r="ED82" s="304"/>
      <c r="EE82" s="304"/>
      <c r="EF82" s="304"/>
      <c r="EG82" s="304"/>
      <c r="EH82" s="304"/>
      <c r="EI82" s="304"/>
      <c r="EJ82" s="304"/>
      <c r="EK82" s="304"/>
      <c r="EL82" s="304"/>
      <c r="EM82" s="304"/>
      <c r="EN82" s="304"/>
      <c r="EO82" s="304"/>
      <c r="EP82" s="304"/>
      <c r="EQ82" s="304"/>
      <c r="ER82" s="304"/>
      <c r="ES82" s="304"/>
      <c r="ET82" s="304"/>
      <c r="EU82" s="304"/>
      <c r="EV82" s="304"/>
      <c r="EW82" s="304"/>
      <c r="EX82" s="304"/>
      <c r="EY82" s="304"/>
      <c r="EZ82" s="304"/>
      <c r="FA82" s="304"/>
      <c r="FB82" s="304"/>
      <c r="FC82" s="304"/>
      <c r="FD82" s="304"/>
      <c r="FE82" s="304"/>
      <c r="FF82" s="304"/>
      <c r="FG82" s="304"/>
      <c r="FH82" s="304"/>
      <c r="FI82" s="304"/>
      <c r="FJ82" s="304"/>
      <c r="FK82" s="304"/>
      <c r="FL82" s="304"/>
      <c r="FM82" s="304"/>
      <c r="FN82" s="304"/>
      <c r="FO82" s="304"/>
      <c r="FP82" s="304"/>
      <c r="FQ82" s="304"/>
      <c r="FR82" s="304"/>
      <c r="FS82" s="304"/>
      <c r="FT82" s="304"/>
      <c r="FU82" s="304"/>
      <c r="FV82" s="304"/>
      <c r="FW82" s="304"/>
      <c r="FX82" s="304"/>
      <c r="FY82" s="304"/>
      <c r="FZ82" s="304"/>
      <c r="GA82" s="304"/>
      <c r="GB82" s="304"/>
      <c r="GC82" s="304"/>
      <c r="GD82" s="304"/>
      <c r="GE82" s="304"/>
      <c r="GF82" s="304"/>
      <c r="GG82" s="304"/>
      <c r="GH82" s="304"/>
      <c r="GI82" s="304"/>
      <c r="GJ82" s="304"/>
      <c r="GK82" s="304"/>
      <c r="GL82" s="304"/>
      <c r="GM82" s="304"/>
      <c r="GN82" s="304"/>
      <c r="GO82" s="304"/>
      <c r="GP82" s="304"/>
      <c r="GQ82" s="304"/>
      <c r="GR82" s="304"/>
      <c r="GS82" s="304"/>
      <c r="GT82" s="304"/>
      <c r="GU82" s="304"/>
      <c r="GV82" s="304"/>
      <c r="GW82" s="304"/>
      <c r="GX82" s="304"/>
      <c r="GY82" s="304"/>
      <c r="GZ82" s="304"/>
      <c r="HA82" s="304"/>
      <c r="HB82" s="304"/>
      <c r="HC82" s="304"/>
      <c r="HD82" s="304"/>
      <c r="HE82" s="304"/>
      <c r="HF82" s="304"/>
      <c r="HG82" s="304"/>
      <c r="HH82" s="304"/>
      <c r="HI82" s="304"/>
      <c r="HJ82" s="304"/>
      <c r="HK82" s="304"/>
      <c r="HL82" s="304"/>
      <c r="HM82" s="304"/>
      <c r="HN82" s="304"/>
      <c r="HO82" s="304"/>
      <c r="HP82" s="304"/>
      <c r="HQ82" s="304"/>
      <c r="HR82" s="304"/>
      <c r="HS82" s="304"/>
      <c r="HT82" s="304"/>
      <c r="HU82" s="304"/>
      <c r="HV82" s="304"/>
      <c r="HW82" s="304"/>
      <c r="HX82" s="304"/>
      <c r="HY82" s="304"/>
      <c r="HZ82" s="304"/>
      <c r="IA82" s="304"/>
      <c r="IB82" s="304"/>
      <c r="IC82" s="304"/>
      <c r="ID82" s="304"/>
      <c r="IE82" s="304"/>
      <c r="IF82" s="304"/>
      <c r="IG82" s="304"/>
      <c r="IH82" s="304"/>
      <c r="II82" s="304"/>
      <c r="IJ82" s="304"/>
      <c r="IK82" s="304"/>
      <c r="IL82" s="304"/>
      <c r="IM82" s="304"/>
      <c r="IN82" s="304"/>
      <c r="IO82" s="304"/>
      <c r="IP82" s="304"/>
      <c r="IQ82" s="304"/>
      <c r="IR82" s="304"/>
      <c r="IS82" s="304"/>
    </row>
    <row r="83" s="133" customFormat="1" ht="24" customHeight="1" spans="1:253">
      <c r="A83" s="304"/>
      <c r="B83" s="318"/>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c r="CW83" s="304"/>
      <c r="CX83" s="304"/>
      <c r="CY83" s="304"/>
      <c r="CZ83" s="304"/>
      <c r="DA83" s="304"/>
      <c r="DB83" s="304"/>
      <c r="DC83" s="304"/>
      <c r="DD83" s="304"/>
      <c r="DE83" s="304"/>
      <c r="DF83" s="304"/>
      <c r="DG83" s="304"/>
      <c r="DH83" s="304"/>
      <c r="DI83" s="304"/>
      <c r="DJ83" s="304"/>
      <c r="DK83" s="304"/>
      <c r="DL83" s="304"/>
      <c r="DM83" s="304"/>
      <c r="DN83" s="304"/>
      <c r="DO83" s="304"/>
      <c r="DP83" s="304"/>
      <c r="DQ83" s="304"/>
      <c r="DR83" s="304"/>
      <c r="DS83" s="304"/>
      <c r="DT83" s="304"/>
      <c r="DU83" s="304"/>
      <c r="DV83" s="304"/>
      <c r="DW83" s="304"/>
      <c r="DX83" s="304"/>
      <c r="DY83" s="304"/>
      <c r="DZ83" s="304"/>
      <c r="EA83" s="304"/>
      <c r="EB83" s="304"/>
      <c r="EC83" s="304"/>
      <c r="ED83" s="304"/>
      <c r="EE83" s="304"/>
      <c r="EF83" s="304"/>
      <c r="EG83" s="304"/>
      <c r="EH83" s="304"/>
      <c r="EI83" s="304"/>
      <c r="EJ83" s="304"/>
      <c r="EK83" s="304"/>
      <c r="EL83" s="304"/>
      <c r="EM83" s="304"/>
      <c r="EN83" s="304"/>
      <c r="EO83" s="304"/>
      <c r="EP83" s="304"/>
      <c r="EQ83" s="304"/>
      <c r="ER83" s="304"/>
      <c r="ES83" s="304"/>
      <c r="ET83" s="304"/>
      <c r="EU83" s="304"/>
      <c r="EV83" s="304"/>
      <c r="EW83" s="304"/>
      <c r="EX83" s="304"/>
      <c r="EY83" s="304"/>
      <c r="EZ83" s="304"/>
      <c r="FA83" s="304"/>
      <c r="FB83" s="304"/>
      <c r="FC83" s="304"/>
      <c r="FD83" s="304"/>
      <c r="FE83" s="304"/>
      <c r="FF83" s="304"/>
      <c r="FG83" s="304"/>
      <c r="FH83" s="304"/>
      <c r="FI83" s="304"/>
      <c r="FJ83" s="304"/>
      <c r="FK83" s="304"/>
      <c r="FL83" s="304"/>
      <c r="FM83" s="304"/>
      <c r="FN83" s="304"/>
      <c r="FO83" s="304"/>
      <c r="FP83" s="304"/>
      <c r="FQ83" s="304"/>
      <c r="FR83" s="304"/>
      <c r="FS83" s="304"/>
      <c r="FT83" s="304"/>
      <c r="FU83" s="304"/>
      <c r="FV83" s="304"/>
      <c r="FW83" s="304"/>
      <c r="FX83" s="304"/>
      <c r="FY83" s="304"/>
      <c r="FZ83" s="304"/>
      <c r="GA83" s="304"/>
      <c r="GB83" s="304"/>
      <c r="GC83" s="304"/>
      <c r="GD83" s="304"/>
      <c r="GE83" s="304"/>
      <c r="GF83" s="304"/>
      <c r="GG83" s="304"/>
      <c r="GH83" s="304"/>
      <c r="GI83" s="304"/>
      <c r="GJ83" s="304"/>
      <c r="GK83" s="304"/>
      <c r="GL83" s="304"/>
      <c r="GM83" s="304"/>
      <c r="GN83" s="304"/>
      <c r="GO83" s="304"/>
      <c r="GP83" s="304"/>
      <c r="GQ83" s="304"/>
      <c r="GR83" s="304"/>
      <c r="GS83" s="304"/>
      <c r="GT83" s="304"/>
      <c r="GU83" s="304"/>
      <c r="GV83" s="304"/>
      <c r="GW83" s="304"/>
      <c r="GX83" s="304"/>
      <c r="GY83" s="304"/>
      <c r="GZ83" s="304"/>
      <c r="HA83" s="304"/>
      <c r="HB83" s="304"/>
      <c r="HC83" s="304"/>
      <c r="HD83" s="304"/>
      <c r="HE83" s="304"/>
      <c r="HF83" s="304"/>
      <c r="HG83" s="304"/>
      <c r="HH83" s="304"/>
      <c r="HI83" s="304"/>
      <c r="HJ83" s="304"/>
      <c r="HK83" s="304"/>
      <c r="HL83" s="304"/>
      <c r="HM83" s="304"/>
      <c r="HN83" s="304"/>
      <c r="HO83" s="304"/>
      <c r="HP83" s="304"/>
      <c r="HQ83" s="304"/>
      <c r="HR83" s="304"/>
      <c r="HS83" s="304"/>
      <c r="HT83" s="304"/>
      <c r="HU83" s="304"/>
      <c r="HV83" s="304"/>
      <c r="HW83" s="304"/>
      <c r="HX83" s="304"/>
      <c r="HY83" s="304"/>
      <c r="HZ83" s="304"/>
      <c r="IA83" s="304"/>
      <c r="IB83" s="304"/>
      <c r="IC83" s="304"/>
      <c r="ID83" s="304"/>
      <c r="IE83" s="304"/>
      <c r="IF83" s="304"/>
      <c r="IG83" s="304"/>
      <c r="IH83" s="304"/>
      <c r="II83" s="304"/>
      <c r="IJ83" s="304"/>
      <c r="IK83" s="304"/>
      <c r="IL83" s="304"/>
      <c r="IM83" s="304"/>
      <c r="IN83" s="304"/>
      <c r="IO83" s="304"/>
      <c r="IP83" s="304"/>
      <c r="IQ83" s="304"/>
      <c r="IR83" s="304"/>
      <c r="IS83" s="304"/>
    </row>
    <row r="84" s="133" customFormat="1" ht="24" customHeight="1" spans="1:253">
      <c r="A84" s="304"/>
      <c r="B84" s="318"/>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4"/>
      <c r="DZ84" s="304"/>
      <c r="EA84" s="304"/>
      <c r="EB84" s="304"/>
      <c r="EC84" s="304"/>
      <c r="ED84" s="304"/>
      <c r="EE84" s="304"/>
      <c r="EF84" s="304"/>
      <c r="EG84" s="304"/>
      <c r="EH84" s="304"/>
      <c r="EI84" s="304"/>
      <c r="EJ84" s="304"/>
      <c r="EK84" s="304"/>
      <c r="EL84" s="304"/>
      <c r="EM84" s="304"/>
      <c r="EN84" s="304"/>
      <c r="EO84" s="304"/>
      <c r="EP84" s="304"/>
      <c r="EQ84" s="304"/>
      <c r="ER84" s="304"/>
      <c r="ES84" s="304"/>
      <c r="ET84" s="304"/>
      <c r="EU84" s="304"/>
      <c r="EV84" s="304"/>
      <c r="EW84" s="304"/>
      <c r="EX84" s="304"/>
      <c r="EY84" s="304"/>
      <c r="EZ84" s="304"/>
      <c r="FA84" s="304"/>
      <c r="FB84" s="304"/>
      <c r="FC84" s="304"/>
      <c r="FD84" s="304"/>
      <c r="FE84" s="304"/>
      <c r="FF84" s="304"/>
      <c r="FG84" s="304"/>
      <c r="FH84" s="304"/>
      <c r="FI84" s="304"/>
      <c r="FJ84" s="304"/>
      <c r="FK84" s="304"/>
      <c r="FL84" s="304"/>
      <c r="FM84" s="304"/>
      <c r="FN84" s="304"/>
      <c r="FO84" s="304"/>
      <c r="FP84" s="304"/>
      <c r="FQ84" s="304"/>
      <c r="FR84" s="304"/>
      <c r="FS84" s="304"/>
      <c r="FT84" s="304"/>
      <c r="FU84" s="304"/>
      <c r="FV84" s="304"/>
      <c r="FW84" s="304"/>
      <c r="FX84" s="304"/>
      <c r="FY84" s="304"/>
      <c r="FZ84" s="304"/>
      <c r="GA84" s="304"/>
      <c r="GB84" s="304"/>
      <c r="GC84" s="304"/>
      <c r="GD84" s="304"/>
      <c r="GE84" s="304"/>
      <c r="GF84" s="304"/>
      <c r="GG84" s="304"/>
      <c r="GH84" s="304"/>
      <c r="GI84" s="304"/>
      <c r="GJ84" s="304"/>
      <c r="GK84" s="304"/>
      <c r="GL84" s="304"/>
      <c r="GM84" s="304"/>
      <c r="GN84" s="304"/>
      <c r="GO84" s="304"/>
      <c r="GP84" s="304"/>
      <c r="GQ84" s="304"/>
      <c r="GR84" s="304"/>
      <c r="GS84" s="304"/>
      <c r="GT84" s="304"/>
      <c r="GU84" s="304"/>
      <c r="GV84" s="304"/>
      <c r="GW84" s="304"/>
      <c r="GX84" s="304"/>
      <c r="GY84" s="304"/>
      <c r="GZ84" s="304"/>
      <c r="HA84" s="304"/>
      <c r="HB84" s="304"/>
      <c r="HC84" s="304"/>
      <c r="HD84" s="304"/>
      <c r="HE84" s="304"/>
      <c r="HF84" s="304"/>
      <c r="HG84" s="304"/>
      <c r="HH84" s="304"/>
      <c r="HI84" s="304"/>
      <c r="HJ84" s="304"/>
      <c r="HK84" s="304"/>
      <c r="HL84" s="304"/>
      <c r="HM84" s="304"/>
      <c r="HN84" s="304"/>
      <c r="HO84" s="304"/>
      <c r="HP84" s="304"/>
      <c r="HQ84" s="304"/>
      <c r="HR84" s="304"/>
      <c r="HS84" s="304"/>
      <c r="HT84" s="304"/>
      <c r="HU84" s="304"/>
      <c r="HV84" s="304"/>
      <c r="HW84" s="304"/>
      <c r="HX84" s="304"/>
      <c r="HY84" s="304"/>
      <c r="HZ84" s="304"/>
      <c r="IA84" s="304"/>
      <c r="IB84" s="304"/>
      <c r="IC84" s="304"/>
      <c r="ID84" s="304"/>
      <c r="IE84" s="304"/>
      <c r="IF84" s="304"/>
      <c r="IG84" s="304"/>
      <c r="IH84" s="304"/>
      <c r="II84" s="304"/>
      <c r="IJ84" s="304"/>
      <c r="IK84" s="304"/>
      <c r="IL84" s="304"/>
      <c r="IM84" s="304"/>
      <c r="IN84" s="304"/>
      <c r="IO84" s="304"/>
      <c r="IP84" s="304"/>
      <c r="IQ84" s="304"/>
      <c r="IR84" s="304"/>
      <c r="IS84" s="304"/>
    </row>
    <row r="85" s="133" customFormat="1" ht="24" customHeight="1" spans="1:253">
      <c r="A85" s="304"/>
      <c r="B85" s="318"/>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c r="CW85" s="304"/>
      <c r="CX85" s="304"/>
      <c r="CY85" s="304"/>
      <c r="CZ85" s="304"/>
      <c r="DA85" s="304"/>
      <c r="DB85" s="304"/>
      <c r="DC85" s="304"/>
      <c r="DD85" s="304"/>
      <c r="DE85" s="304"/>
      <c r="DF85" s="304"/>
      <c r="DG85" s="304"/>
      <c r="DH85" s="304"/>
      <c r="DI85" s="304"/>
      <c r="DJ85" s="304"/>
      <c r="DK85" s="304"/>
      <c r="DL85" s="304"/>
      <c r="DM85" s="304"/>
      <c r="DN85" s="304"/>
      <c r="DO85" s="304"/>
      <c r="DP85" s="304"/>
      <c r="DQ85" s="304"/>
      <c r="DR85" s="304"/>
      <c r="DS85" s="304"/>
      <c r="DT85" s="304"/>
      <c r="DU85" s="304"/>
      <c r="DV85" s="304"/>
      <c r="DW85" s="304"/>
      <c r="DX85" s="304"/>
      <c r="DY85" s="304"/>
      <c r="DZ85" s="304"/>
      <c r="EA85" s="304"/>
      <c r="EB85" s="304"/>
      <c r="EC85" s="304"/>
      <c r="ED85" s="304"/>
      <c r="EE85" s="304"/>
      <c r="EF85" s="304"/>
      <c r="EG85" s="304"/>
      <c r="EH85" s="304"/>
      <c r="EI85" s="304"/>
      <c r="EJ85" s="304"/>
      <c r="EK85" s="304"/>
      <c r="EL85" s="304"/>
      <c r="EM85" s="304"/>
      <c r="EN85" s="304"/>
      <c r="EO85" s="304"/>
      <c r="EP85" s="304"/>
      <c r="EQ85" s="304"/>
      <c r="ER85" s="304"/>
      <c r="ES85" s="304"/>
      <c r="ET85" s="304"/>
      <c r="EU85" s="304"/>
      <c r="EV85" s="304"/>
      <c r="EW85" s="304"/>
      <c r="EX85" s="304"/>
      <c r="EY85" s="304"/>
      <c r="EZ85" s="304"/>
      <c r="FA85" s="304"/>
      <c r="FB85" s="304"/>
      <c r="FC85" s="304"/>
      <c r="FD85" s="304"/>
      <c r="FE85" s="304"/>
      <c r="FF85" s="304"/>
      <c r="FG85" s="304"/>
      <c r="FH85" s="304"/>
      <c r="FI85" s="304"/>
      <c r="FJ85" s="304"/>
      <c r="FK85" s="304"/>
      <c r="FL85" s="304"/>
      <c r="FM85" s="304"/>
      <c r="FN85" s="304"/>
      <c r="FO85" s="304"/>
      <c r="FP85" s="304"/>
      <c r="FQ85" s="304"/>
      <c r="FR85" s="304"/>
      <c r="FS85" s="304"/>
      <c r="FT85" s="304"/>
      <c r="FU85" s="304"/>
      <c r="FV85" s="304"/>
      <c r="FW85" s="304"/>
      <c r="FX85" s="304"/>
      <c r="FY85" s="304"/>
      <c r="FZ85" s="304"/>
      <c r="GA85" s="304"/>
      <c r="GB85" s="304"/>
      <c r="GC85" s="304"/>
      <c r="GD85" s="304"/>
      <c r="GE85" s="304"/>
      <c r="GF85" s="304"/>
      <c r="GG85" s="304"/>
      <c r="GH85" s="304"/>
      <c r="GI85" s="304"/>
      <c r="GJ85" s="304"/>
      <c r="GK85" s="304"/>
      <c r="GL85" s="304"/>
      <c r="GM85" s="304"/>
      <c r="GN85" s="304"/>
      <c r="GO85" s="304"/>
      <c r="GP85" s="304"/>
      <c r="GQ85" s="304"/>
      <c r="GR85" s="304"/>
      <c r="GS85" s="304"/>
      <c r="GT85" s="304"/>
      <c r="GU85" s="304"/>
      <c r="GV85" s="304"/>
      <c r="GW85" s="304"/>
      <c r="GX85" s="304"/>
      <c r="GY85" s="304"/>
      <c r="GZ85" s="304"/>
      <c r="HA85" s="304"/>
      <c r="HB85" s="304"/>
      <c r="HC85" s="304"/>
      <c r="HD85" s="304"/>
      <c r="HE85" s="304"/>
      <c r="HF85" s="304"/>
      <c r="HG85" s="304"/>
      <c r="HH85" s="304"/>
      <c r="HI85" s="304"/>
      <c r="HJ85" s="304"/>
      <c r="HK85" s="304"/>
      <c r="HL85" s="304"/>
      <c r="HM85" s="304"/>
      <c r="HN85" s="304"/>
      <c r="HO85" s="304"/>
      <c r="HP85" s="304"/>
      <c r="HQ85" s="304"/>
      <c r="HR85" s="304"/>
      <c r="HS85" s="304"/>
      <c r="HT85" s="304"/>
      <c r="HU85" s="304"/>
      <c r="HV85" s="304"/>
      <c r="HW85" s="304"/>
      <c r="HX85" s="304"/>
      <c r="HY85" s="304"/>
      <c r="HZ85" s="304"/>
      <c r="IA85" s="304"/>
      <c r="IB85" s="304"/>
      <c r="IC85" s="304"/>
      <c r="ID85" s="304"/>
      <c r="IE85" s="304"/>
      <c r="IF85" s="304"/>
      <c r="IG85" s="304"/>
      <c r="IH85" s="304"/>
      <c r="II85" s="304"/>
      <c r="IJ85" s="304"/>
      <c r="IK85" s="304"/>
      <c r="IL85" s="304"/>
      <c r="IM85" s="304"/>
      <c r="IN85" s="304"/>
      <c r="IO85" s="304"/>
      <c r="IP85" s="304"/>
      <c r="IQ85" s="304"/>
      <c r="IR85" s="304"/>
      <c r="IS85" s="304"/>
    </row>
    <row r="86" s="133" customFormat="1" ht="24" customHeight="1" spans="1:253">
      <c r="A86" s="304"/>
      <c r="B86" s="318"/>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c r="CW86" s="304"/>
      <c r="CX86" s="304"/>
      <c r="CY86" s="304"/>
      <c r="CZ86" s="304"/>
      <c r="DA86" s="304"/>
      <c r="DB86" s="304"/>
      <c r="DC86" s="304"/>
      <c r="DD86" s="304"/>
      <c r="DE86" s="304"/>
      <c r="DF86" s="304"/>
      <c r="DG86" s="304"/>
      <c r="DH86" s="304"/>
      <c r="DI86" s="304"/>
      <c r="DJ86" s="304"/>
      <c r="DK86" s="304"/>
      <c r="DL86" s="304"/>
      <c r="DM86" s="304"/>
      <c r="DN86" s="304"/>
      <c r="DO86" s="304"/>
      <c r="DP86" s="304"/>
      <c r="DQ86" s="304"/>
      <c r="DR86" s="304"/>
      <c r="DS86" s="304"/>
      <c r="DT86" s="304"/>
      <c r="DU86" s="304"/>
      <c r="DV86" s="304"/>
      <c r="DW86" s="304"/>
      <c r="DX86" s="304"/>
      <c r="DY86" s="304"/>
      <c r="DZ86" s="304"/>
      <c r="EA86" s="304"/>
      <c r="EB86" s="304"/>
      <c r="EC86" s="304"/>
      <c r="ED86" s="304"/>
      <c r="EE86" s="304"/>
      <c r="EF86" s="304"/>
      <c r="EG86" s="304"/>
      <c r="EH86" s="304"/>
      <c r="EI86" s="304"/>
      <c r="EJ86" s="304"/>
      <c r="EK86" s="304"/>
      <c r="EL86" s="304"/>
      <c r="EM86" s="304"/>
      <c r="EN86" s="304"/>
      <c r="EO86" s="304"/>
      <c r="EP86" s="304"/>
      <c r="EQ86" s="304"/>
      <c r="ER86" s="304"/>
      <c r="ES86" s="304"/>
      <c r="ET86" s="304"/>
      <c r="EU86" s="304"/>
      <c r="EV86" s="304"/>
      <c r="EW86" s="304"/>
      <c r="EX86" s="304"/>
      <c r="EY86" s="304"/>
      <c r="EZ86" s="304"/>
      <c r="FA86" s="304"/>
      <c r="FB86" s="304"/>
      <c r="FC86" s="304"/>
      <c r="FD86" s="304"/>
      <c r="FE86" s="304"/>
      <c r="FF86" s="304"/>
      <c r="FG86" s="304"/>
      <c r="FH86" s="304"/>
      <c r="FI86" s="304"/>
      <c r="FJ86" s="304"/>
      <c r="FK86" s="304"/>
      <c r="FL86" s="304"/>
      <c r="FM86" s="304"/>
      <c r="FN86" s="304"/>
      <c r="FO86" s="304"/>
      <c r="FP86" s="304"/>
      <c r="FQ86" s="304"/>
      <c r="FR86" s="304"/>
      <c r="FS86" s="304"/>
      <c r="FT86" s="304"/>
      <c r="FU86" s="304"/>
      <c r="FV86" s="304"/>
      <c r="FW86" s="304"/>
      <c r="FX86" s="304"/>
      <c r="FY86" s="304"/>
      <c r="FZ86" s="304"/>
      <c r="GA86" s="304"/>
      <c r="GB86" s="304"/>
      <c r="GC86" s="304"/>
      <c r="GD86" s="304"/>
      <c r="GE86" s="304"/>
      <c r="GF86" s="304"/>
      <c r="GG86" s="304"/>
      <c r="GH86" s="304"/>
      <c r="GI86" s="304"/>
      <c r="GJ86" s="304"/>
      <c r="GK86" s="304"/>
      <c r="GL86" s="304"/>
      <c r="GM86" s="304"/>
      <c r="GN86" s="304"/>
      <c r="GO86" s="304"/>
      <c r="GP86" s="304"/>
      <c r="GQ86" s="304"/>
      <c r="GR86" s="304"/>
      <c r="GS86" s="304"/>
      <c r="GT86" s="304"/>
      <c r="GU86" s="304"/>
      <c r="GV86" s="304"/>
      <c r="GW86" s="304"/>
      <c r="GX86" s="304"/>
      <c r="GY86" s="304"/>
      <c r="GZ86" s="304"/>
      <c r="HA86" s="304"/>
      <c r="HB86" s="304"/>
      <c r="HC86" s="304"/>
      <c r="HD86" s="304"/>
      <c r="HE86" s="304"/>
      <c r="HF86" s="304"/>
      <c r="HG86" s="304"/>
      <c r="HH86" s="304"/>
      <c r="HI86" s="304"/>
      <c r="HJ86" s="304"/>
      <c r="HK86" s="304"/>
      <c r="HL86" s="304"/>
      <c r="HM86" s="304"/>
      <c r="HN86" s="304"/>
      <c r="HO86" s="304"/>
      <c r="HP86" s="304"/>
      <c r="HQ86" s="304"/>
      <c r="HR86" s="304"/>
      <c r="HS86" s="304"/>
      <c r="HT86" s="304"/>
      <c r="HU86" s="304"/>
      <c r="HV86" s="304"/>
      <c r="HW86" s="304"/>
      <c r="HX86" s="304"/>
      <c r="HY86" s="304"/>
      <c r="HZ86" s="304"/>
      <c r="IA86" s="304"/>
      <c r="IB86" s="304"/>
      <c r="IC86" s="304"/>
      <c r="ID86" s="304"/>
      <c r="IE86" s="304"/>
      <c r="IF86" s="304"/>
      <c r="IG86" s="304"/>
      <c r="IH86" s="304"/>
      <c r="II86" s="304"/>
      <c r="IJ86" s="304"/>
      <c r="IK86" s="304"/>
      <c r="IL86" s="304"/>
      <c r="IM86" s="304"/>
      <c r="IN86" s="304"/>
      <c r="IO86" s="304"/>
      <c r="IP86" s="304"/>
      <c r="IQ86" s="304"/>
      <c r="IR86" s="304"/>
      <c r="IS86" s="304"/>
    </row>
    <row r="87" s="133" customFormat="1" ht="24" customHeight="1" spans="1:253">
      <c r="A87" s="304"/>
      <c r="B87" s="318"/>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c r="CW87" s="304"/>
      <c r="CX87" s="304"/>
      <c r="CY87" s="304"/>
      <c r="CZ87" s="304"/>
      <c r="DA87" s="304"/>
      <c r="DB87" s="304"/>
      <c r="DC87" s="304"/>
      <c r="DD87" s="304"/>
      <c r="DE87" s="304"/>
      <c r="DF87" s="304"/>
      <c r="DG87" s="304"/>
      <c r="DH87" s="304"/>
      <c r="DI87" s="304"/>
      <c r="DJ87" s="304"/>
      <c r="DK87" s="304"/>
      <c r="DL87" s="304"/>
      <c r="DM87" s="304"/>
      <c r="DN87" s="304"/>
      <c r="DO87" s="304"/>
      <c r="DP87" s="304"/>
      <c r="DQ87" s="304"/>
      <c r="DR87" s="304"/>
      <c r="DS87" s="304"/>
      <c r="DT87" s="304"/>
      <c r="DU87" s="304"/>
      <c r="DV87" s="304"/>
      <c r="DW87" s="304"/>
      <c r="DX87" s="304"/>
      <c r="DY87" s="304"/>
      <c r="DZ87" s="304"/>
      <c r="EA87" s="304"/>
      <c r="EB87" s="304"/>
      <c r="EC87" s="304"/>
      <c r="ED87" s="304"/>
      <c r="EE87" s="304"/>
      <c r="EF87" s="304"/>
      <c r="EG87" s="304"/>
      <c r="EH87" s="304"/>
      <c r="EI87" s="304"/>
      <c r="EJ87" s="304"/>
      <c r="EK87" s="304"/>
      <c r="EL87" s="304"/>
      <c r="EM87" s="304"/>
      <c r="EN87" s="304"/>
      <c r="EO87" s="304"/>
      <c r="EP87" s="304"/>
      <c r="EQ87" s="304"/>
      <c r="ER87" s="304"/>
      <c r="ES87" s="304"/>
      <c r="ET87" s="304"/>
      <c r="EU87" s="304"/>
      <c r="EV87" s="304"/>
      <c r="EW87" s="304"/>
      <c r="EX87" s="304"/>
      <c r="EY87" s="304"/>
      <c r="EZ87" s="304"/>
      <c r="FA87" s="304"/>
      <c r="FB87" s="304"/>
      <c r="FC87" s="304"/>
      <c r="FD87" s="304"/>
      <c r="FE87" s="304"/>
      <c r="FF87" s="304"/>
      <c r="FG87" s="304"/>
      <c r="FH87" s="304"/>
      <c r="FI87" s="304"/>
      <c r="FJ87" s="304"/>
      <c r="FK87" s="304"/>
      <c r="FL87" s="304"/>
      <c r="FM87" s="304"/>
      <c r="FN87" s="304"/>
      <c r="FO87" s="304"/>
      <c r="FP87" s="304"/>
      <c r="FQ87" s="304"/>
      <c r="FR87" s="304"/>
      <c r="FS87" s="304"/>
      <c r="FT87" s="304"/>
      <c r="FU87" s="304"/>
      <c r="FV87" s="304"/>
      <c r="FW87" s="304"/>
      <c r="FX87" s="304"/>
      <c r="FY87" s="304"/>
      <c r="FZ87" s="304"/>
      <c r="GA87" s="304"/>
      <c r="GB87" s="304"/>
      <c r="GC87" s="304"/>
      <c r="GD87" s="304"/>
      <c r="GE87" s="304"/>
      <c r="GF87" s="304"/>
      <c r="GG87" s="304"/>
      <c r="GH87" s="304"/>
      <c r="GI87" s="304"/>
      <c r="GJ87" s="304"/>
      <c r="GK87" s="304"/>
      <c r="GL87" s="304"/>
      <c r="GM87" s="304"/>
      <c r="GN87" s="304"/>
      <c r="GO87" s="304"/>
      <c r="GP87" s="304"/>
      <c r="GQ87" s="304"/>
      <c r="GR87" s="304"/>
      <c r="GS87" s="304"/>
      <c r="GT87" s="304"/>
      <c r="GU87" s="304"/>
      <c r="GV87" s="304"/>
      <c r="GW87" s="304"/>
      <c r="GX87" s="304"/>
      <c r="GY87" s="304"/>
      <c r="GZ87" s="304"/>
      <c r="HA87" s="304"/>
      <c r="HB87" s="304"/>
      <c r="HC87" s="304"/>
      <c r="HD87" s="304"/>
      <c r="HE87" s="304"/>
      <c r="HF87" s="304"/>
      <c r="HG87" s="304"/>
      <c r="HH87" s="304"/>
      <c r="HI87" s="304"/>
      <c r="HJ87" s="304"/>
      <c r="HK87" s="304"/>
      <c r="HL87" s="304"/>
      <c r="HM87" s="304"/>
      <c r="HN87" s="304"/>
      <c r="HO87" s="304"/>
      <c r="HP87" s="304"/>
      <c r="HQ87" s="304"/>
      <c r="HR87" s="304"/>
      <c r="HS87" s="304"/>
      <c r="HT87" s="304"/>
      <c r="HU87" s="304"/>
      <c r="HV87" s="304"/>
      <c r="HW87" s="304"/>
      <c r="HX87" s="304"/>
      <c r="HY87" s="304"/>
      <c r="HZ87" s="304"/>
      <c r="IA87" s="304"/>
      <c r="IB87" s="304"/>
      <c r="IC87" s="304"/>
      <c r="ID87" s="304"/>
      <c r="IE87" s="304"/>
      <c r="IF87" s="304"/>
      <c r="IG87" s="304"/>
      <c r="IH87" s="304"/>
      <c r="II87" s="304"/>
      <c r="IJ87" s="304"/>
      <c r="IK87" s="304"/>
      <c r="IL87" s="304"/>
      <c r="IM87" s="304"/>
      <c r="IN87" s="304"/>
      <c r="IO87" s="304"/>
      <c r="IP87" s="304"/>
      <c r="IQ87" s="304"/>
      <c r="IR87" s="304"/>
      <c r="IS87" s="304"/>
    </row>
    <row r="88" s="133" customFormat="1" ht="24" customHeight="1" spans="1:253">
      <c r="A88" s="304"/>
      <c r="B88" s="318"/>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c r="CW88" s="304"/>
      <c r="CX88" s="304"/>
      <c r="CY88" s="304"/>
      <c r="CZ88" s="304"/>
      <c r="DA88" s="304"/>
      <c r="DB88" s="304"/>
      <c r="DC88" s="304"/>
      <c r="DD88" s="304"/>
      <c r="DE88" s="304"/>
      <c r="DF88" s="304"/>
      <c r="DG88" s="304"/>
      <c r="DH88" s="304"/>
      <c r="DI88" s="304"/>
      <c r="DJ88" s="304"/>
      <c r="DK88" s="304"/>
      <c r="DL88" s="304"/>
      <c r="DM88" s="304"/>
      <c r="DN88" s="304"/>
      <c r="DO88" s="304"/>
      <c r="DP88" s="304"/>
      <c r="DQ88" s="304"/>
      <c r="DR88" s="304"/>
      <c r="DS88" s="304"/>
      <c r="DT88" s="304"/>
      <c r="DU88" s="304"/>
      <c r="DV88" s="304"/>
      <c r="DW88" s="304"/>
      <c r="DX88" s="304"/>
      <c r="DY88" s="304"/>
      <c r="DZ88" s="304"/>
      <c r="EA88" s="304"/>
      <c r="EB88" s="304"/>
      <c r="EC88" s="304"/>
      <c r="ED88" s="304"/>
      <c r="EE88" s="304"/>
      <c r="EF88" s="304"/>
      <c r="EG88" s="304"/>
      <c r="EH88" s="304"/>
      <c r="EI88" s="304"/>
      <c r="EJ88" s="304"/>
      <c r="EK88" s="304"/>
      <c r="EL88" s="304"/>
      <c r="EM88" s="304"/>
      <c r="EN88" s="304"/>
      <c r="EO88" s="304"/>
      <c r="EP88" s="304"/>
      <c r="EQ88" s="304"/>
      <c r="ER88" s="304"/>
      <c r="ES88" s="304"/>
      <c r="ET88" s="304"/>
      <c r="EU88" s="304"/>
      <c r="EV88" s="304"/>
      <c r="EW88" s="304"/>
      <c r="EX88" s="304"/>
      <c r="EY88" s="304"/>
      <c r="EZ88" s="304"/>
      <c r="FA88" s="304"/>
      <c r="FB88" s="304"/>
      <c r="FC88" s="304"/>
      <c r="FD88" s="304"/>
      <c r="FE88" s="304"/>
      <c r="FF88" s="304"/>
      <c r="FG88" s="304"/>
      <c r="FH88" s="304"/>
      <c r="FI88" s="304"/>
      <c r="FJ88" s="304"/>
      <c r="FK88" s="304"/>
      <c r="FL88" s="304"/>
      <c r="FM88" s="304"/>
      <c r="FN88" s="304"/>
      <c r="FO88" s="304"/>
      <c r="FP88" s="304"/>
      <c r="FQ88" s="304"/>
      <c r="FR88" s="304"/>
      <c r="FS88" s="304"/>
      <c r="FT88" s="304"/>
      <c r="FU88" s="304"/>
      <c r="FV88" s="304"/>
      <c r="FW88" s="304"/>
      <c r="FX88" s="304"/>
      <c r="FY88" s="304"/>
      <c r="FZ88" s="304"/>
      <c r="GA88" s="304"/>
      <c r="GB88" s="304"/>
      <c r="GC88" s="304"/>
      <c r="GD88" s="304"/>
      <c r="GE88" s="304"/>
      <c r="GF88" s="304"/>
      <c r="GG88" s="304"/>
      <c r="GH88" s="304"/>
      <c r="GI88" s="304"/>
      <c r="GJ88" s="304"/>
      <c r="GK88" s="304"/>
      <c r="GL88" s="304"/>
      <c r="GM88" s="304"/>
      <c r="GN88" s="304"/>
      <c r="GO88" s="304"/>
      <c r="GP88" s="304"/>
      <c r="GQ88" s="304"/>
      <c r="GR88" s="304"/>
      <c r="GS88" s="304"/>
      <c r="GT88" s="304"/>
      <c r="GU88" s="304"/>
      <c r="GV88" s="304"/>
      <c r="GW88" s="304"/>
      <c r="GX88" s="304"/>
      <c r="GY88" s="304"/>
      <c r="GZ88" s="304"/>
      <c r="HA88" s="304"/>
      <c r="HB88" s="304"/>
      <c r="HC88" s="304"/>
      <c r="HD88" s="304"/>
      <c r="HE88" s="304"/>
      <c r="HF88" s="304"/>
      <c r="HG88" s="304"/>
      <c r="HH88" s="304"/>
      <c r="HI88" s="304"/>
      <c r="HJ88" s="304"/>
      <c r="HK88" s="304"/>
      <c r="HL88" s="304"/>
      <c r="HM88" s="304"/>
      <c r="HN88" s="304"/>
      <c r="HO88" s="304"/>
      <c r="HP88" s="304"/>
      <c r="HQ88" s="304"/>
      <c r="HR88" s="304"/>
      <c r="HS88" s="304"/>
      <c r="HT88" s="304"/>
      <c r="HU88" s="304"/>
      <c r="HV88" s="304"/>
      <c r="HW88" s="304"/>
      <c r="HX88" s="304"/>
      <c r="HY88" s="304"/>
      <c r="HZ88" s="304"/>
      <c r="IA88" s="304"/>
      <c r="IB88" s="304"/>
      <c r="IC88" s="304"/>
      <c r="ID88" s="304"/>
      <c r="IE88" s="304"/>
      <c r="IF88" s="304"/>
      <c r="IG88" s="304"/>
      <c r="IH88" s="304"/>
      <c r="II88" s="304"/>
      <c r="IJ88" s="304"/>
      <c r="IK88" s="304"/>
      <c r="IL88" s="304"/>
      <c r="IM88" s="304"/>
      <c r="IN88" s="304"/>
      <c r="IO88" s="304"/>
      <c r="IP88" s="304"/>
      <c r="IQ88" s="304"/>
      <c r="IR88" s="304"/>
      <c r="IS88" s="304"/>
    </row>
    <row r="89" s="133" customFormat="1" ht="24" customHeight="1" spans="1:253">
      <c r="A89" s="304"/>
      <c r="B89" s="318"/>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c r="CW89" s="304"/>
      <c r="CX89" s="304"/>
      <c r="CY89" s="304"/>
      <c r="CZ89" s="304"/>
      <c r="DA89" s="304"/>
      <c r="DB89" s="304"/>
      <c r="DC89" s="304"/>
      <c r="DD89" s="304"/>
      <c r="DE89" s="304"/>
      <c r="DF89" s="304"/>
      <c r="DG89" s="304"/>
      <c r="DH89" s="304"/>
      <c r="DI89" s="304"/>
      <c r="DJ89" s="304"/>
      <c r="DK89" s="304"/>
      <c r="DL89" s="304"/>
      <c r="DM89" s="304"/>
      <c r="DN89" s="304"/>
      <c r="DO89" s="304"/>
      <c r="DP89" s="304"/>
      <c r="DQ89" s="304"/>
      <c r="DR89" s="304"/>
      <c r="DS89" s="304"/>
      <c r="DT89" s="304"/>
      <c r="DU89" s="304"/>
      <c r="DV89" s="304"/>
      <c r="DW89" s="304"/>
      <c r="DX89" s="304"/>
      <c r="DY89" s="304"/>
      <c r="DZ89" s="304"/>
      <c r="EA89" s="304"/>
      <c r="EB89" s="304"/>
      <c r="EC89" s="304"/>
      <c r="ED89" s="304"/>
      <c r="EE89" s="304"/>
      <c r="EF89" s="304"/>
      <c r="EG89" s="304"/>
      <c r="EH89" s="304"/>
      <c r="EI89" s="304"/>
      <c r="EJ89" s="304"/>
      <c r="EK89" s="304"/>
      <c r="EL89" s="304"/>
      <c r="EM89" s="304"/>
      <c r="EN89" s="304"/>
      <c r="EO89" s="304"/>
      <c r="EP89" s="304"/>
      <c r="EQ89" s="304"/>
      <c r="ER89" s="304"/>
      <c r="ES89" s="304"/>
      <c r="ET89" s="304"/>
      <c r="EU89" s="304"/>
      <c r="EV89" s="304"/>
      <c r="EW89" s="304"/>
      <c r="EX89" s="304"/>
      <c r="EY89" s="304"/>
      <c r="EZ89" s="304"/>
      <c r="FA89" s="304"/>
      <c r="FB89" s="304"/>
      <c r="FC89" s="304"/>
      <c r="FD89" s="304"/>
      <c r="FE89" s="304"/>
      <c r="FF89" s="304"/>
      <c r="FG89" s="304"/>
      <c r="FH89" s="304"/>
      <c r="FI89" s="304"/>
      <c r="FJ89" s="304"/>
      <c r="FK89" s="304"/>
      <c r="FL89" s="304"/>
      <c r="FM89" s="304"/>
      <c r="FN89" s="304"/>
      <c r="FO89" s="304"/>
      <c r="FP89" s="304"/>
      <c r="FQ89" s="304"/>
      <c r="FR89" s="304"/>
      <c r="FS89" s="304"/>
      <c r="FT89" s="304"/>
      <c r="FU89" s="304"/>
      <c r="FV89" s="304"/>
      <c r="FW89" s="304"/>
      <c r="FX89" s="304"/>
      <c r="FY89" s="304"/>
      <c r="FZ89" s="304"/>
      <c r="GA89" s="304"/>
      <c r="GB89" s="304"/>
      <c r="GC89" s="304"/>
      <c r="GD89" s="304"/>
      <c r="GE89" s="304"/>
      <c r="GF89" s="304"/>
      <c r="GG89" s="304"/>
      <c r="GH89" s="304"/>
      <c r="GI89" s="304"/>
      <c r="GJ89" s="304"/>
      <c r="GK89" s="304"/>
      <c r="GL89" s="304"/>
      <c r="GM89" s="304"/>
      <c r="GN89" s="304"/>
      <c r="GO89" s="304"/>
      <c r="GP89" s="304"/>
      <c r="GQ89" s="304"/>
      <c r="GR89" s="304"/>
      <c r="GS89" s="304"/>
      <c r="GT89" s="304"/>
      <c r="GU89" s="304"/>
      <c r="GV89" s="304"/>
      <c r="GW89" s="304"/>
      <c r="GX89" s="304"/>
      <c r="GY89" s="304"/>
      <c r="GZ89" s="304"/>
      <c r="HA89" s="304"/>
      <c r="HB89" s="304"/>
      <c r="HC89" s="304"/>
      <c r="HD89" s="304"/>
      <c r="HE89" s="304"/>
      <c r="HF89" s="304"/>
      <c r="HG89" s="304"/>
      <c r="HH89" s="304"/>
      <c r="HI89" s="304"/>
      <c r="HJ89" s="304"/>
      <c r="HK89" s="304"/>
      <c r="HL89" s="304"/>
      <c r="HM89" s="304"/>
      <c r="HN89" s="304"/>
      <c r="HO89" s="304"/>
      <c r="HP89" s="304"/>
      <c r="HQ89" s="304"/>
      <c r="HR89" s="304"/>
      <c r="HS89" s="304"/>
      <c r="HT89" s="304"/>
      <c r="HU89" s="304"/>
      <c r="HV89" s="304"/>
      <c r="HW89" s="304"/>
      <c r="HX89" s="304"/>
      <c r="HY89" s="304"/>
      <c r="HZ89" s="304"/>
      <c r="IA89" s="304"/>
      <c r="IB89" s="304"/>
      <c r="IC89" s="304"/>
      <c r="ID89" s="304"/>
      <c r="IE89" s="304"/>
      <c r="IF89" s="304"/>
      <c r="IG89" s="304"/>
      <c r="IH89" s="304"/>
      <c r="II89" s="304"/>
      <c r="IJ89" s="304"/>
      <c r="IK89" s="304"/>
      <c r="IL89" s="304"/>
      <c r="IM89" s="304"/>
      <c r="IN89" s="304"/>
      <c r="IO89" s="304"/>
      <c r="IP89" s="304"/>
      <c r="IQ89" s="304"/>
      <c r="IR89" s="304"/>
      <c r="IS89" s="304"/>
    </row>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25"/>
  <sheetViews>
    <sheetView showGridLines="0" showZeros="0" zoomScaleSheetLayoutView="70" workbookViewId="0">
      <pane ySplit="4" topLeftCell="A15" activePane="bottomLeft" state="frozen"/>
      <selection/>
      <selection pane="bottomLeft" activeCell="A1" sqref="$A1:$XFD1048576"/>
    </sheetView>
  </sheetViews>
  <sheetFormatPr defaultColWidth="9" defaultRowHeight="15.95" customHeight="1"/>
  <cols>
    <col min="1" max="1" width="60.625" style="304" customWidth="1"/>
    <col min="2" max="2" width="20.625" style="304" customWidth="1"/>
    <col min="3" max="3" width="11.875" style="304" customWidth="1"/>
    <col min="4" max="4" width="9.375" style="304"/>
    <col min="5" max="255" width="9" style="304"/>
    <col min="256" max="16384" width="9" style="133"/>
  </cols>
  <sheetData>
    <row r="1" s="268" customFormat="1" ht="24" customHeight="1" spans="1:2">
      <c r="A1" s="276"/>
      <c r="B1" s="277"/>
    </row>
    <row r="2" s="300" customFormat="1" ht="42" customHeight="1" spans="1:2">
      <c r="A2" s="305" t="s">
        <v>1267</v>
      </c>
      <c r="B2" s="306"/>
    </row>
    <row r="3" s="301" customFormat="1" ht="27" customHeight="1" spans="2:2">
      <c r="B3" s="282" t="s">
        <v>1</v>
      </c>
    </row>
    <row r="4" s="302" customFormat="1" ht="23" customHeight="1" spans="1:2">
      <c r="A4" s="266" t="s">
        <v>2</v>
      </c>
      <c r="B4" s="298" t="s">
        <v>3</v>
      </c>
    </row>
    <row r="5" s="302" customFormat="1" ht="23" customHeight="1" spans="1:2">
      <c r="A5" s="285" t="s">
        <v>1268</v>
      </c>
      <c r="B5" s="298">
        <f>SUM(B6)</f>
        <v>0</v>
      </c>
    </row>
    <row r="6" s="302" customFormat="1" ht="23" customHeight="1" spans="1:2">
      <c r="A6" s="149" t="s">
        <v>1269</v>
      </c>
      <c r="B6" s="298"/>
    </row>
    <row r="7" s="302" customFormat="1" ht="23" customHeight="1" spans="1:2">
      <c r="A7" s="285" t="s">
        <v>1270</v>
      </c>
      <c r="B7" s="307">
        <f>SUM(B8:B9)</f>
        <v>0</v>
      </c>
    </row>
    <row r="8" s="302" customFormat="1" ht="23" customHeight="1" spans="1:2">
      <c r="A8" s="149" t="s">
        <v>1271</v>
      </c>
      <c r="B8" s="308"/>
    </row>
    <row r="9" s="302" customFormat="1" ht="23" customHeight="1" spans="1:2">
      <c r="A9" s="149" t="s">
        <v>1269</v>
      </c>
      <c r="B9" s="308"/>
    </row>
    <row r="10" s="302" customFormat="1" ht="23" customHeight="1" spans="1:2">
      <c r="A10" s="285" t="s">
        <v>1272</v>
      </c>
      <c r="B10" s="309">
        <f>SUM(B11:B14)</f>
        <v>140</v>
      </c>
    </row>
    <row r="11" s="302" customFormat="1" ht="23" customHeight="1" spans="1:2">
      <c r="A11" s="149" t="s">
        <v>1273</v>
      </c>
      <c r="B11" s="310">
        <v>140</v>
      </c>
    </row>
    <row r="12" s="302" customFormat="1" ht="23" customHeight="1" spans="1:2">
      <c r="A12" s="149" t="s">
        <v>1274</v>
      </c>
      <c r="B12" s="310"/>
    </row>
    <row r="13" s="303" customFormat="1" ht="23" customHeight="1" spans="1:2">
      <c r="A13" s="149" t="s">
        <v>1275</v>
      </c>
      <c r="B13" s="310"/>
    </row>
    <row r="14" s="303" customFormat="1" ht="23" customHeight="1" spans="1:2">
      <c r="A14" s="149" t="s">
        <v>1269</v>
      </c>
      <c r="B14" s="310"/>
    </row>
    <row r="15" s="303" customFormat="1" ht="23" customHeight="1" spans="1:2">
      <c r="A15" s="285" t="s">
        <v>1276</v>
      </c>
      <c r="B15" s="310">
        <f>SUM(B16)</f>
        <v>0</v>
      </c>
    </row>
    <row r="16" s="303" customFormat="1" ht="23" customHeight="1" spans="1:2">
      <c r="A16" s="149" t="s">
        <v>1269</v>
      </c>
      <c r="B16" s="310"/>
    </row>
    <row r="17" s="303" customFormat="1" ht="23" customHeight="1" spans="1:2">
      <c r="A17" s="285" t="s">
        <v>1277</v>
      </c>
      <c r="B17" s="310">
        <f>SUM(B18)</f>
        <v>1941</v>
      </c>
    </row>
    <row r="18" s="303" customFormat="1" ht="23" customHeight="1" spans="1:2">
      <c r="A18" s="149" t="s">
        <v>1269</v>
      </c>
      <c r="B18" s="310">
        <v>1941</v>
      </c>
    </row>
    <row r="19" s="302" customFormat="1" ht="23" customHeight="1" spans="1:2">
      <c r="A19" s="285" t="s">
        <v>1278</v>
      </c>
      <c r="B19" s="309">
        <f>SUM(B20:B22)</f>
        <v>0</v>
      </c>
    </row>
    <row r="20" s="303" customFormat="1" ht="23" customHeight="1" spans="1:2">
      <c r="A20" s="149" t="s">
        <v>1279</v>
      </c>
      <c r="B20" s="310"/>
    </row>
    <row r="21" s="303" customFormat="1" ht="23" customHeight="1" spans="1:2">
      <c r="A21" s="149" t="s">
        <v>1280</v>
      </c>
      <c r="B21" s="310"/>
    </row>
    <row r="22" s="303" customFormat="1" ht="23" customHeight="1" spans="1:2">
      <c r="A22" s="149" t="s">
        <v>1269</v>
      </c>
      <c r="B22" s="310"/>
    </row>
    <row r="23" s="302" customFormat="1" ht="23" customHeight="1" spans="1:2">
      <c r="A23" s="285" t="s">
        <v>1281</v>
      </c>
      <c r="B23" s="309">
        <f>SUM(B24:B34)</f>
        <v>310863</v>
      </c>
    </row>
    <row r="24" s="303" customFormat="1" ht="23" customHeight="1" spans="1:2">
      <c r="A24" s="149" t="s">
        <v>1282</v>
      </c>
      <c r="B24" s="310">
        <v>288660</v>
      </c>
    </row>
    <row r="25" s="303" customFormat="1" ht="23" customHeight="1" spans="1:2">
      <c r="A25" s="149" t="s">
        <v>1283</v>
      </c>
      <c r="B25" s="311">
        <v>10043</v>
      </c>
    </row>
    <row r="26" s="303" customFormat="1" ht="23" customHeight="1" spans="1:2">
      <c r="A26" s="149" t="s">
        <v>1284</v>
      </c>
      <c r="B26" s="312">
        <v>260</v>
      </c>
    </row>
    <row r="27" s="303" customFormat="1" ht="23" customHeight="1" spans="1:2">
      <c r="A27" s="149" t="s">
        <v>1285</v>
      </c>
      <c r="B27" s="313">
        <v>1000</v>
      </c>
    </row>
    <row r="28" s="303" customFormat="1" ht="23" customHeight="1" spans="1:2">
      <c r="A28" s="149" t="s">
        <v>1286</v>
      </c>
      <c r="B28" s="314">
        <v>900</v>
      </c>
    </row>
    <row r="29" s="303" customFormat="1" ht="23" customHeight="1" spans="1:2">
      <c r="A29" s="149" t="s">
        <v>1287</v>
      </c>
      <c r="B29" s="310"/>
    </row>
    <row r="30" s="303" customFormat="1" ht="23" customHeight="1" spans="1:2">
      <c r="A30" s="149" t="s">
        <v>1288</v>
      </c>
      <c r="B30" s="310"/>
    </row>
    <row r="31" s="303" customFormat="1" ht="23" customHeight="1" spans="1:2">
      <c r="A31" s="149" t="s">
        <v>1289</v>
      </c>
      <c r="B31" s="310"/>
    </row>
    <row r="32" s="303" customFormat="1" ht="23" customHeight="1" spans="1:2">
      <c r="A32" s="149" t="s">
        <v>1290</v>
      </c>
      <c r="B32" s="310"/>
    </row>
    <row r="33" s="303" customFormat="1" ht="23" customHeight="1" spans="1:2">
      <c r="A33" s="149" t="s">
        <v>1291</v>
      </c>
      <c r="B33" s="310"/>
    </row>
    <row r="34" s="303" customFormat="1" ht="23" customHeight="1" spans="1:2">
      <c r="A34" s="149" t="s">
        <v>1269</v>
      </c>
      <c r="B34" s="310">
        <v>10000</v>
      </c>
    </row>
    <row r="35" s="302" customFormat="1" ht="23" customHeight="1" spans="1:2">
      <c r="A35" s="285" t="s">
        <v>1292</v>
      </c>
      <c r="B35" s="309">
        <f>SUM(B36:B44)</f>
        <v>821</v>
      </c>
    </row>
    <row r="36" s="303" customFormat="1" ht="23" customHeight="1" spans="1:2">
      <c r="A36" s="149" t="s">
        <v>1293</v>
      </c>
      <c r="B36" s="310">
        <v>821</v>
      </c>
    </row>
    <row r="37" s="303" customFormat="1" ht="23" customHeight="1" spans="1:2">
      <c r="A37" s="149" t="s">
        <v>1294</v>
      </c>
      <c r="B37" s="310"/>
    </row>
    <row r="38" s="303" customFormat="1" ht="23" customHeight="1" spans="1:2">
      <c r="A38" s="149" t="s">
        <v>1295</v>
      </c>
      <c r="B38" s="310"/>
    </row>
    <row r="39" s="303" customFormat="1" ht="23" customHeight="1" spans="1:2">
      <c r="A39" s="149" t="s">
        <v>1296</v>
      </c>
      <c r="B39" s="310"/>
    </row>
    <row r="40" s="303" customFormat="1" ht="23" customHeight="1" spans="1:2">
      <c r="A40" s="149" t="s">
        <v>1297</v>
      </c>
      <c r="B40" s="310"/>
    </row>
    <row r="41" s="303" customFormat="1" ht="23" customHeight="1" spans="1:2">
      <c r="A41" s="149" t="s">
        <v>1298</v>
      </c>
      <c r="B41" s="310"/>
    </row>
    <row r="42" s="303" customFormat="1" ht="23" customHeight="1" spans="1:2">
      <c r="A42" s="149" t="s">
        <v>1299</v>
      </c>
      <c r="B42" s="310"/>
    </row>
    <row r="43" s="303" customFormat="1" ht="23" customHeight="1" spans="1:2">
      <c r="A43" s="149" t="s">
        <v>1300</v>
      </c>
      <c r="B43" s="310"/>
    </row>
    <row r="44" s="303" customFormat="1" ht="23" customHeight="1" spans="1:2">
      <c r="A44" s="149" t="s">
        <v>1269</v>
      </c>
      <c r="B44" s="310"/>
    </row>
    <row r="45" s="302" customFormat="1" ht="23" customHeight="1" spans="1:2">
      <c r="A45" s="285" t="s">
        <v>1301</v>
      </c>
      <c r="B45" s="309">
        <f>SUM(B46:B54)</f>
        <v>0</v>
      </c>
    </row>
    <row r="46" s="302" customFormat="1" ht="23" customHeight="1" spans="1:2">
      <c r="A46" s="149" t="s">
        <v>1302</v>
      </c>
      <c r="B46" s="309"/>
    </row>
    <row r="47" s="303" customFormat="1" ht="23" customHeight="1" spans="1:2">
      <c r="A47" s="149" t="s">
        <v>1303</v>
      </c>
      <c r="B47" s="310"/>
    </row>
    <row r="48" s="303" customFormat="1" ht="23" customHeight="1" spans="1:2">
      <c r="A48" s="149" t="s">
        <v>1304</v>
      </c>
      <c r="B48" s="310"/>
    </row>
    <row r="49" s="303" customFormat="1" ht="23" customHeight="1" spans="1:2">
      <c r="A49" s="149" t="s">
        <v>1305</v>
      </c>
      <c r="B49" s="310"/>
    </row>
    <row r="50" s="303" customFormat="1" ht="23" customHeight="1" spans="1:2">
      <c r="A50" s="149" t="s">
        <v>1306</v>
      </c>
      <c r="B50" s="310"/>
    </row>
    <row r="51" s="303" customFormat="1" ht="23" customHeight="1" spans="1:2">
      <c r="A51" s="149" t="s">
        <v>1307</v>
      </c>
      <c r="B51" s="310"/>
    </row>
    <row r="52" s="303" customFormat="1" ht="23" customHeight="1" spans="1:2">
      <c r="A52" s="149" t="s">
        <v>1308</v>
      </c>
      <c r="B52" s="310"/>
    </row>
    <row r="53" s="303" customFormat="1" ht="23" customHeight="1" spans="1:2">
      <c r="A53" s="149" t="s">
        <v>1309</v>
      </c>
      <c r="B53" s="310"/>
    </row>
    <row r="54" s="303" customFormat="1" ht="23" customHeight="1" spans="1:2">
      <c r="A54" s="149" t="s">
        <v>1269</v>
      </c>
      <c r="B54" s="310"/>
    </row>
    <row r="55" s="302" customFormat="1" ht="23" customHeight="1" spans="1:2">
      <c r="A55" s="285" t="s">
        <v>1310</v>
      </c>
      <c r="B55" s="309">
        <f>SUM(B56:B57)</f>
        <v>362</v>
      </c>
    </row>
    <row r="56" s="303" customFormat="1" ht="23" customHeight="1" spans="1:2">
      <c r="A56" s="149" t="s">
        <v>1311</v>
      </c>
      <c r="B56" s="310"/>
    </row>
    <row r="57" s="303" customFormat="1" ht="23" customHeight="1" spans="1:2">
      <c r="A57" s="149" t="s">
        <v>1269</v>
      </c>
      <c r="B57" s="310">
        <v>362</v>
      </c>
    </row>
    <row r="58" s="303" customFormat="1" ht="23" customHeight="1" spans="1:2">
      <c r="A58" s="285" t="s">
        <v>1312</v>
      </c>
      <c r="B58" s="310">
        <f>SUM(B59)</f>
        <v>0</v>
      </c>
    </row>
    <row r="59" s="303" customFormat="1" ht="23" customHeight="1" spans="1:2">
      <c r="A59" s="149" t="s">
        <v>1313</v>
      </c>
      <c r="B59" s="310"/>
    </row>
    <row r="60" s="303" customFormat="1" ht="23" customHeight="1" spans="1:2">
      <c r="A60" s="285" t="s">
        <v>1314</v>
      </c>
      <c r="B60" s="310">
        <f>SUM(B61)</f>
        <v>0</v>
      </c>
    </row>
    <row r="61" s="303" customFormat="1" ht="23" customHeight="1" spans="1:2">
      <c r="A61" s="149" t="s">
        <v>1315</v>
      </c>
      <c r="B61" s="310"/>
    </row>
    <row r="62" s="303" customFormat="1" ht="23" customHeight="1" spans="1:2">
      <c r="A62" s="285" t="s">
        <v>1316</v>
      </c>
      <c r="B62" s="310">
        <f>SUM(B63)</f>
        <v>0</v>
      </c>
    </row>
    <row r="63" s="303" customFormat="1" ht="23" customHeight="1" spans="1:2">
      <c r="A63" s="149" t="s">
        <v>1269</v>
      </c>
      <c r="B63" s="310"/>
    </row>
    <row r="64" s="303" customFormat="1" ht="23" customHeight="1" spans="1:2">
      <c r="A64" s="285" t="s">
        <v>1317</v>
      </c>
      <c r="B64" s="310">
        <f>SUM(B65)</f>
        <v>0</v>
      </c>
    </row>
    <row r="65" s="303" customFormat="1" ht="23" customHeight="1" spans="1:2">
      <c r="A65" s="149" t="s">
        <v>1269</v>
      </c>
      <c r="B65" s="310"/>
    </row>
    <row r="66" s="303" customFormat="1" ht="23" customHeight="1" spans="1:2">
      <c r="A66" s="285" t="s">
        <v>1318</v>
      </c>
      <c r="B66" s="310">
        <f>SUM(B67)</f>
        <v>0</v>
      </c>
    </row>
    <row r="67" s="303" customFormat="1" ht="23" customHeight="1" spans="1:2">
      <c r="A67" s="149" t="s">
        <v>1269</v>
      </c>
      <c r="B67" s="310"/>
    </row>
    <row r="68" s="302" customFormat="1" ht="23" customHeight="1" spans="1:2">
      <c r="A68" s="285" t="s">
        <v>1319</v>
      </c>
      <c r="B68" s="309">
        <f>SUM(B69:B74)</f>
        <v>993</v>
      </c>
    </row>
    <row r="69" s="303" customFormat="1" ht="23" customHeight="1" spans="1:2">
      <c r="A69" s="149" t="s">
        <v>1320</v>
      </c>
      <c r="B69" s="314"/>
    </row>
    <row r="70" s="303" customFormat="1" ht="23" customHeight="1" spans="1:2">
      <c r="A70" s="149" t="s">
        <v>1321</v>
      </c>
      <c r="B70" s="310"/>
    </row>
    <row r="71" s="303" customFormat="1" ht="23" customHeight="1" spans="1:2">
      <c r="A71" s="149" t="s">
        <v>1322</v>
      </c>
      <c r="B71" s="310"/>
    </row>
    <row r="72" s="303" customFormat="1" ht="23" customHeight="1" spans="1:2">
      <c r="A72" s="149" t="s">
        <v>1323</v>
      </c>
      <c r="B72" s="310"/>
    </row>
    <row r="73" s="303" customFormat="1" ht="23" customHeight="1" spans="1:2">
      <c r="A73" s="149" t="s">
        <v>1324</v>
      </c>
      <c r="B73" s="314">
        <v>993</v>
      </c>
    </row>
    <row r="74" s="303" customFormat="1" ht="23" customHeight="1" spans="1:2">
      <c r="A74" s="149" t="s">
        <v>1269</v>
      </c>
      <c r="B74" s="312"/>
    </row>
    <row r="75" s="302" customFormat="1" ht="23" customHeight="1" spans="1:2">
      <c r="A75" s="285" t="s">
        <v>1325</v>
      </c>
      <c r="B75" s="309">
        <f>SUM(B76)</f>
        <v>24898</v>
      </c>
    </row>
    <row r="76" s="303" customFormat="1" ht="23" customHeight="1" spans="1:2">
      <c r="A76" s="149" t="s">
        <v>1326</v>
      </c>
      <c r="B76" s="314">
        <v>24898</v>
      </c>
    </row>
    <row r="77" s="302" customFormat="1" ht="23" customHeight="1" spans="1:2">
      <c r="A77" s="285" t="s">
        <v>1327</v>
      </c>
      <c r="B77" s="309">
        <f>SUM(B78)</f>
        <v>0</v>
      </c>
    </row>
    <row r="78" s="303" customFormat="1" ht="23" customHeight="1" spans="1:2">
      <c r="A78" s="149" t="s">
        <v>1328</v>
      </c>
      <c r="B78" s="310"/>
    </row>
    <row r="79" s="302" customFormat="1" ht="23" customHeight="1" spans="1:2">
      <c r="A79" s="285" t="s">
        <v>1329</v>
      </c>
      <c r="B79" s="309">
        <f>SUM(B80:B81)</f>
        <v>0</v>
      </c>
    </row>
    <row r="80" s="302" customFormat="1" ht="23" customHeight="1" spans="1:2">
      <c r="A80" s="149" t="s">
        <v>1330</v>
      </c>
      <c r="B80" s="309"/>
    </row>
    <row r="81" s="302" customFormat="1" ht="23" customHeight="1" spans="1:2">
      <c r="A81" s="149" t="s">
        <v>1331</v>
      </c>
      <c r="B81" s="309"/>
    </row>
    <row r="82" s="303" customFormat="1" ht="23" customHeight="1" spans="1:2">
      <c r="A82" s="266" t="s">
        <v>1332</v>
      </c>
      <c r="B82" s="315">
        <f>B5+B7+B10+B15+B17+B19+B23+B35+B45+B55+B58+B60+B62+B64+B66+B68+B75+B77+B79</f>
        <v>340018</v>
      </c>
    </row>
    <row r="83" s="133" customFormat="1" ht="24" customHeight="1" spans="1:255">
      <c r="A83" s="304"/>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c r="CW83" s="304"/>
      <c r="CX83" s="304"/>
      <c r="CY83" s="304"/>
      <c r="CZ83" s="304"/>
      <c r="DA83" s="304"/>
      <c r="DB83" s="304"/>
      <c r="DC83" s="304"/>
      <c r="DD83" s="304"/>
      <c r="DE83" s="304"/>
      <c r="DF83" s="304"/>
      <c r="DG83" s="304"/>
      <c r="DH83" s="304"/>
      <c r="DI83" s="304"/>
      <c r="DJ83" s="304"/>
      <c r="DK83" s="304"/>
      <c r="DL83" s="304"/>
      <c r="DM83" s="304"/>
      <c r="DN83" s="304"/>
      <c r="DO83" s="304"/>
      <c r="DP83" s="304"/>
      <c r="DQ83" s="304"/>
      <c r="DR83" s="304"/>
      <c r="DS83" s="304"/>
      <c r="DT83" s="304"/>
      <c r="DU83" s="304"/>
      <c r="DV83" s="304"/>
      <c r="DW83" s="304"/>
      <c r="DX83" s="304"/>
      <c r="DY83" s="304"/>
      <c r="DZ83" s="304"/>
      <c r="EA83" s="304"/>
      <c r="EB83" s="304"/>
      <c r="EC83" s="304"/>
      <c r="ED83" s="304"/>
      <c r="EE83" s="304"/>
      <c r="EF83" s="304"/>
      <c r="EG83" s="304"/>
      <c r="EH83" s="304"/>
      <c r="EI83" s="304"/>
      <c r="EJ83" s="304"/>
      <c r="EK83" s="304"/>
      <c r="EL83" s="304"/>
      <c r="EM83" s="304"/>
      <c r="EN83" s="304"/>
      <c r="EO83" s="304"/>
      <c r="EP83" s="304"/>
      <c r="EQ83" s="304"/>
      <c r="ER83" s="304"/>
      <c r="ES83" s="304"/>
      <c r="ET83" s="304"/>
      <c r="EU83" s="304"/>
      <c r="EV83" s="304"/>
      <c r="EW83" s="304"/>
      <c r="EX83" s="304"/>
      <c r="EY83" s="304"/>
      <c r="EZ83" s="304"/>
      <c r="FA83" s="304"/>
      <c r="FB83" s="304"/>
      <c r="FC83" s="304"/>
      <c r="FD83" s="304"/>
      <c r="FE83" s="304"/>
      <c r="FF83" s="304"/>
      <c r="FG83" s="304"/>
      <c r="FH83" s="304"/>
      <c r="FI83" s="304"/>
      <c r="FJ83" s="304"/>
      <c r="FK83" s="304"/>
      <c r="FL83" s="304"/>
      <c r="FM83" s="304"/>
      <c r="FN83" s="304"/>
      <c r="FO83" s="304"/>
      <c r="FP83" s="304"/>
      <c r="FQ83" s="304"/>
      <c r="FR83" s="304"/>
      <c r="FS83" s="304"/>
      <c r="FT83" s="304"/>
      <c r="FU83" s="304"/>
      <c r="FV83" s="304"/>
      <c r="FW83" s="304"/>
      <c r="FX83" s="304"/>
      <c r="FY83" s="304"/>
      <c r="FZ83" s="304"/>
      <c r="GA83" s="304"/>
      <c r="GB83" s="304"/>
      <c r="GC83" s="304"/>
      <c r="GD83" s="304"/>
      <c r="GE83" s="304"/>
      <c r="GF83" s="304"/>
      <c r="GG83" s="304"/>
      <c r="GH83" s="304"/>
      <c r="GI83" s="304"/>
      <c r="GJ83" s="304"/>
      <c r="GK83" s="304"/>
      <c r="GL83" s="304"/>
      <c r="GM83" s="304"/>
      <c r="GN83" s="304"/>
      <c r="GO83" s="304"/>
      <c r="GP83" s="304"/>
      <c r="GQ83" s="304"/>
      <c r="GR83" s="304"/>
      <c r="GS83" s="304"/>
      <c r="GT83" s="304"/>
      <c r="GU83" s="304"/>
      <c r="GV83" s="304"/>
      <c r="GW83" s="304"/>
      <c r="GX83" s="304"/>
      <c r="GY83" s="304"/>
      <c r="GZ83" s="304"/>
      <c r="HA83" s="304"/>
      <c r="HB83" s="304"/>
      <c r="HC83" s="304"/>
      <c r="HD83" s="304"/>
      <c r="HE83" s="304"/>
      <c r="HF83" s="304"/>
      <c r="HG83" s="304"/>
      <c r="HH83" s="304"/>
      <c r="HI83" s="304"/>
      <c r="HJ83" s="304"/>
      <c r="HK83" s="304"/>
      <c r="HL83" s="304"/>
      <c r="HM83" s="304"/>
      <c r="HN83" s="304"/>
      <c r="HO83" s="304"/>
      <c r="HP83" s="304"/>
      <c r="HQ83" s="304"/>
      <c r="HR83" s="304"/>
      <c r="HS83" s="304"/>
      <c r="HT83" s="304"/>
      <c r="HU83" s="304"/>
      <c r="HV83" s="304"/>
      <c r="HW83" s="304"/>
      <c r="HX83" s="304"/>
      <c r="HY83" s="304"/>
      <c r="HZ83" s="304"/>
      <c r="IA83" s="304"/>
      <c r="IB83" s="304"/>
      <c r="IC83" s="304"/>
      <c r="ID83" s="304"/>
      <c r="IE83" s="304"/>
      <c r="IF83" s="304"/>
      <c r="IG83" s="304"/>
      <c r="IH83" s="304"/>
      <c r="II83" s="304"/>
      <c r="IJ83" s="304"/>
      <c r="IK83" s="304"/>
      <c r="IL83" s="304"/>
      <c r="IM83" s="304"/>
      <c r="IN83" s="304"/>
      <c r="IO83" s="304"/>
      <c r="IP83" s="304"/>
      <c r="IQ83" s="304"/>
      <c r="IR83" s="304"/>
      <c r="IS83" s="304"/>
      <c r="IT83" s="304"/>
      <c r="IU83" s="304"/>
    </row>
    <row r="84" s="133" customFormat="1" ht="24" customHeight="1" spans="1:255">
      <c r="A84" s="304"/>
      <c r="B84" s="304"/>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4"/>
      <c r="DZ84" s="304"/>
      <c r="EA84" s="304"/>
      <c r="EB84" s="304"/>
      <c r="EC84" s="304"/>
      <c r="ED84" s="304"/>
      <c r="EE84" s="304"/>
      <c r="EF84" s="304"/>
      <c r="EG84" s="304"/>
      <c r="EH84" s="304"/>
      <c r="EI84" s="304"/>
      <c r="EJ84" s="304"/>
      <c r="EK84" s="304"/>
      <c r="EL84" s="304"/>
      <c r="EM84" s="304"/>
      <c r="EN84" s="304"/>
      <c r="EO84" s="304"/>
      <c r="EP84" s="304"/>
      <c r="EQ84" s="304"/>
      <c r="ER84" s="304"/>
      <c r="ES84" s="304"/>
      <c r="ET84" s="304"/>
      <c r="EU84" s="304"/>
      <c r="EV84" s="304"/>
      <c r="EW84" s="304"/>
      <c r="EX84" s="304"/>
      <c r="EY84" s="304"/>
      <c r="EZ84" s="304"/>
      <c r="FA84" s="304"/>
      <c r="FB84" s="304"/>
      <c r="FC84" s="304"/>
      <c r="FD84" s="304"/>
      <c r="FE84" s="304"/>
      <c r="FF84" s="304"/>
      <c r="FG84" s="304"/>
      <c r="FH84" s="304"/>
      <c r="FI84" s="304"/>
      <c r="FJ84" s="304"/>
      <c r="FK84" s="304"/>
      <c r="FL84" s="304"/>
      <c r="FM84" s="304"/>
      <c r="FN84" s="304"/>
      <c r="FO84" s="304"/>
      <c r="FP84" s="304"/>
      <c r="FQ84" s="304"/>
      <c r="FR84" s="304"/>
      <c r="FS84" s="304"/>
      <c r="FT84" s="304"/>
      <c r="FU84" s="304"/>
      <c r="FV84" s="304"/>
      <c r="FW84" s="304"/>
      <c r="FX84" s="304"/>
      <c r="FY84" s="304"/>
      <c r="FZ84" s="304"/>
      <c r="GA84" s="304"/>
      <c r="GB84" s="304"/>
      <c r="GC84" s="304"/>
      <c r="GD84" s="304"/>
      <c r="GE84" s="304"/>
      <c r="GF84" s="304"/>
      <c r="GG84" s="304"/>
      <c r="GH84" s="304"/>
      <c r="GI84" s="304"/>
      <c r="GJ84" s="304"/>
      <c r="GK84" s="304"/>
      <c r="GL84" s="304"/>
      <c r="GM84" s="304"/>
      <c r="GN84" s="304"/>
      <c r="GO84" s="304"/>
      <c r="GP84" s="304"/>
      <c r="GQ84" s="304"/>
      <c r="GR84" s="304"/>
      <c r="GS84" s="304"/>
      <c r="GT84" s="304"/>
      <c r="GU84" s="304"/>
      <c r="GV84" s="304"/>
      <c r="GW84" s="304"/>
      <c r="GX84" s="304"/>
      <c r="GY84" s="304"/>
      <c r="GZ84" s="304"/>
      <c r="HA84" s="304"/>
      <c r="HB84" s="304"/>
      <c r="HC84" s="304"/>
      <c r="HD84" s="304"/>
      <c r="HE84" s="304"/>
      <c r="HF84" s="304"/>
      <c r="HG84" s="304"/>
      <c r="HH84" s="304"/>
      <c r="HI84" s="304"/>
      <c r="HJ84" s="304"/>
      <c r="HK84" s="304"/>
      <c r="HL84" s="304"/>
      <c r="HM84" s="304"/>
      <c r="HN84" s="304"/>
      <c r="HO84" s="304"/>
      <c r="HP84" s="304"/>
      <c r="HQ84" s="304"/>
      <c r="HR84" s="304"/>
      <c r="HS84" s="304"/>
      <c r="HT84" s="304"/>
      <c r="HU84" s="304"/>
      <c r="HV84" s="304"/>
      <c r="HW84" s="304"/>
      <c r="HX84" s="304"/>
      <c r="HY84" s="304"/>
      <c r="HZ84" s="304"/>
      <c r="IA84" s="304"/>
      <c r="IB84" s="304"/>
      <c r="IC84" s="304"/>
      <c r="ID84" s="304"/>
      <c r="IE84" s="304"/>
      <c r="IF84" s="304"/>
      <c r="IG84" s="304"/>
      <c r="IH84" s="304"/>
      <c r="II84" s="304"/>
      <c r="IJ84" s="304"/>
      <c r="IK84" s="304"/>
      <c r="IL84" s="304"/>
      <c r="IM84" s="304"/>
      <c r="IN84" s="304"/>
      <c r="IO84" s="304"/>
      <c r="IP84" s="304"/>
      <c r="IQ84" s="304"/>
      <c r="IR84" s="304"/>
      <c r="IS84" s="304"/>
      <c r="IT84" s="304"/>
      <c r="IU84" s="304"/>
    </row>
    <row r="85" s="133" customFormat="1" ht="24" customHeight="1" spans="1:255">
      <c r="A85" s="304"/>
      <c r="B85" s="304"/>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c r="CW85" s="304"/>
      <c r="CX85" s="304"/>
      <c r="CY85" s="304"/>
      <c r="CZ85" s="304"/>
      <c r="DA85" s="304"/>
      <c r="DB85" s="304"/>
      <c r="DC85" s="304"/>
      <c r="DD85" s="304"/>
      <c r="DE85" s="304"/>
      <c r="DF85" s="304"/>
      <c r="DG85" s="304"/>
      <c r="DH85" s="304"/>
      <c r="DI85" s="304"/>
      <c r="DJ85" s="304"/>
      <c r="DK85" s="304"/>
      <c r="DL85" s="304"/>
      <c r="DM85" s="304"/>
      <c r="DN85" s="304"/>
      <c r="DO85" s="304"/>
      <c r="DP85" s="304"/>
      <c r="DQ85" s="304"/>
      <c r="DR85" s="304"/>
      <c r="DS85" s="304"/>
      <c r="DT85" s="304"/>
      <c r="DU85" s="304"/>
      <c r="DV85" s="304"/>
      <c r="DW85" s="304"/>
      <c r="DX85" s="304"/>
      <c r="DY85" s="304"/>
      <c r="DZ85" s="304"/>
      <c r="EA85" s="304"/>
      <c r="EB85" s="304"/>
      <c r="EC85" s="304"/>
      <c r="ED85" s="304"/>
      <c r="EE85" s="304"/>
      <c r="EF85" s="304"/>
      <c r="EG85" s="304"/>
      <c r="EH85" s="304"/>
      <c r="EI85" s="304"/>
      <c r="EJ85" s="304"/>
      <c r="EK85" s="304"/>
      <c r="EL85" s="304"/>
      <c r="EM85" s="304"/>
      <c r="EN85" s="304"/>
      <c r="EO85" s="304"/>
      <c r="EP85" s="304"/>
      <c r="EQ85" s="304"/>
      <c r="ER85" s="304"/>
      <c r="ES85" s="304"/>
      <c r="ET85" s="304"/>
      <c r="EU85" s="304"/>
      <c r="EV85" s="304"/>
      <c r="EW85" s="304"/>
      <c r="EX85" s="304"/>
      <c r="EY85" s="304"/>
      <c r="EZ85" s="304"/>
      <c r="FA85" s="304"/>
      <c r="FB85" s="304"/>
      <c r="FC85" s="304"/>
      <c r="FD85" s="304"/>
      <c r="FE85" s="304"/>
      <c r="FF85" s="304"/>
      <c r="FG85" s="304"/>
      <c r="FH85" s="304"/>
      <c r="FI85" s="304"/>
      <c r="FJ85" s="304"/>
      <c r="FK85" s="304"/>
      <c r="FL85" s="304"/>
      <c r="FM85" s="304"/>
      <c r="FN85" s="304"/>
      <c r="FO85" s="304"/>
      <c r="FP85" s="304"/>
      <c r="FQ85" s="304"/>
      <c r="FR85" s="304"/>
      <c r="FS85" s="304"/>
      <c r="FT85" s="304"/>
      <c r="FU85" s="304"/>
      <c r="FV85" s="304"/>
      <c r="FW85" s="304"/>
      <c r="FX85" s="304"/>
      <c r="FY85" s="304"/>
      <c r="FZ85" s="304"/>
      <c r="GA85" s="304"/>
      <c r="GB85" s="304"/>
      <c r="GC85" s="304"/>
      <c r="GD85" s="304"/>
      <c r="GE85" s="304"/>
      <c r="GF85" s="304"/>
      <c r="GG85" s="304"/>
      <c r="GH85" s="304"/>
      <c r="GI85" s="304"/>
      <c r="GJ85" s="304"/>
      <c r="GK85" s="304"/>
      <c r="GL85" s="304"/>
      <c r="GM85" s="304"/>
      <c r="GN85" s="304"/>
      <c r="GO85" s="304"/>
      <c r="GP85" s="304"/>
      <c r="GQ85" s="304"/>
      <c r="GR85" s="304"/>
      <c r="GS85" s="304"/>
      <c r="GT85" s="304"/>
      <c r="GU85" s="304"/>
      <c r="GV85" s="304"/>
      <c r="GW85" s="304"/>
      <c r="GX85" s="304"/>
      <c r="GY85" s="304"/>
      <c r="GZ85" s="304"/>
      <c r="HA85" s="304"/>
      <c r="HB85" s="304"/>
      <c r="HC85" s="304"/>
      <c r="HD85" s="304"/>
      <c r="HE85" s="304"/>
      <c r="HF85" s="304"/>
      <c r="HG85" s="304"/>
      <c r="HH85" s="304"/>
      <c r="HI85" s="304"/>
      <c r="HJ85" s="304"/>
      <c r="HK85" s="304"/>
      <c r="HL85" s="304"/>
      <c r="HM85" s="304"/>
      <c r="HN85" s="304"/>
      <c r="HO85" s="304"/>
      <c r="HP85" s="304"/>
      <c r="HQ85" s="304"/>
      <c r="HR85" s="304"/>
      <c r="HS85" s="304"/>
      <c r="HT85" s="304"/>
      <c r="HU85" s="304"/>
      <c r="HV85" s="304"/>
      <c r="HW85" s="304"/>
      <c r="HX85" s="304"/>
      <c r="HY85" s="304"/>
      <c r="HZ85" s="304"/>
      <c r="IA85" s="304"/>
      <c r="IB85" s="304"/>
      <c r="IC85" s="304"/>
      <c r="ID85" s="304"/>
      <c r="IE85" s="304"/>
      <c r="IF85" s="304"/>
      <c r="IG85" s="304"/>
      <c r="IH85" s="304"/>
      <c r="II85" s="304"/>
      <c r="IJ85" s="304"/>
      <c r="IK85" s="304"/>
      <c r="IL85" s="304"/>
      <c r="IM85" s="304"/>
      <c r="IN85" s="304"/>
      <c r="IO85" s="304"/>
      <c r="IP85" s="304"/>
      <c r="IQ85" s="304"/>
      <c r="IR85" s="304"/>
      <c r="IS85" s="304"/>
      <c r="IT85" s="304"/>
      <c r="IU85" s="304"/>
    </row>
    <row r="86" s="133" customFormat="1" ht="24" customHeight="1" spans="1:255">
      <c r="A86" s="316"/>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c r="CW86" s="304"/>
      <c r="CX86" s="304"/>
      <c r="CY86" s="304"/>
      <c r="CZ86" s="304"/>
      <c r="DA86" s="304"/>
      <c r="DB86" s="304"/>
      <c r="DC86" s="304"/>
      <c r="DD86" s="304"/>
      <c r="DE86" s="304"/>
      <c r="DF86" s="304"/>
      <c r="DG86" s="304"/>
      <c r="DH86" s="304"/>
      <c r="DI86" s="304"/>
      <c r="DJ86" s="304"/>
      <c r="DK86" s="304"/>
      <c r="DL86" s="304"/>
      <c r="DM86" s="304"/>
      <c r="DN86" s="304"/>
      <c r="DO86" s="304"/>
      <c r="DP86" s="304"/>
      <c r="DQ86" s="304"/>
      <c r="DR86" s="304"/>
      <c r="DS86" s="304"/>
      <c r="DT86" s="304"/>
      <c r="DU86" s="304"/>
      <c r="DV86" s="304"/>
      <c r="DW86" s="304"/>
      <c r="DX86" s="304"/>
      <c r="DY86" s="304"/>
      <c r="DZ86" s="304"/>
      <c r="EA86" s="304"/>
      <c r="EB86" s="304"/>
      <c r="EC86" s="304"/>
      <c r="ED86" s="304"/>
      <c r="EE86" s="304"/>
      <c r="EF86" s="304"/>
      <c r="EG86" s="304"/>
      <c r="EH86" s="304"/>
      <c r="EI86" s="304"/>
      <c r="EJ86" s="304"/>
      <c r="EK86" s="304"/>
      <c r="EL86" s="304"/>
      <c r="EM86" s="304"/>
      <c r="EN86" s="304"/>
      <c r="EO86" s="304"/>
      <c r="EP86" s="304"/>
      <c r="EQ86" s="304"/>
      <c r="ER86" s="304"/>
      <c r="ES86" s="304"/>
      <c r="ET86" s="304"/>
      <c r="EU86" s="304"/>
      <c r="EV86" s="304"/>
      <c r="EW86" s="304"/>
      <c r="EX86" s="304"/>
      <c r="EY86" s="304"/>
      <c r="EZ86" s="304"/>
      <c r="FA86" s="304"/>
      <c r="FB86" s="304"/>
      <c r="FC86" s="304"/>
      <c r="FD86" s="304"/>
      <c r="FE86" s="304"/>
      <c r="FF86" s="304"/>
      <c r="FG86" s="304"/>
      <c r="FH86" s="304"/>
      <c r="FI86" s="304"/>
      <c r="FJ86" s="304"/>
      <c r="FK86" s="304"/>
      <c r="FL86" s="304"/>
      <c r="FM86" s="304"/>
      <c r="FN86" s="304"/>
      <c r="FO86" s="304"/>
      <c r="FP86" s="304"/>
      <c r="FQ86" s="304"/>
      <c r="FR86" s="304"/>
      <c r="FS86" s="304"/>
      <c r="FT86" s="304"/>
      <c r="FU86" s="304"/>
      <c r="FV86" s="304"/>
      <c r="FW86" s="304"/>
      <c r="FX86" s="304"/>
      <c r="FY86" s="304"/>
      <c r="FZ86" s="304"/>
      <c r="GA86" s="304"/>
      <c r="GB86" s="304"/>
      <c r="GC86" s="304"/>
      <c r="GD86" s="304"/>
      <c r="GE86" s="304"/>
      <c r="GF86" s="304"/>
      <c r="GG86" s="304"/>
      <c r="GH86" s="304"/>
      <c r="GI86" s="304"/>
      <c r="GJ86" s="304"/>
      <c r="GK86" s="304"/>
      <c r="GL86" s="304"/>
      <c r="GM86" s="304"/>
      <c r="GN86" s="304"/>
      <c r="GO86" s="304"/>
      <c r="GP86" s="304"/>
      <c r="GQ86" s="304"/>
      <c r="GR86" s="304"/>
      <c r="GS86" s="304"/>
      <c r="GT86" s="304"/>
      <c r="GU86" s="304"/>
      <c r="GV86" s="304"/>
      <c r="GW86" s="304"/>
      <c r="GX86" s="304"/>
      <c r="GY86" s="304"/>
      <c r="GZ86" s="304"/>
      <c r="HA86" s="304"/>
      <c r="HB86" s="304"/>
      <c r="HC86" s="304"/>
      <c r="HD86" s="304"/>
      <c r="HE86" s="304"/>
      <c r="HF86" s="304"/>
      <c r="HG86" s="304"/>
      <c r="HH86" s="304"/>
      <c r="HI86" s="304"/>
      <c r="HJ86" s="304"/>
      <c r="HK86" s="304"/>
      <c r="HL86" s="304"/>
      <c r="HM86" s="304"/>
      <c r="HN86" s="304"/>
      <c r="HO86" s="304"/>
      <c r="HP86" s="304"/>
      <c r="HQ86" s="304"/>
      <c r="HR86" s="304"/>
      <c r="HS86" s="304"/>
      <c r="HT86" s="304"/>
      <c r="HU86" s="304"/>
      <c r="HV86" s="304"/>
      <c r="HW86" s="304"/>
      <c r="HX86" s="304"/>
      <c r="HY86" s="304"/>
      <c r="HZ86" s="304"/>
      <c r="IA86" s="304"/>
      <c r="IB86" s="304"/>
      <c r="IC86" s="304"/>
      <c r="ID86" s="304"/>
      <c r="IE86" s="304"/>
      <c r="IF86" s="304"/>
      <c r="IG86" s="304"/>
      <c r="IH86" s="304"/>
      <c r="II86" s="304"/>
      <c r="IJ86" s="304"/>
      <c r="IK86" s="304"/>
      <c r="IL86" s="304"/>
      <c r="IM86" s="304"/>
      <c r="IN86" s="304"/>
      <c r="IO86" s="304"/>
      <c r="IP86" s="304"/>
      <c r="IQ86" s="304"/>
      <c r="IR86" s="304"/>
      <c r="IS86" s="304"/>
      <c r="IT86" s="304"/>
      <c r="IU86" s="304"/>
    </row>
    <row r="87" s="133" customFormat="1" ht="24" customHeight="1" spans="1:255">
      <c r="A87" s="304"/>
      <c r="B87" s="304"/>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c r="CW87" s="304"/>
      <c r="CX87" s="304"/>
      <c r="CY87" s="304"/>
      <c r="CZ87" s="304"/>
      <c r="DA87" s="304"/>
      <c r="DB87" s="304"/>
      <c r="DC87" s="304"/>
      <c r="DD87" s="304"/>
      <c r="DE87" s="304"/>
      <c r="DF87" s="304"/>
      <c r="DG87" s="304"/>
      <c r="DH87" s="304"/>
      <c r="DI87" s="304"/>
      <c r="DJ87" s="304"/>
      <c r="DK87" s="304"/>
      <c r="DL87" s="304"/>
      <c r="DM87" s="304"/>
      <c r="DN87" s="304"/>
      <c r="DO87" s="304"/>
      <c r="DP87" s="304"/>
      <c r="DQ87" s="304"/>
      <c r="DR87" s="304"/>
      <c r="DS87" s="304"/>
      <c r="DT87" s="304"/>
      <c r="DU87" s="304"/>
      <c r="DV87" s="304"/>
      <c r="DW87" s="304"/>
      <c r="DX87" s="304"/>
      <c r="DY87" s="304"/>
      <c r="DZ87" s="304"/>
      <c r="EA87" s="304"/>
      <c r="EB87" s="304"/>
      <c r="EC87" s="304"/>
      <c r="ED87" s="304"/>
      <c r="EE87" s="304"/>
      <c r="EF87" s="304"/>
      <c r="EG87" s="304"/>
      <c r="EH87" s="304"/>
      <c r="EI87" s="304"/>
      <c r="EJ87" s="304"/>
      <c r="EK87" s="304"/>
      <c r="EL87" s="304"/>
      <c r="EM87" s="304"/>
      <c r="EN87" s="304"/>
      <c r="EO87" s="304"/>
      <c r="EP87" s="304"/>
      <c r="EQ87" s="304"/>
      <c r="ER87" s="304"/>
      <c r="ES87" s="304"/>
      <c r="ET87" s="304"/>
      <c r="EU87" s="304"/>
      <c r="EV87" s="304"/>
      <c r="EW87" s="304"/>
      <c r="EX87" s="304"/>
      <c r="EY87" s="304"/>
      <c r="EZ87" s="304"/>
      <c r="FA87" s="304"/>
      <c r="FB87" s="304"/>
      <c r="FC87" s="304"/>
      <c r="FD87" s="304"/>
      <c r="FE87" s="304"/>
      <c r="FF87" s="304"/>
      <c r="FG87" s="304"/>
      <c r="FH87" s="304"/>
      <c r="FI87" s="304"/>
      <c r="FJ87" s="304"/>
      <c r="FK87" s="304"/>
      <c r="FL87" s="304"/>
      <c r="FM87" s="304"/>
      <c r="FN87" s="304"/>
      <c r="FO87" s="304"/>
      <c r="FP87" s="304"/>
      <c r="FQ87" s="304"/>
      <c r="FR87" s="304"/>
      <c r="FS87" s="304"/>
      <c r="FT87" s="304"/>
      <c r="FU87" s="304"/>
      <c r="FV87" s="304"/>
      <c r="FW87" s="304"/>
      <c r="FX87" s="304"/>
      <c r="FY87" s="304"/>
      <c r="FZ87" s="304"/>
      <c r="GA87" s="304"/>
      <c r="GB87" s="304"/>
      <c r="GC87" s="304"/>
      <c r="GD87" s="304"/>
      <c r="GE87" s="304"/>
      <c r="GF87" s="304"/>
      <c r="GG87" s="304"/>
      <c r="GH87" s="304"/>
      <c r="GI87" s="304"/>
      <c r="GJ87" s="304"/>
      <c r="GK87" s="304"/>
      <c r="GL87" s="304"/>
      <c r="GM87" s="304"/>
      <c r="GN87" s="304"/>
      <c r="GO87" s="304"/>
      <c r="GP87" s="304"/>
      <c r="GQ87" s="304"/>
      <c r="GR87" s="304"/>
      <c r="GS87" s="304"/>
      <c r="GT87" s="304"/>
      <c r="GU87" s="304"/>
      <c r="GV87" s="304"/>
      <c r="GW87" s="304"/>
      <c r="GX87" s="304"/>
      <c r="GY87" s="304"/>
      <c r="GZ87" s="304"/>
      <c r="HA87" s="304"/>
      <c r="HB87" s="304"/>
      <c r="HC87" s="304"/>
      <c r="HD87" s="304"/>
      <c r="HE87" s="304"/>
      <c r="HF87" s="304"/>
      <c r="HG87" s="304"/>
      <c r="HH87" s="304"/>
      <c r="HI87" s="304"/>
      <c r="HJ87" s="304"/>
      <c r="HK87" s="304"/>
      <c r="HL87" s="304"/>
      <c r="HM87" s="304"/>
      <c r="HN87" s="304"/>
      <c r="HO87" s="304"/>
      <c r="HP87" s="304"/>
      <c r="HQ87" s="304"/>
      <c r="HR87" s="304"/>
      <c r="HS87" s="304"/>
      <c r="HT87" s="304"/>
      <c r="HU87" s="304"/>
      <c r="HV87" s="304"/>
      <c r="HW87" s="304"/>
      <c r="HX87" s="304"/>
      <c r="HY87" s="304"/>
      <c r="HZ87" s="304"/>
      <c r="IA87" s="304"/>
      <c r="IB87" s="304"/>
      <c r="IC87" s="304"/>
      <c r="ID87" s="304"/>
      <c r="IE87" s="304"/>
      <c r="IF87" s="304"/>
      <c r="IG87" s="304"/>
      <c r="IH87" s="304"/>
      <c r="II87" s="304"/>
      <c r="IJ87" s="304"/>
      <c r="IK87" s="304"/>
      <c r="IL87" s="304"/>
      <c r="IM87" s="304"/>
      <c r="IN87" s="304"/>
      <c r="IO87" s="304"/>
      <c r="IP87" s="304"/>
      <c r="IQ87" s="304"/>
      <c r="IR87" s="304"/>
      <c r="IS87" s="304"/>
      <c r="IT87" s="304"/>
      <c r="IU87" s="304"/>
    </row>
    <row r="88" s="133" customFormat="1" ht="24" customHeight="1" spans="1:255">
      <c r="A88" s="304"/>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c r="CW88" s="304"/>
      <c r="CX88" s="304"/>
      <c r="CY88" s="304"/>
      <c r="CZ88" s="304"/>
      <c r="DA88" s="304"/>
      <c r="DB88" s="304"/>
      <c r="DC88" s="304"/>
      <c r="DD88" s="304"/>
      <c r="DE88" s="304"/>
      <c r="DF88" s="304"/>
      <c r="DG88" s="304"/>
      <c r="DH88" s="304"/>
      <c r="DI88" s="304"/>
      <c r="DJ88" s="304"/>
      <c r="DK88" s="304"/>
      <c r="DL88" s="304"/>
      <c r="DM88" s="304"/>
      <c r="DN88" s="304"/>
      <c r="DO88" s="304"/>
      <c r="DP88" s="304"/>
      <c r="DQ88" s="304"/>
      <c r="DR88" s="304"/>
      <c r="DS88" s="304"/>
      <c r="DT88" s="304"/>
      <c r="DU88" s="304"/>
      <c r="DV88" s="304"/>
      <c r="DW88" s="304"/>
      <c r="DX88" s="304"/>
      <c r="DY88" s="304"/>
      <c r="DZ88" s="304"/>
      <c r="EA88" s="304"/>
      <c r="EB88" s="304"/>
      <c r="EC88" s="304"/>
      <c r="ED88" s="304"/>
      <c r="EE88" s="304"/>
      <c r="EF88" s="304"/>
      <c r="EG88" s="304"/>
      <c r="EH88" s="304"/>
      <c r="EI88" s="304"/>
      <c r="EJ88" s="304"/>
      <c r="EK88" s="304"/>
      <c r="EL88" s="304"/>
      <c r="EM88" s="304"/>
      <c r="EN88" s="304"/>
      <c r="EO88" s="304"/>
      <c r="EP88" s="304"/>
      <c r="EQ88" s="304"/>
      <c r="ER88" s="304"/>
      <c r="ES88" s="304"/>
      <c r="ET88" s="304"/>
      <c r="EU88" s="304"/>
      <c r="EV88" s="304"/>
      <c r="EW88" s="304"/>
      <c r="EX88" s="304"/>
      <c r="EY88" s="304"/>
      <c r="EZ88" s="304"/>
      <c r="FA88" s="304"/>
      <c r="FB88" s="304"/>
      <c r="FC88" s="304"/>
      <c r="FD88" s="304"/>
      <c r="FE88" s="304"/>
      <c r="FF88" s="304"/>
      <c r="FG88" s="304"/>
      <c r="FH88" s="304"/>
      <c r="FI88" s="304"/>
      <c r="FJ88" s="304"/>
      <c r="FK88" s="304"/>
      <c r="FL88" s="304"/>
      <c r="FM88" s="304"/>
      <c r="FN88" s="304"/>
      <c r="FO88" s="304"/>
      <c r="FP88" s="304"/>
      <c r="FQ88" s="304"/>
      <c r="FR88" s="304"/>
      <c r="FS88" s="304"/>
      <c r="FT88" s="304"/>
      <c r="FU88" s="304"/>
      <c r="FV88" s="304"/>
      <c r="FW88" s="304"/>
      <c r="FX88" s="304"/>
      <c r="FY88" s="304"/>
      <c r="FZ88" s="304"/>
      <c r="GA88" s="304"/>
      <c r="GB88" s="304"/>
      <c r="GC88" s="304"/>
      <c r="GD88" s="304"/>
      <c r="GE88" s="304"/>
      <c r="GF88" s="304"/>
      <c r="GG88" s="304"/>
      <c r="GH88" s="304"/>
      <c r="GI88" s="304"/>
      <c r="GJ88" s="304"/>
      <c r="GK88" s="304"/>
      <c r="GL88" s="304"/>
      <c r="GM88" s="304"/>
      <c r="GN88" s="304"/>
      <c r="GO88" s="304"/>
      <c r="GP88" s="304"/>
      <c r="GQ88" s="304"/>
      <c r="GR88" s="304"/>
      <c r="GS88" s="304"/>
      <c r="GT88" s="304"/>
      <c r="GU88" s="304"/>
      <c r="GV88" s="304"/>
      <c r="GW88" s="304"/>
      <c r="GX88" s="304"/>
      <c r="GY88" s="304"/>
      <c r="GZ88" s="304"/>
      <c r="HA88" s="304"/>
      <c r="HB88" s="304"/>
      <c r="HC88" s="304"/>
      <c r="HD88" s="304"/>
      <c r="HE88" s="304"/>
      <c r="HF88" s="304"/>
      <c r="HG88" s="304"/>
      <c r="HH88" s="304"/>
      <c r="HI88" s="304"/>
      <c r="HJ88" s="304"/>
      <c r="HK88" s="304"/>
      <c r="HL88" s="304"/>
      <c r="HM88" s="304"/>
      <c r="HN88" s="304"/>
      <c r="HO88" s="304"/>
      <c r="HP88" s="304"/>
      <c r="HQ88" s="304"/>
      <c r="HR88" s="304"/>
      <c r="HS88" s="304"/>
      <c r="HT88" s="304"/>
      <c r="HU88" s="304"/>
      <c r="HV88" s="304"/>
      <c r="HW88" s="304"/>
      <c r="HX88" s="304"/>
      <c r="HY88" s="304"/>
      <c r="HZ88" s="304"/>
      <c r="IA88" s="304"/>
      <c r="IB88" s="304"/>
      <c r="IC88" s="304"/>
      <c r="ID88" s="304"/>
      <c r="IE88" s="304"/>
      <c r="IF88" s="304"/>
      <c r="IG88" s="304"/>
      <c r="IH88" s="304"/>
      <c r="II88" s="304"/>
      <c r="IJ88" s="304"/>
      <c r="IK88" s="304"/>
      <c r="IL88" s="304"/>
      <c r="IM88" s="304"/>
      <c r="IN88" s="304"/>
      <c r="IO88" s="304"/>
      <c r="IP88" s="304"/>
      <c r="IQ88" s="304"/>
      <c r="IR88" s="304"/>
      <c r="IS88" s="304"/>
      <c r="IT88" s="304"/>
      <c r="IU88" s="304"/>
    </row>
    <row r="89" s="133" customFormat="1" ht="24" customHeight="1" spans="1:255">
      <c r="A89" s="304"/>
      <c r="B89" s="304"/>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c r="CW89" s="304"/>
      <c r="CX89" s="304"/>
      <c r="CY89" s="304"/>
      <c r="CZ89" s="304"/>
      <c r="DA89" s="304"/>
      <c r="DB89" s="304"/>
      <c r="DC89" s="304"/>
      <c r="DD89" s="304"/>
      <c r="DE89" s="304"/>
      <c r="DF89" s="304"/>
      <c r="DG89" s="304"/>
      <c r="DH89" s="304"/>
      <c r="DI89" s="304"/>
      <c r="DJ89" s="304"/>
      <c r="DK89" s="304"/>
      <c r="DL89" s="304"/>
      <c r="DM89" s="304"/>
      <c r="DN89" s="304"/>
      <c r="DO89" s="304"/>
      <c r="DP89" s="304"/>
      <c r="DQ89" s="304"/>
      <c r="DR89" s="304"/>
      <c r="DS89" s="304"/>
      <c r="DT89" s="304"/>
      <c r="DU89" s="304"/>
      <c r="DV89" s="304"/>
      <c r="DW89" s="304"/>
      <c r="DX89" s="304"/>
      <c r="DY89" s="304"/>
      <c r="DZ89" s="304"/>
      <c r="EA89" s="304"/>
      <c r="EB89" s="304"/>
      <c r="EC89" s="304"/>
      <c r="ED89" s="304"/>
      <c r="EE89" s="304"/>
      <c r="EF89" s="304"/>
      <c r="EG89" s="304"/>
      <c r="EH89" s="304"/>
      <c r="EI89" s="304"/>
      <c r="EJ89" s="304"/>
      <c r="EK89" s="304"/>
      <c r="EL89" s="304"/>
      <c r="EM89" s="304"/>
      <c r="EN89" s="304"/>
      <c r="EO89" s="304"/>
      <c r="EP89" s="304"/>
      <c r="EQ89" s="304"/>
      <c r="ER89" s="304"/>
      <c r="ES89" s="304"/>
      <c r="ET89" s="304"/>
      <c r="EU89" s="304"/>
      <c r="EV89" s="304"/>
      <c r="EW89" s="304"/>
      <c r="EX89" s="304"/>
      <c r="EY89" s="304"/>
      <c r="EZ89" s="304"/>
      <c r="FA89" s="304"/>
      <c r="FB89" s="304"/>
      <c r="FC89" s="304"/>
      <c r="FD89" s="304"/>
      <c r="FE89" s="304"/>
      <c r="FF89" s="304"/>
      <c r="FG89" s="304"/>
      <c r="FH89" s="304"/>
      <c r="FI89" s="304"/>
      <c r="FJ89" s="304"/>
      <c r="FK89" s="304"/>
      <c r="FL89" s="304"/>
      <c r="FM89" s="304"/>
      <c r="FN89" s="304"/>
      <c r="FO89" s="304"/>
      <c r="FP89" s="304"/>
      <c r="FQ89" s="304"/>
      <c r="FR89" s="304"/>
      <c r="FS89" s="304"/>
      <c r="FT89" s="304"/>
      <c r="FU89" s="304"/>
      <c r="FV89" s="304"/>
      <c r="FW89" s="304"/>
      <c r="FX89" s="304"/>
      <c r="FY89" s="304"/>
      <c r="FZ89" s="304"/>
      <c r="GA89" s="304"/>
      <c r="GB89" s="304"/>
      <c r="GC89" s="304"/>
      <c r="GD89" s="304"/>
      <c r="GE89" s="304"/>
      <c r="GF89" s="304"/>
      <c r="GG89" s="304"/>
      <c r="GH89" s="304"/>
      <c r="GI89" s="304"/>
      <c r="GJ89" s="304"/>
      <c r="GK89" s="304"/>
      <c r="GL89" s="304"/>
      <c r="GM89" s="304"/>
      <c r="GN89" s="304"/>
      <c r="GO89" s="304"/>
      <c r="GP89" s="304"/>
      <c r="GQ89" s="304"/>
      <c r="GR89" s="304"/>
      <c r="GS89" s="304"/>
      <c r="GT89" s="304"/>
      <c r="GU89" s="304"/>
      <c r="GV89" s="304"/>
      <c r="GW89" s="304"/>
      <c r="GX89" s="304"/>
      <c r="GY89" s="304"/>
      <c r="GZ89" s="304"/>
      <c r="HA89" s="304"/>
      <c r="HB89" s="304"/>
      <c r="HC89" s="304"/>
      <c r="HD89" s="304"/>
      <c r="HE89" s="304"/>
      <c r="HF89" s="304"/>
      <c r="HG89" s="304"/>
      <c r="HH89" s="304"/>
      <c r="HI89" s="304"/>
      <c r="HJ89" s="304"/>
      <c r="HK89" s="304"/>
      <c r="HL89" s="304"/>
      <c r="HM89" s="304"/>
      <c r="HN89" s="304"/>
      <c r="HO89" s="304"/>
      <c r="HP89" s="304"/>
      <c r="HQ89" s="304"/>
      <c r="HR89" s="304"/>
      <c r="HS89" s="304"/>
      <c r="HT89" s="304"/>
      <c r="HU89" s="304"/>
      <c r="HV89" s="304"/>
      <c r="HW89" s="304"/>
      <c r="HX89" s="304"/>
      <c r="HY89" s="304"/>
      <c r="HZ89" s="304"/>
      <c r="IA89" s="304"/>
      <c r="IB89" s="304"/>
      <c r="IC89" s="304"/>
      <c r="ID89" s="304"/>
      <c r="IE89" s="304"/>
      <c r="IF89" s="304"/>
      <c r="IG89" s="304"/>
      <c r="IH89" s="304"/>
      <c r="II89" s="304"/>
      <c r="IJ89" s="304"/>
      <c r="IK89" s="304"/>
      <c r="IL89" s="304"/>
      <c r="IM89" s="304"/>
      <c r="IN89" s="304"/>
      <c r="IO89" s="304"/>
      <c r="IP89" s="304"/>
      <c r="IQ89" s="304"/>
      <c r="IR89" s="304"/>
      <c r="IS89" s="304"/>
      <c r="IT89" s="304"/>
      <c r="IU89" s="304"/>
    </row>
    <row r="90" s="133" customFormat="1" ht="24" customHeight="1" spans="1:255">
      <c r="A90" s="304"/>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c r="CW90" s="304"/>
      <c r="CX90" s="304"/>
      <c r="CY90" s="304"/>
      <c r="CZ90" s="304"/>
      <c r="DA90" s="304"/>
      <c r="DB90" s="304"/>
      <c r="DC90" s="304"/>
      <c r="DD90" s="304"/>
      <c r="DE90" s="304"/>
      <c r="DF90" s="304"/>
      <c r="DG90" s="304"/>
      <c r="DH90" s="304"/>
      <c r="DI90" s="304"/>
      <c r="DJ90" s="304"/>
      <c r="DK90" s="304"/>
      <c r="DL90" s="304"/>
      <c r="DM90" s="304"/>
      <c r="DN90" s="304"/>
      <c r="DO90" s="304"/>
      <c r="DP90" s="304"/>
      <c r="DQ90" s="304"/>
      <c r="DR90" s="304"/>
      <c r="DS90" s="304"/>
      <c r="DT90" s="304"/>
      <c r="DU90" s="304"/>
      <c r="DV90" s="304"/>
      <c r="DW90" s="304"/>
      <c r="DX90" s="304"/>
      <c r="DY90" s="304"/>
      <c r="DZ90" s="304"/>
      <c r="EA90" s="304"/>
      <c r="EB90" s="304"/>
      <c r="EC90" s="304"/>
      <c r="ED90" s="304"/>
      <c r="EE90" s="304"/>
      <c r="EF90" s="304"/>
      <c r="EG90" s="304"/>
      <c r="EH90" s="304"/>
      <c r="EI90" s="304"/>
      <c r="EJ90" s="304"/>
      <c r="EK90" s="304"/>
      <c r="EL90" s="304"/>
      <c r="EM90" s="304"/>
      <c r="EN90" s="304"/>
      <c r="EO90" s="304"/>
      <c r="EP90" s="304"/>
      <c r="EQ90" s="304"/>
      <c r="ER90" s="304"/>
      <c r="ES90" s="304"/>
      <c r="ET90" s="304"/>
      <c r="EU90" s="304"/>
      <c r="EV90" s="304"/>
      <c r="EW90" s="304"/>
      <c r="EX90" s="304"/>
      <c r="EY90" s="304"/>
      <c r="EZ90" s="304"/>
      <c r="FA90" s="304"/>
      <c r="FB90" s="304"/>
      <c r="FC90" s="304"/>
      <c r="FD90" s="304"/>
      <c r="FE90" s="304"/>
      <c r="FF90" s="304"/>
      <c r="FG90" s="304"/>
      <c r="FH90" s="304"/>
      <c r="FI90" s="304"/>
      <c r="FJ90" s="304"/>
      <c r="FK90" s="304"/>
      <c r="FL90" s="304"/>
      <c r="FM90" s="304"/>
      <c r="FN90" s="304"/>
      <c r="FO90" s="304"/>
      <c r="FP90" s="304"/>
      <c r="FQ90" s="304"/>
      <c r="FR90" s="304"/>
      <c r="FS90" s="304"/>
      <c r="FT90" s="304"/>
      <c r="FU90" s="304"/>
      <c r="FV90" s="304"/>
      <c r="FW90" s="304"/>
      <c r="FX90" s="304"/>
      <c r="FY90" s="304"/>
      <c r="FZ90" s="304"/>
      <c r="GA90" s="304"/>
      <c r="GB90" s="304"/>
      <c r="GC90" s="304"/>
      <c r="GD90" s="304"/>
      <c r="GE90" s="304"/>
      <c r="GF90" s="304"/>
      <c r="GG90" s="304"/>
      <c r="GH90" s="304"/>
      <c r="GI90" s="304"/>
      <c r="GJ90" s="304"/>
      <c r="GK90" s="304"/>
      <c r="GL90" s="304"/>
      <c r="GM90" s="304"/>
      <c r="GN90" s="304"/>
      <c r="GO90" s="304"/>
      <c r="GP90" s="304"/>
      <c r="GQ90" s="304"/>
      <c r="GR90" s="304"/>
      <c r="GS90" s="304"/>
      <c r="GT90" s="304"/>
      <c r="GU90" s="304"/>
      <c r="GV90" s="304"/>
      <c r="GW90" s="304"/>
      <c r="GX90" s="304"/>
      <c r="GY90" s="304"/>
      <c r="GZ90" s="304"/>
      <c r="HA90" s="304"/>
      <c r="HB90" s="304"/>
      <c r="HC90" s="304"/>
      <c r="HD90" s="304"/>
      <c r="HE90" s="304"/>
      <c r="HF90" s="304"/>
      <c r="HG90" s="304"/>
      <c r="HH90" s="304"/>
      <c r="HI90" s="304"/>
      <c r="HJ90" s="304"/>
      <c r="HK90" s="304"/>
      <c r="HL90" s="304"/>
      <c r="HM90" s="304"/>
      <c r="HN90" s="304"/>
      <c r="HO90" s="304"/>
      <c r="HP90" s="304"/>
      <c r="HQ90" s="304"/>
      <c r="HR90" s="304"/>
      <c r="HS90" s="304"/>
      <c r="HT90" s="304"/>
      <c r="HU90" s="304"/>
      <c r="HV90" s="304"/>
      <c r="HW90" s="304"/>
      <c r="HX90" s="304"/>
      <c r="HY90" s="304"/>
      <c r="HZ90" s="304"/>
      <c r="IA90" s="304"/>
      <c r="IB90" s="304"/>
      <c r="IC90" s="304"/>
      <c r="ID90" s="304"/>
      <c r="IE90" s="304"/>
      <c r="IF90" s="304"/>
      <c r="IG90" s="304"/>
      <c r="IH90" s="304"/>
      <c r="II90" s="304"/>
      <c r="IJ90" s="304"/>
      <c r="IK90" s="304"/>
      <c r="IL90" s="304"/>
      <c r="IM90" s="304"/>
      <c r="IN90" s="304"/>
      <c r="IO90" s="304"/>
      <c r="IP90" s="304"/>
      <c r="IQ90" s="304"/>
      <c r="IR90" s="304"/>
      <c r="IS90" s="304"/>
      <c r="IT90" s="304"/>
      <c r="IU90" s="304"/>
    </row>
    <row r="91" s="133" customFormat="1" ht="24" customHeight="1" spans="1:255">
      <c r="A91" s="304"/>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c r="CW91" s="304"/>
      <c r="CX91" s="304"/>
      <c r="CY91" s="304"/>
      <c r="CZ91" s="304"/>
      <c r="DA91" s="304"/>
      <c r="DB91" s="304"/>
      <c r="DC91" s="304"/>
      <c r="DD91" s="304"/>
      <c r="DE91" s="304"/>
      <c r="DF91" s="304"/>
      <c r="DG91" s="304"/>
      <c r="DH91" s="304"/>
      <c r="DI91" s="304"/>
      <c r="DJ91" s="304"/>
      <c r="DK91" s="304"/>
      <c r="DL91" s="304"/>
      <c r="DM91" s="304"/>
      <c r="DN91" s="304"/>
      <c r="DO91" s="304"/>
      <c r="DP91" s="304"/>
      <c r="DQ91" s="304"/>
      <c r="DR91" s="304"/>
      <c r="DS91" s="304"/>
      <c r="DT91" s="304"/>
      <c r="DU91" s="304"/>
      <c r="DV91" s="304"/>
      <c r="DW91" s="304"/>
      <c r="DX91" s="304"/>
      <c r="DY91" s="304"/>
      <c r="DZ91" s="304"/>
      <c r="EA91" s="304"/>
      <c r="EB91" s="304"/>
      <c r="EC91" s="304"/>
      <c r="ED91" s="304"/>
      <c r="EE91" s="304"/>
      <c r="EF91" s="304"/>
      <c r="EG91" s="304"/>
      <c r="EH91" s="304"/>
      <c r="EI91" s="304"/>
      <c r="EJ91" s="304"/>
      <c r="EK91" s="304"/>
      <c r="EL91" s="304"/>
      <c r="EM91" s="304"/>
      <c r="EN91" s="304"/>
      <c r="EO91" s="304"/>
      <c r="EP91" s="304"/>
      <c r="EQ91" s="304"/>
      <c r="ER91" s="304"/>
      <c r="ES91" s="304"/>
      <c r="ET91" s="304"/>
      <c r="EU91" s="304"/>
      <c r="EV91" s="304"/>
      <c r="EW91" s="304"/>
      <c r="EX91" s="304"/>
      <c r="EY91" s="304"/>
      <c r="EZ91" s="304"/>
      <c r="FA91" s="304"/>
      <c r="FB91" s="304"/>
      <c r="FC91" s="304"/>
      <c r="FD91" s="304"/>
      <c r="FE91" s="304"/>
      <c r="FF91" s="304"/>
      <c r="FG91" s="304"/>
      <c r="FH91" s="304"/>
      <c r="FI91" s="304"/>
      <c r="FJ91" s="304"/>
      <c r="FK91" s="304"/>
      <c r="FL91" s="304"/>
      <c r="FM91" s="304"/>
      <c r="FN91" s="304"/>
      <c r="FO91" s="304"/>
      <c r="FP91" s="304"/>
      <c r="FQ91" s="304"/>
      <c r="FR91" s="304"/>
      <c r="FS91" s="304"/>
      <c r="FT91" s="304"/>
      <c r="FU91" s="304"/>
      <c r="FV91" s="304"/>
      <c r="FW91" s="304"/>
      <c r="FX91" s="304"/>
      <c r="FY91" s="304"/>
      <c r="FZ91" s="304"/>
      <c r="GA91" s="304"/>
      <c r="GB91" s="304"/>
      <c r="GC91" s="304"/>
      <c r="GD91" s="304"/>
      <c r="GE91" s="304"/>
      <c r="GF91" s="304"/>
      <c r="GG91" s="304"/>
      <c r="GH91" s="304"/>
      <c r="GI91" s="304"/>
      <c r="GJ91" s="304"/>
      <c r="GK91" s="304"/>
      <c r="GL91" s="304"/>
      <c r="GM91" s="304"/>
      <c r="GN91" s="304"/>
      <c r="GO91" s="304"/>
      <c r="GP91" s="304"/>
      <c r="GQ91" s="304"/>
      <c r="GR91" s="304"/>
      <c r="GS91" s="304"/>
      <c r="GT91" s="304"/>
      <c r="GU91" s="304"/>
      <c r="GV91" s="304"/>
      <c r="GW91" s="304"/>
      <c r="GX91" s="304"/>
      <c r="GY91" s="304"/>
      <c r="GZ91" s="304"/>
      <c r="HA91" s="304"/>
      <c r="HB91" s="304"/>
      <c r="HC91" s="304"/>
      <c r="HD91" s="304"/>
      <c r="HE91" s="304"/>
      <c r="HF91" s="304"/>
      <c r="HG91" s="304"/>
      <c r="HH91" s="304"/>
      <c r="HI91" s="304"/>
      <c r="HJ91" s="304"/>
      <c r="HK91" s="304"/>
      <c r="HL91" s="304"/>
      <c r="HM91" s="304"/>
      <c r="HN91" s="304"/>
      <c r="HO91" s="304"/>
      <c r="HP91" s="304"/>
      <c r="HQ91" s="304"/>
      <c r="HR91" s="304"/>
      <c r="HS91" s="304"/>
      <c r="HT91" s="304"/>
      <c r="HU91" s="304"/>
      <c r="HV91" s="304"/>
      <c r="HW91" s="304"/>
      <c r="HX91" s="304"/>
      <c r="HY91" s="304"/>
      <c r="HZ91" s="304"/>
      <c r="IA91" s="304"/>
      <c r="IB91" s="304"/>
      <c r="IC91" s="304"/>
      <c r="ID91" s="304"/>
      <c r="IE91" s="304"/>
      <c r="IF91" s="304"/>
      <c r="IG91" s="304"/>
      <c r="IH91" s="304"/>
      <c r="II91" s="304"/>
      <c r="IJ91" s="304"/>
      <c r="IK91" s="304"/>
      <c r="IL91" s="304"/>
      <c r="IM91" s="304"/>
      <c r="IN91" s="304"/>
      <c r="IO91" s="304"/>
      <c r="IP91" s="304"/>
      <c r="IQ91" s="304"/>
      <c r="IR91" s="304"/>
      <c r="IS91" s="304"/>
      <c r="IT91" s="304"/>
      <c r="IU91" s="304"/>
    </row>
    <row r="92" s="133" customFormat="1" ht="24" customHeight="1" spans="1:255">
      <c r="A92" s="304"/>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c r="CW92" s="304"/>
      <c r="CX92" s="304"/>
      <c r="CY92" s="304"/>
      <c r="CZ92" s="304"/>
      <c r="DA92" s="304"/>
      <c r="DB92" s="304"/>
      <c r="DC92" s="304"/>
      <c r="DD92" s="304"/>
      <c r="DE92" s="304"/>
      <c r="DF92" s="304"/>
      <c r="DG92" s="304"/>
      <c r="DH92" s="304"/>
      <c r="DI92" s="304"/>
      <c r="DJ92" s="304"/>
      <c r="DK92" s="304"/>
      <c r="DL92" s="304"/>
      <c r="DM92" s="304"/>
      <c r="DN92" s="304"/>
      <c r="DO92" s="304"/>
      <c r="DP92" s="304"/>
      <c r="DQ92" s="304"/>
      <c r="DR92" s="304"/>
      <c r="DS92" s="304"/>
      <c r="DT92" s="304"/>
      <c r="DU92" s="304"/>
      <c r="DV92" s="304"/>
      <c r="DW92" s="304"/>
      <c r="DX92" s="304"/>
      <c r="DY92" s="304"/>
      <c r="DZ92" s="304"/>
      <c r="EA92" s="304"/>
      <c r="EB92" s="304"/>
      <c r="EC92" s="304"/>
      <c r="ED92" s="304"/>
      <c r="EE92" s="304"/>
      <c r="EF92" s="304"/>
      <c r="EG92" s="304"/>
      <c r="EH92" s="304"/>
      <c r="EI92" s="304"/>
      <c r="EJ92" s="304"/>
      <c r="EK92" s="304"/>
      <c r="EL92" s="304"/>
      <c r="EM92" s="304"/>
      <c r="EN92" s="304"/>
      <c r="EO92" s="304"/>
      <c r="EP92" s="304"/>
      <c r="EQ92" s="304"/>
      <c r="ER92" s="304"/>
      <c r="ES92" s="304"/>
      <c r="ET92" s="304"/>
      <c r="EU92" s="304"/>
      <c r="EV92" s="304"/>
      <c r="EW92" s="304"/>
      <c r="EX92" s="304"/>
      <c r="EY92" s="304"/>
      <c r="EZ92" s="304"/>
      <c r="FA92" s="304"/>
      <c r="FB92" s="304"/>
      <c r="FC92" s="304"/>
      <c r="FD92" s="304"/>
      <c r="FE92" s="304"/>
      <c r="FF92" s="304"/>
      <c r="FG92" s="304"/>
      <c r="FH92" s="304"/>
      <c r="FI92" s="304"/>
      <c r="FJ92" s="304"/>
      <c r="FK92" s="304"/>
      <c r="FL92" s="304"/>
      <c r="FM92" s="304"/>
      <c r="FN92" s="304"/>
      <c r="FO92" s="304"/>
      <c r="FP92" s="304"/>
      <c r="FQ92" s="304"/>
      <c r="FR92" s="304"/>
      <c r="FS92" s="304"/>
      <c r="FT92" s="304"/>
      <c r="FU92" s="304"/>
      <c r="FV92" s="304"/>
      <c r="FW92" s="304"/>
      <c r="FX92" s="304"/>
      <c r="FY92" s="304"/>
      <c r="FZ92" s="304"/>
      <c r="GA92" s="304"/>
      <c r="GB92" s="304"/>
      <c r="GC92" s="304"/>
      <c r="GD92" s="304"/>
      <c r="GE92" s="304"/>
      <c r="GF92" s="304"/>
      <c r="GG92" s="304"/>
      <c r="GH92" s="304"/>
      <c r="GI92" s="304"/>
      <c r="GJ92" s="304"/>
      <c r="GK92" s="304"/>
      <c r="GL92" s="304"/>
      <c r="GM92" s="304"/>
      <c r="GN92" s="304"/>
      <c r="GO92" s="304"/>
      <c r="GP92" s="304"/>
      <c r="GQ92" s="304"/>
      <c r="GR92" s="304"/>
      <c r="GS92" s="304"/>
      <c r="GT92" s="304"/>
      <c r="GU92" s="304"/>
      <c r="GV92" s="304"/>
      <c r="GW92" s="304"/>
      <c r="GX92" s="304"/>
      <c r="GY92" s="304"/>
      <c r="GZ92" s="304"/>
      <c r="HA92" s="304"/>
      <c r="HB92" s="304"/>
      <c r="HC92" s="304"/>
      <c r="HD92" s="304"/>
      <c r="HE92" s="304"/>
      <c r="HF92" s="304"/>
      <c r="HG92" s="304"/>
      <c r="HH92" s="304"/>
      <c r="HI92" s="304"/>
      <c r="HJ92" s="304"/>
      <c r="HK92" s="304"/>
      <c r="HL92" s="304"/>
      <c r="HM92" s="304"/>
      <c r="HN92" s="304"/>
      <c r="HO92" s="304"/>
      <c r="HP92" s="304"/>
      <c r="HQ92" s="304"/>
      <c r="HR92" s="304"/>
      <c r="HS92" s="304"/>
      <c r="HT92" s="304"/>
      <c r="HU92" s="304"/>
      <c r="HV92" s="304"/>
      <c r="HW92" s="304"/>
      <c r="HX92" s="304"/>
      <c r="HY92" s="304"/>
      <c r="HZ92" s="304"/>
      <c r="IA92" s="304"/>
      <c r="IB92" s="304"/>
      <c r="IC92" s="304"/>
      <c r="ID92" s="304"/>
      <c r="IE92" s="304"/>
      <c r="IF92" s="304"/>
      <c r="IG92" s="304"/>
      <c r="IH92" s="304"/>
      <c r="II92" s="304"/>
      <c r="IJ92" s="304"/>
      <c r="IK92" s="304"/>
      <c r="IL92" s="304"/>
      <c r="IM92" s="304"/>
      <c r="IN92" s="304"/>
      <c r="IO92" s="304"/>
      <c r="IP92" s="304"/>
      <c r="IQ92" s="304"/>
      <c r="IR92" s="304"/>
      <c r="IS92" s="304"/>
      <c r="IT92" s="304"/>
      <c r="IU92" s="304"/>
    </row>
    <row r="93" s="133" customFormat="1" ht="24" customHeight="1" spans="1:255">
      <c r="A93" s="304"/>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c r="CW93" s="304"/>
      <c r="CX93" s="304"/>
      <c r="CY93" s="304"/>
      <c r="CZ93" s="304"/>
      <c r="DA93" s="304"/>
      <c r="DB93" s="304"/>
      <c r="DC93" s="304"/>
      <c r="DD93" s="304"/>
      <c r="DE93" s="304"/>
      <c r="DF93" s="304"/>
      <c r="DG93" s="304"/>
      <c r="DH93" s="304"/>
      <c r="DI93" s="304"/>
      <c r="DJ93" s="304"/>
      <c r="DK93" s="304"/>
      <c r="DL93" s="304"/>
      <c r="DM93" s="304"/>
      <c r="DN93" s="304"/>
      <c r="DO93" s="304"/>
      <c r="DP93" s="304"/>
      <c r="DQ93" s="304"/>
      <c r="DR93" s="304"/>
      <c r="DS93" s="304"/>
      <c r="DT93" s="304"/>
      <c r="DU93" s="304"/>
      <c r="DV93" s="304"/>
      <c r="DW93" s="304"/>
      <c r="DX93" s="304"/>
      <c r="DY93" s="304"/>
      <c r="DZ93" s="304"/>
      <c r="EA93" s="304"/>
      <c r="EB93" s="304"/>
      <c r="EC93" s="304"/>
      <c r="ED93" s="304"/>
      <c r="EE93" s="304"/>
      <c r="EF93" s="304"/>
      <c r="EG93" s="304"/>
      <c r="EH93" s="304"/>
      <c r="EI93" s="304"/>
      <c r="EJ93" s="304"/>
      <c r="EK93" s="304"/>
      <c r="EL93" s="304"/>
      <c r="EM93" s="304"/>
      <c r="EN93" s="304"/>
      <c r="EO93" s="304"/>
      <c r="EP93" s="304"/>
      <c r="EQ93" s="304"/>
      <c r="ER93" s="304"/>
      <c r="ES93" s="304"/>
      <c r="ET93" s="304"/>
      <c r="EU93" s="304"/>
      <c r="EV93" s="304"/>
      <c r="EW93" s="304"/>
      <c r="EX93" s="304"/>
      <c r="EY93" s="304"/>
      <c r="EZ93" s="304"/>
      <c r="FA93" s="304"/>
      <c r="FB93" s="304"/>
      <c r="FC93" s="304"/>
      <c r="FD93" s="304"/>
      <c r="FE93" s="304"/>
      <c r="FF93" s="304"/>
      <c r="FG93" s="304"/>
      <c r="FH93" s="304"/>
      <c r="FI93" s="304"/>
      <c r="FJ93" s="304"/>
      <c r="FK93" s="304"/>
      <c r="FL93" s="304"/>
      <c r="FM93" s="304"/>
      <c r="FN93" s="304"/>
      <c r="FO93" s="304"/>
      <c r="FP93" s="304"/>
      <c r="FQ93" s="304"/>
      <c r="FR93" s="304"/>
      <c r="FS93" s="304"/>
      <c r="FT93" s="304"/>
      <c r="FU93" s="304"/>
      <c r="FV93" s="304"/>
      <c r="FW93" s="304"/>
      <c r="FX93" s="304"/>
      <c r="FY93" s="304"/>
      <c r="FZ93" s="304"/>
      <c r="GA93" s="304"/>
      <c r="GB93" s="304"/>
      <c r="GC93" s="304"/>
      <c r="GD93" s="304"/>
      <c r="GE93" s="304"/>
      <c r="GF93" s="304"/>
      <c r="GG93" s="304"/>
      <c r="GH93" s="304"/>
      <c r="GI93" s="304"/>
      <c r="GJ93" s="304"/>
      <c r="GK93" s="304"/>
      <c r="GL93" s="304"/>
      <c r="GM93" s="304"/>
      <c r="GN93" s="304"/>
      <c r="GO93" s="304"/>
      <c r="GP93" s="304"/>
      <c r="GQ93" s="304"/>
      <c r="GR93" s="304"/>
      <c r="GS93" s="304"/>
      <c r="GT93" s="304"/>
      <c r="GU93" s="304"/>
      <c r="GV93" s="304"/>
      <c r="GW93" s="304"/>
      <c r="GX93" s="304"/>
      <c r="GY93" s="304"/>
      <c r="GZ93" s="304"/>
      <c r="HA93" s="304"/>
      <c r="HB93" s="304"/>
      <c r="HC93" s="304"/>
      <c r="HD93" s="304"/>
      <c r="HE93" s="304"/>
      <c r="HF93" s="304"/>
      <c r="HG93" s="304"/>
      <c r="HH93" s="304"/>
      <c r="HI93" s="304"/>
      <c r="HJ93" s="304"/>
      <c r="HK93" s="304"/>
      <c r="HL93" s="304"/>
      <c r="HM93" s="304"/>
      <c r="HN93" s="304"/>
      <c r="HO93" s="304"/>
      <c r="HP93" s="304"/>
      <c r="HQ93" s="304"/>
      <c r="HR93" s="304"/>
      <c r="HS93" s="304"/>
      <c r="HT93" s="304"/>
      <c r="HU93" s="304"/>
      <c r="HV93" s="304"/>
      <c r="HW93" s="304"/>
      <c r="HX93" s="304"/>
      <c r="HY93" s="304"/>
      <c r="HZ93" s="304"/>
      <c r="IA93" s="304"/>
      <c r="IB93" s="304"/>
      <c r="IC93" s="304"/>
      <c r="ID93" s="304"/>
      <c r="IE93" s="304"/>
      <c r="IF93" s="304"/>
      <c r="IG93" s="304"/>
      <c r="IH93" s="304"/>
      <c r="II93" s="304"/>
      <c r="IJ93" s="304"/>
      <c r="IK93" s="304"/>
      <c r="IL93" s="304"/>
      <c r="IM93" s="304"/>
      <c r="IN93" s="304"/>
      <c r="IO93" s="304"/>
      <c r="IP93" s="304"/>
      <c r="IQ93" s="304"/>
      <c r="IR93" s="304"/>
      <c r="IS93" s="304"/>
      <c r="IT93" s="304"/>
      <c r="IU93" s="304"/>
    </row>
    <row r="94" s="133" customFormat="1" ht="24" customHeight="1" spans="1:255">
      <c r="A94" s="304"/>
      <c r="B94" s="304"/>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c r="CW94" s="304"/>
      <c r="CX94" s="304"/>
      <c r="CY94" s="304"/>
      <c r="CZ94" s="304"/>
      <c r="DA94" s="304"/>
      <c r="DB94" s="304"/>
      <c r="DC94" s="304"/>
      <c r="DD94" s="304"/>
      <c r="DE94" s="304"/>
      <c r="DF94" s="304"/>
      <c r="DG94" s="304"/>
      <c r="DH94" s="304"/>
      <c r="DI94" s="304"/>
      <c r="DJ94" s="304"/>
      <c r="DK94" s="304"/>
      <c r="DL94" s="304"/>
      <c r="DM94" s="304"/>
      <c r="DN94" s="304"/>
      <c r="DO94" s="304"/>
      <c r="DP94" s="304"/>
      <c r="DQ94" s="304"/>
      <c r="DR94" s="304"/>
      <c r="DS94" s="304"/>
      <c r="DT94" s="304"/>
      <c r="DU94" s="304"/>
      <c r="DV94" s="304"/>
      <c r="DW94" s="304"/>
      <c r="DX94" s="304"/>
      <c r="DY94" s="304"/>
      <c r="DZ94" s="304"/>
      <c r="EA94" s="304"/>
      <c r="EB94" s="304"/>
      <c r="EC94" s="304"/>
      <c r="ED94" s="304"/>
      <c r="EE94" s="304"/>
      <c r="EF94" s="304"/>
      <c r="EG94" s="304"/>
      <c r="EH94" s="304"/>
      <c r="EI94" s="304"/>
      <c r="EJ94" s="304"/>
      <c r="EK94" s="304"/>
      <c r="EL94" s="304"/>
      <c r="EM94" s="304"/>
      <c r="EN94" s="304"/>
      <c r="EO94" s="304"/>
      <c r="EP94" s="304"/>
      <c r="EQ94" s="304"/>
      <c r="ER94" s="304"/>
      <c r="ES94" s="304"/>
      <c r="ET94" s="304"/>
      <c r="EU94" s="304"/>
      <c r="EV94" s="304"/>
      <c r="EW94" s="304"/>
      <c r="EX94" s="304"/>
      <c r="EY94" s="304"/>
      <c r="EZ94" s="304"/>
      <c r="FA94" s="304"/>
      <c r="FB94" s="304"/>
      <c r="FC94" s="304"/>
      <c r="FD94" s="304"/>
      <c r="FE94" s="304"/>
      <c r="FF94" s="304"/>
      <c r="FG94" s="304"/>
      <c r="FH94" s="304"/>
      <c r="FI94" s="304"/>
      <c r="FJ94" s="304"/>
      <c r="FK94" s="304"/>
      <c r="FL94" s="304"/>
      <c r="FM94" s="304"/>
      <c r="FN94" s="304"/>
      <c r="FO94" s="304"/>
      <c r="FP94" s="304"/>
      <c r="FQ94" s="304"/>
      <c r="FR94" s="304"/>
      <c r="FS94" s="304"/>
      <c r="FT94" s="304"/>
      <c r="FU94" s="304"/>
      <c r="FV94" s="304"/>
      <c r="FW94" s="304"/>
      <c r="FX94" s="304"/>
      <c r="FY94" s="304"/>
      <c r="FZ94" s="304"/>
      <c r="GA94" s="304"/>
      <c r="GB94" s="304"/>
      <c r="GC94" s="304"/>
      <c r="GD94" s="304"/>
      <c r="GE94" s="304"/>
      <c r="GF94" s="304"/>
      <c r="GG94" s="304"/>
      <c r="GH94" s="304"/>
      <c r="GI94" s="304"/>
      <c r="GJ94" s="304"/>
      <c r="GK94" s="304"/>
      <c r="GL94" s="304"/>
      <c r="GM94" s="304"/>
      <c r="GN94" s="304"/>
      <c r="GO94" s="304"/>
      <c r="GP94" s="304"/>
      <c r="GQ94" s="304"/>
      <c r="GR94" s="304"/>
      <c r="GS94" s="304"/>
      <c r="GT94" s="304"/>
      <c r="GU94" s="304"/>
      <c r="GV94" s="304"/>
      <c r="GW94" s="304"/>
      <c r="GX94" s="304"/>
      <c r="GY94" s="304"/>
      <c r="GZ94" s="304"/>
      <c r="HA94" s="304"/>
      <c r="HB94" s="304"/>
      <c r="HC94" s="304"/>
      <c r="HD94" s="304"/>
      <c r="HE94" s="304"/>
      <c r="HF94" s="304"/>
      <c r="HG94" s="304"/>
      <c r="HH94" s="304"/>
      <c r="HI94" s="304"/>
      <c r="HJ94" s="304"/>
      <c r="HK94" s="304"/>
      <c r="HL94" s="304"/>
      <c r="HM94" s="304"/>
      <c r="HN94" s="304"/>
      <c r="HO94" s="304"/>
      <c r="HP94" s="304"/>
      <c r="HQ94" s="304"/>
      <c r="HR94" s="304"/>
      <c r="HS94" s="304"/>
      <c r="HT94" s="304"/>
      <c r="HU94" s="304"/>
      <c r="HV94" s="304"/>
      <c r="HW94" s="304"/>
      <c r="HX94" s="304"/>
      <c r="HY94" s="304"/>
      <c r="HZ94" s="304"/>
      <c r="IA94" s="304"/>
      <c r="IB94" s="304"/>
      <c r="IC94" s="304"/>
      <c r="ID94" s="304"/>
      <c r="IE94" s="304"/>
      <c r="IF94" s="304"/>
      <c r="IG94" s="304"/>
      <c r="IH94" s="304"/>
      <c r="II94" s="304"/>
      <c r="IJ94" s="304"/>
      <c r="IK94" s="304"/>
      <c r="IL94" s="304"/>
      <c r="IM94" s="304"/>
      <c r="IN94" s="304"/>
      <c r="IO94" s="304"/>
      <c r="IP94" s="304"/>
      <c r="IQ94" s="304"/>
      <c r="IR94" s="304"/>
      <c r="IS94" s="304"/>
      <c r="IT94" s="304"/>
      <c r="IU94" s="304"/>
    </row>
    <row r="95" s="133" customFormat="1" ht="24" customHeight="1" spans="1:255">
      <c r="A95" s="304"/>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c r="CW95" s="304"/>
      <c r="CX95" s="304"/>
      <c r="CY95" s="304"/>
      <c r="CZ95" s="304"/>
      <c r="DA95" s="304"/>
      <c r="DB95" s="304"/>
      <c r="DC95" s="304"/>
      <c r="DD95" s="304"/>
      <c r="DE95" s="304"/>
      <c r="DF95" s="304"/>
      <c r="DG95" s="304"/>
      <c r="DH95" s="304"/>
      <c r="DI95" s="304"/>
      <c r="DJ95" s="304"/>
      <c r="DK95" s="304"/>
      <c r="DL95" s="304"/>
      <c r="DM95" s="304"/>
      <c r="DN95" s="304"/>
      <c r="DO95" s="304"/>
      <c r="DP95" s="304"/>
      <c r="DQ95" s="304"/>
      <c r="DR95" s="304"/>
      <c r="DS95" s="304"/>
      <c r="DT95" s="304"/>
      <c r="DU95" s="304"/>
      <c r="DV95" s="304"/>
      <c r="DW95" s="304"/>
      <c r="DX95" s="304"/>
      <c r="DY95" s="304"/>
      <c r="DZ95" s="304"/>
      <c r="EA95" s="304"/>
      <c r="EB95" s="304"/>
      <c r="EC95" s="304"/>
      <c r="ED95" s="304"/>
      <c r="EE95" s="304"/>
      <c r="EF95" s="304"/>
      <c r="EG95" s="304"/>
      <c r="EH95" s="304"/>
      <c r="EI95" s="304"/>
      <c r="EJ95" s="304"/>
      <c r="EK95" s="304"/>
      <c r="EL95" s="304"/>
      <c r="EM95" s="304"/>
      <c r="EN95" s="304"/>
      <c r="EO95" s="304"/>
      <c r="EP95" s="304"/>
      <c r="EQ95" s="304"/>
      <c r="ER95" s="304"/>
      <c r="ES95" s="304"/>
      <c r="ET95" s="304"/>
      <c r="EU95" s="304"/>
      <c r="EV95" s="304"/>
      <c r="EW95" s="304"/>
      <c r="EX95" s="304"/>
      <c r="EY95" s="304"/>
      <c r="EZ95" s="304"/>
      <c r="FA95" s="304"/>
      <c r="FB95" s="304"/>
      <c r="FC95" s="304"/>
      <c r="FD95" s="304"/>
      <c r="FE95" s="304"/>
      <c r="FF95" s="304"/>
      <c r="FG95" s="304"/>
      <c r="FH95" s="304"/>
      <c r="FI95" s="304"/>
      <c r="FJ95" s="304"/>
      <c r="FK95" s="304"/>
      <c r="FL95" s="304"/>
      <c r="FM95" s="304"/>
      <c r="FN95" s="304"/>
      <c r="FO95" s="304"/>
      <c r="FP95" s="304"/>
      <c r="FQ95" s="304"/>
      <c r="FR95" s="304"/>
      <c r="FS95" s="304"/>
      <c r="FT95" s="304"/>
      <c r="FU95" s="304"/>
      <c r="FV95" s="304"/>
      <c r="FW95" s="304"/>
      <c r="FX95" s="304"/>
      <c r="FY95" s="304"/>
      <c r="FZ95" s="304"/>
      <c r="GA95" s="304"/>
      <c r="GB95" s="304"/>
      <c r="GC95" s="304"/>
      <c r="GD95" s="304"/>
      <c r="GE95" s="304"/>
      <c r="GF95" s="304"/>
      <c r="GG95" s="304"/>
      <c r="GH95" s="304"/>
      <c r="GI95" s="304"/>
      <c r="GJ95" s="304"/>
      <c r="GK95" s="304"/>
      <c r="GL95" s="304"/>
      <c r="GM95" s="304"/>
      <c r="GN95" s="304"/>
      <c r="GO95" s="304"/>
      <c r="GP95" s="304"/>
      <c r="GQ95" s="304"/>
      <c r="GR95" s="304"/>
      <c r="GS95" s="304"/>
      <c r="GT95" s="304"/>
      <c r="GU95" s="304"/>
      <c r="GV95" s="304"/>
      <c r="GW95" s="304"/>
      <c r="GX95" s="304"/>
      <c r="GY95" s="304"/>
      <c r="GZ95" s="304"/>
      <c r="HA95" s="304"/>
      <c r="HB95" s="304"/>
      <c r="HC95" s="304"/>
      <c r="HD95" s="304"/>
      <c r="HE95" s="304"/>
      <c r="HF95" s="304"/>
      <c r="HG95" s="304"/>
      <c r="HH95" s="304"/>
      <c r="HI95" s="304"/>
      <c r="HJ95" s="304"/>
      <c r="HK95" s="304"/>
      <c r="HL95" s="304"/>
      <c r="HM95" s="304"/>
      <c r="HN95" s="304"/>
      <c r="HO95" s="304"/>
      <c r="HP95" s="304"/>
      <c r="HQ95" s="304"/>
      <c r="HR95" s="304"/>
      <c r="HS95" s="304"/>
      <c r="HT95" s="304"/>
      <c r="HU95" s="304"/>
      <c r="HV95" s="304"/>
      <c r="HW95" s="304"/>
      <c r="HX95" s="304"/>
      <c r="HY95" s="304"/>
      <c r="HZ95" s="304"/>
      <c r="IA95" s="304"/>
      <c r="IB95" s="304"/>
      <c r="IC95" s="304"/>
      <c r="ID95" s="304"/>
      <c r="IE95" s="304"/>
      <c r="IF95" s="304"/>
      <c r="IG95" s="304"/>
      <c r="IH95" s="304"/>
      <c r="II95" s="304"/>
      <c r="IJ95" s="304"/>
      <c r="IK95" s="304"/>
      <c r="IL95" s="304"/>
      <c r="IM95" s="304"/>
      <c r="IN95" s="304"/>
      <c r="IO95" s="304"/>
      <c r="IP95" s="304"/>
      <c r="IQ95" s="304"/>
      <c r="IR95" s="304"/>
      <c r="IS95" s="304"/>
      <c r="IT95" s="304"/>
      <c r="IU95" s="304"/>
    </row>
    <row r="96" s="133" customFormat="1" ht="24" customHeight="1" spans="1:255">
      <c r="A96" s="304"/>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c r="CW96" s="304"/>
      <c r="CX96" s="304"/>
      <c r="CY96" s="304"/>
      <c r="CZ96" s="304"/>
      <c r="DA96" s="304"/>
      <c r="DB96" s="304"/>
      <c r="DC96" s="304"/>
      <c r="DD96" s="304"/>
      <c r="DE96" s="304"/>
      <c r="DF96" s="304"/>
      <c r="DG96" s="304"/>
      <c r="DH96" s="304"/>
      <c r="DI96" s="304"/>
      <c r="DJ96" s="304"/>
      <c r="DK96" s="304"/>
      <c r="DL96" s="304"/>
      <c r="DM96" s="304"/>
      <c r="DN96" s="304"/>
      <c r="DO96" s="304"/>
      <c r="DP96" s="304"/>
      <c r="DQ96" s="304"/>
      <c r="DR96" s="304"/>
      <c r="DS96" s="304"/>
      <c r="DT96" s="304"/>
      <c r="DU96" s="304"/>
      <c r="DV96" s="304"/>
      <c r="DW96" s="304"/>
      <c r="DX96" s="304"/>
      <c r="DY96" s="304"/>
      <c r="DZ96" s="304"/>
      <c r="EA96" s="304"/>
      <c r="EB96" s="304"/>
      <c r="EC96" s="304"/>
      <c r="ED96" s="304"/>
      <c r="EE96" s="304"/>
      <c r="EF96" s="304"/>
      <c r="EG96" s="304"/>
      <c r="EH96" s="304"/>
      <c r="EI96" s="304"/>
      <c r="EJ96" s="304"/>
      <c r="EK96" s="304"/>
      <c r="EL96" s="304"/>
      <c r="EM96" s="304"/>
      <c r="EN96" s="304"/>
      <c r="EO96" s="304"/>
      <c r="EP96" s="304"/>
      <c r="EQ96" s="304"/>
      <c r="ER96" s="304"/>
      <c r="ES96" s="304"/>
      <c r="ET96" s="304"/>
      <c r="EU96" s="304"/>
      <c r="EV96" s="304"/>
      <c r="EW96" s="304"/>
      <c r="EX96" s="304"/>
      <c r="EY96" s="304"/>
      <c r="EZ96" s="304"/>
      <c r="FA96" s="304"/>
      <c r="FB96" s="304"/>
      <c r="FC96" s="304"/>
      <c r="FD96" s="304"/>
      <c r="FE96" s="304"/>
      <c r="FF96" s="304"/>
      <c r="FG96" s="304"/>
      <c r="FH96" s="304"/>
      <c r="FI96" s="304"/>
      <c r="FJ96" s="304"/>
      <c r="FK96" s="304"/>
      <c r="FL96" s="304"/>
      <c r="FM96" s="304"/>
      <c r="FN96" s="304"/>
      <c r="FO96" s="304"/>
      <c r="FP96" s="304"/>
      <c r="FQ96" s="304"/>
      <c r="FR96" s="304"/>
      <c r="FS96" s="304"/>
      <c r="FT96" s="304"/>
      <c r="FU96" s="304"/>
      <c r="FV96" s="304"/>
      <c r="FW96" s="304"/>
      <c r="FX96" s="304"/>
      <c r="FY96" s="304"/>
      <c r="FZ96" s="304"/>
      <c r="GA96" s="304"/>
      <c r="GB96" s="304"/>
      <c r="GC96" s="304"/>
      <c r="GD96" s="304"/>
      <c r="GE96" s="304"/>
      <c r="GF96" s="304"/>
      <c r="GG96" s="304"/>
      <c r="GH96" s="304"/>
      <c r="GI96" s="304"/>
      <c r="GJ96" s="304"/>
      <c r="GK96" s="304"/>
      <c r="GL96" s="304"/>
      <c r="GM96" s="304"/>
      <c r="GN96" s="304"/>
      <c r="GO96" s="304"/>
      <c r="GP96" s="304"/>
      <c r="GQ96" s="304"/>
      <c r="GR96" s="304"/>
      <c r="GS96" s="304"/>
      <c r="GT96" s="304"/>
      <c r="GU96" s="304"/>
      <c r="GV96" s="304"/>
      <c r="GW96" s="304"/>
      <c r="GX96" s="304"/>
      <c r="GY96" s="304"/>
      <c r="GZ96" s="304"/>
      <c r="HA96" s="304"/>
      <c r="HB96" s="304"/>
      <c r="HC96" s="304"/>
      <c r="HD96" s="304"/>
      <c r="HE96" s="304"/>
      <c r="HF96" s="304"/>
      <c r="HG96" s="304"/>
      <c r="HH96" s="304"/>
      <c r="HI96" s="304"/>
      <c r="HJ96" s="304"/>
      <c r="HK96" s="304"/>
      <c r="HL96" s="304"/>
      <c r="HM96" s="304"/>
      <c r="HN96" s="304"/>
      <c r="HO96" s="304"/>
      <c r="HP96" s="304"/>
      <c r="HQ96" s="304"/>
      <c r="HR96" s="304"/>
      <c r="HS96" s="304"/>
      <c r="HT96" s="304"/>
      <c r="HU96" s="304"/>
      <c r="HV96" s="304"/>
      <c r="HW96" s="304"/>
      <c r="HX96" s="304"/>
      <c r="HY96" s="304"/>
      <c r="HZ96" s="304"/>
      <c r="IA96" s="304"/>
      <c r="IB96" s="304"/>
      <c r="IC96" s="304"/>
      <c r="ID96" s="304"/>
      <c r="IE96" s="304"/>
      <c r="IF96" s="304"/>
      <c r="IG96" s="304"/>
      <c r="IH96" s="304"/>
      <c r="II96" s="304"/>
      <c r="IJ96" s="304"/>
      <c r="IK96" s="304"/>
      <c r="IL96" s="304"/>
      <c r="IM96" s="304"/>
      <c r="IN96" s="304"/>
      <c r="IO96" s="304"/>
      <c r="IP96" s="304"/>
      <c r="IQ96" s="304"/>
      <c r="IR96" s="304"/>
      <c r="IS96" s="304"/>
      <c r="IT96" s="304"/>
      <c r="IU96" s="304"/>
    </row>
    <row r="97" s="133" customFormat="1" ht="24" customHeight="1" spans="1:255">
      <c r="A97" s="304"/>
      <c r="B97" s="304"/>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c r="CW97" s="304"/>
      <c r="CX97" s="304"/>
      <c r="CY97" s="304"/>
      <c r="CZ97" s="304"/>
      <c r="DA97" s="304"/>
      <c r="DB97" s="304"/>
      <c r="DC97" s="304"/>
      <c r="DD97" s="304"/>
      <c r="DE97" s="304"/>
      <c r="DF97" s="304"/>
      <c r="DG97" s="304"/>
      <c r="DH97" s="304"/>
      <c r="DI97" s="304"/>
      <c r="DJ97" s="304"/>
      <c r="DK97" s="304"/>
      <c r="DL97" s="304"/>
      <c r="DM97" s="304"/>
      <c r="DN97" s="304"/>
      <c r="DO97" s="304"/>
      <c r="DP97" s="304"/>
      <c r="DQ97" s="304"/>
      <c r="DR97" s="304"/>
      <c r="DS97" s="304"/>
      <c r="DT97" s="304"/>
      <c r="DU97" s="304"/>
      <c r="DV97" s="304"/>
      <c r="DW97" s="304"/>
      <c r="DX97" s="304"/>
      <c r="DY97" s="304"/>
      <c r="DZ97" s="304"/>
      <c r="EA97" s="304"/>
      <c r="EB97" s="304"/>
      <c r="EC97" s="304"/>
      <c r="ED97" s="304"/>
      <c r="EE97" s="304"/>
      <c r="EF97" s="304"/>
      <c r="EG97" s="304"/>
      <c r="EH97" s="304"/>
      <c r="EI97" s="304"/>
      <c r="EJ97" s="304"/>
      <c r="EK97" s="304"/>
      <c r="EL97" s="304"/>
      <c r="EM97" s="304"/>
      <c r="EN97" s="304"/>
      <c r="EO97" s="304"/>
      <c r="EP97" s="304"/>
      <c r="EQ97" s="304"/>
      <c r="ER97" s="304"/>
      <c r="ES97" s="304"/>
      <c r="ET97" s="304"/>
      <c r="EU97" s="304"/>
      <c r="EV97" s="304"/>
      <c r="EW97" s="304"/>
      <c r="EX97" s="304"/>
      <c r="EY97" s="304"/>
      <c r="EZ97" s="304"/>
      <c r="FA97" s="304"/>
      <c r="FB97" s="304"/>
      <c r="FC97" s="304"/>
      <c r="FD97" s="304"/>
      <c r="FE97" s="304"/>
      <c r="FF97" s="304"/>
      <c r="FG97" s="304"/>
      <c r="FH97" s="304"/>
      <c r="FI97" s="304"/>
      <c r="FJ97" s="304"/>
      <c r="FK97" s="304"/>
      <c r="FL97" s="304"/>
      <c r="FM97" s="304"/>
      <c r="FN97" s="304"/>
      <c r="FO97" s="304"/>
      <c r="FP97" s="304"/>
      <c r="FQ97" s="304"/>
      <c r="FR97" s="304"/>
      <c r="FS97" s="304"/>
      <c r="FT97" s="304"/>
      <c r="FU97" s="304"/>
      <c r="FV97" s="304"/>
      <c r="FW97" s="304"/>
      <c r="FX97" s="304"/>
      <c r="FY97" s="304"/>
      <c r="FZ97" s="304"/>
      <c r="GA97" s="304"/>
      <c r="GB97" s="304"/>
      <c r="GC97" s="304"/>
      <c r="GD97" s="304"/>
      <c r="GE97" s="304"/>
      <c r="GF97" s="304"/>
      <c r="GG97" s="304"/>
      <c r="GH97" s="304"/>
      <c r="GI97" s="304"/>
      <c r="GJ97" s="304"/>
      <c r="GK97" s="304"/>
      <c r="GL97" s="304"/>
      <c r="GM97" s="304"/>
      <c r="GN97" s="304"/>
      <c r="GO97" s="304"/>
      <c r="GP97" s="304"/>
      <c r="GQ97" s="304"/>
      <c r="GR97" s="304"/>
      <c r="GS97" s="304"/>
      <c r="GT97" s="304"/>
      <c r="GU97" s="304"/>
      <c r="GV97" s="304"/>
      <c r="GW97" s="304"/>
      <c r="GX97" s="304"/>
      <c r="GY97" s="304"/>
      <c r="GZ97" s="304"/>
      <c r="HA97" s="304"/>
      <c r="HB97" s="304"/>
      <c r="HC97" s="304"/>
      <c r="HD97" s="304"/>
      <c r="HE97" s="304"/>
      <c r="HF97" s="304"/>
      <c r="HG97" s="304"/>
      <c r="HH97" s="304"/>
      <c r="HI97" s="304"/>
      <c r="HJ97" s="304"/>
      <c r="HK97" s="304"/>
      <c r="HL97" s="304"/>
      <c r="HM97" s="304"/>
      <c r="HN97" s="304"/>
      <c r="HO97" s="304"/>
      <c r="HP97" s="304"/>
      <c r="HQ97" s="304"/>
      <c r="HR97" s="304"/>
      <c r="HS97" s="304"/>
      <c r="HT97" s="304"/>
      <c r="HU97" s="304"/>
      <c r="HV97" s="304"/>
      <c r="HW97" s="304"/>
      <c r="HX97" s="304"/>
      <c r="HY97" s="304"/>
      <c r="HZ97" s="304"/>
      <c r="IA97" s="304"/>
      <c r="IB97" s="304"/>
      <c r="IC97" s="304"/>
      <c r="ID97" s="304"/>
      <c r="IE97" s="304"/>
      <c r="IF97" s="304"/>
      <c r="IG97" s="304"/>
      <c r="IH97" s="304"/>
      <c r="II97" s="304"/>
      <c r="IJ97" s="304"/>
      <c r="IK97" s="304"/>
      <c r="IL97" s="304"/>
      <c r="IM97" s="304"/>
      <c r="IN97" s="304"/>
      <c r="IO97" s="304"/>
      <c r="IP97" s="304"/>
      <c r="IQ97" s="304"/>
      <c r="IR97" s="304"/>
      <c r="IS97" s="304"/>
      <c r="IT97" s="304"/>
      <c r="IU97" s="304"/>
    </row>
    <row r="98" s="133" customFormat="1" ht="24" customHeight="1" spans="1:255">
      <c r="A98" s="304"/>
      <c r="B98" s="304"/>
      <c r="C98" s="304"/>
      <c r="D98" s="3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c r="CW98" s="304"/>
      <c r="CX98" s="304"/>
      <c r="CY98" s="304"/>
      <c r="CZ98" s="304"/>
      <c r="DA98" s="304"/>
      <c r="DB98" s="304"/>
      <c r="DC98" s="304"/>
      <c r="DD98" s="304"/>
      <c r="DE98" s="304"/>
      <c r="DF98" s="304"/>
      <c r="DG98" s="304"/>
      <c r="DH98" s="304"/>
      <c r="DI98" s="304"/>
      <c r="DJ98" s="304"/>
      <c r="DK98" s="304"/>
      <c r="DL98" s="304"/>
      <c r="DM98" s="304"/>
      <c r="DN98" s="304"/>
      <c r="DO98" s="304"/>
      <c r="DP98" s="304"/>
      <c r="DQ98" s="304"/>
      <c r="DR98" s="304"/>
      <c r="DS98" s="304"/>
      <c r="DT98" s="304"/>
      <c r="DU98" s="304"/>
      <c r="DV98" s="304"/>
      <c r="DW98" s="304"/>
      <c r="DX98" s="304"/>
      <c r="DY98" s="304"/>
      <c r="DZ98" s="304"/>
      <c r="EA98" s="304"/>
      <c r="EB98" s="304"/>
      <c r="EC98" s="304"/>
      <c r="ED98" s="304"/>
      <c r="EE98" s="304"/>
      <c r="EF98" s="304"/>
      <c r="EG98" s="304"/>
      <c r="EH98" s="304"/>
      <c r="EI98" s="304"/>
      <c r="EJ98" s="304"/>
      <c r="EK98" s="304"/>
      <c r="EL98" s="304"/>
      <c r="EM98" s="304"/>
      <c r="EN98" s="304"/>
      <c r="EO98" s="304"/>
      <c r="EP98" s="304"/>
      <c r="EQ98" s="304"/>
      <c r="ER98" s="304"/>
      <c r="ES98" s="304"/>
      <c r="ET98" s="304"/>
      <c r="EU98" s="304"/>
      <c r="EV98" s="304"/>
      <c r="EW98" s="304"/>
      <c r="EX98" s="304"/>
      <c r="EY98" s="304"/>
      <c r="EZ98" s="304"/>
      <c r="FA98" s="304"/>
      <c r="FB98" s="304"/>
      <c r="FC98" s="304"/>
      <c r="FD98" s="304"/>
      <c r="FE98" s="304"/>
      <c r="FF98" s="304"/>
      <c r="FG98" s="304"/>
      <c r="FH98" s="304"/>
      <c r="FI98" s="304"/>
      <c r="FJ98" s="304"/>
      <c r="FK98" s="304"/>
      <c r="FL98" s="304"/>
      <c r="FM98" s="304"/>
      <c r="FN98" s="304"/>
      <c r="FO98" s="304"/>
      <c r="FP98" s="304"/>
      <c r="FQ98" s="304"/>
      <c r="FR98" s="304"/>
      <c r="FS98" s="304"/>
      <c r="FT98" s="304"/>
      <c r="FU98" s="304"/>
      <c r="FV98" s="304"/>
      <c r="FW98" s="304"/>
      <c r="FX98" s="304"/>
      <c r="FY98" s="304"/>
      <c r="FZ98" s="304"/>
      <c r="GA98" s="304"/>
      <c r="GB98" s="304"/>
      <c r="GC98" s="304"/>
      <c r="GD98" s="304"/>
      <c r="GE98" s="304"/>
      <c r="GF98" s="304"/>
      <c r="GG98" s="304"/>
      <c r="GH98" s="304"/>
      <c r="GI98" s="304"/>
      <c r="GJ98" s="304"/>
      <c r="GK98" s="304"/>
      <c r="GL98" s="304"/>
      <c r="GM98" s="304"/>
      <c r="GN98" s="304"/>
      <c r="GO98" s="304"/>
      <c r="GP98" s="304"/>
      <c r="GQ98" s="304"/>
      <c r="GR98" s="304"/>
      <c r="GS98" s="304"/>
      <c r="GT98" s="304"/>
      <c r="GU98" s="304"/>
      <c r="GV98" s="304"/>
      <c r="GW98" s="304"/>
      <c r="GX98" s="304"/>
      <c r="GY98" s="304"/>
      <c r="GZ98" s="304"/>
      <c r="HA98" s="304"/>
      <c r="HB98" s="304"/>
      <c r="HC98" s="304"/>
      <c r="HD98" s="304"/>
      <c r="HE98" s="304"/>
      <c r="HF98" s="304"/>
      <c r="HG98" s="304"/>
      <c r="HH98" s="304"/>
      <c r="HI98" s="304"/>
      <c r="HJ98" s="304"/>
      <c r="HK98" s="304"/>
      <c r="HL98" s="304"/>
      <c r="HM98" s="304"/>
      <c r="HN98" s="304"/>
      <c r="HO98" s="304"/>
      <c r="HP98" s="304"/>
      <c r="HQ98" s="304"/>
      <c r="HR98" s="304"/>
      <c r="HS98" s="304"/>
      <c r="HT98" s="304"/>
      <c r="HU98" s="304"/>
      <c r="HV98" s="304"/>
      <c r="HW98" s="304"/>
      <c r="HX98" s="304"/>
      <c r="HY98" s="304"/>
      <c r="HZ98" s="304"/>
      <c r="IA98" s="304"/>
      <c r="IB98" s="304"/>
      <c r="IC98" s="304"/>
      <c r="ID98" s="304"/>
      <c r="IE98" s="304"/>
      <c r="IF98" s="304"/>
      <c r="IG98" s="304"/>
      <c r="IH98" s="304"/>
      <c r="II98" s="304"/>
      <c r="IJ98" s="304"/>
      <c r="IK98" s="304"/>
      <c r="IL98" s="304"/>
      <c r="IM98" s="304"/>
      <c r="IN98" s="304"/>
      <c r="IO98" s="304"/>
      <c r="IP98" s="304"/>
      <c r="IQ98" s="304"/>
      <c r="IR98" s="304"/>
      <c r="IS98" s="304"/>
      <c r="IT98" s="304"/>
      <c r="IU98" s="304"/>
    </row>
    <row r="99" s="133" customFormat="1" ht="24" customHeight="1" spans="1:255">
      <c r="A99" s="304"/>
      <c r="B99" s="304"/>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c r="CW99" s="304"/>
      <c r="CX99" s="304"/>
      <c r="CY99" s="304"/>
      <c r="CZ99" s="304"/>
      <c r="DA99" s="304"/>
      <c r="DB99" s="304"/>
      <c r="DC99" s="304"/>
      <c r="DD99" s="304"/>
      <c r="DE99" s="304"/>
      <c r="DF99" s="304"/>
      <c r="DG99" s="304"/>
      <c r="DH99" s="304"/>
      <c r="DI99" s="304"/>
      <c r="DJ99" s="304"/>
      <c r="DK99" s="304"/>
      <c r="DL99" s="304"/>
      <c r="DM99" s="304"/>
      <c r="DN99" s="304"/>
      <c r="DO99" s="304"/>
      <c r="DP99" s="304"/>
      <c r="DQ99" s="304"/>
      <c r="DR99" s="304"/>
      <c r="DS99" s="304"/>
      <c r="DT99" s="304"/>
      <c r="DU99" s="304"/>
      <c r="DV99" s="304"/>
      <c r="DW99" s="304"/>
      <c r="DX99" s="304"/>
      <c r="DY99" s="304"/>
      <c r="DZ99" s="304"/>
      <c r="EA99" s="304"/>
      <c r="EB99" s="304"/>
      <c r="EC99" s="304"/>
      <c r="ED99" s="304"/>
      <c r="EE99" s="304"/>
      <c r="EF99" s="304"/>
      <c r="EG99" s="304"/>
      <c r="EH99" s="304"/>
      <c r="EI99" s="304"/>
      <c r="EJ99" s="304"/>
      <c r="EK99" s="304"/>
      <c r="EL99" s="304"/>
      <c r="EM99" s="304"/>
      <c r="EN99" s="304"/>
      <c r="EO99" s="304"/>
      <c r="EP99" s="304"/>
      <c r="EQ99" s="304"/>
      <c r="ER99" s="304"/>
      <c r="ES99" s="304"/>
      <c r="ET99" s="304"/>
      <c r="EU99" s="304"/>
      <c r="EV99" s="304"/>
      <c r="EW99" s="304"/>
      <c r="EX99" s="304"/>
      <c r="EY99" s="304"/>
      <c r="EZ99" s="304"/>
      <c r="FA99" s="304"/>
      <c r="FB99" s="304"/>
      <c r="FC99" s="304"/>
      <c r="FD99" s="304"/>
      <c r="FE99" s="304"/>
      <c r="FF99" s="304"/>
      <c r="FG99" s="304"/>
      <c r="FH99" s="304"/>
      <c r="FI99" s="304"/>
      <c r="FJ99" s="304"/>
      <c r="FK99" s="304"/>
      <c r="FL99" s="304"/>
      <c r="FM99" s="304"/>
      <c r="FN99" s="304"/>
      <c r="FO99" s="304"/>
      <c r="FP99" s="304"/>
      <c r="FQ99" s="304"/>
      <c r="FR99" s="304"/>
      <c r="FS99" s="304"/>
      <c r="FT99" s="304"/>
      <c r="FU99" s="304"/>
      <c r="FV99" s="304"/>
      <c r="FW99" s="304"/>
      <c r="FX99" s="304"/>
      <c r="FY99" s="304"/>
      <c r="FZ99" s="304"/>
      <c r="GA99" s="304"/>
      <c r="GB99" s="304"/>
      <c r="GC99" s="304"/>
      <c r="GD99" s="304"/>
      <c r="GE99" s="304"/>
      <c r="GF99" s="304"/>
      <c r="GG99" s="304"/>
      <c r="GH99" s="304"/>
      <c r="GI99" s="304"/>
      <c r="GJ99" s="304"/>
      <c r="GK99" s="304"/>
      <c r="GL99" s="304"/>
      <c r="GM99" s="304"/>
      <c r="GN99" s="304"/>
      <c r="GO99" s="304"/>
      <c r="GP99" s="304"/>
      <c r="GQ99" s="304"/>
      <c r="GR99" s="304"/>
      <c r="GS99" s="304"/>
      <c r="GT99" s="304"/>
      <c r="GU99" s="304"/>
      <c r="GV99" s="304"/>
      <c r="GW99" s="304"/>
      <c r="GX99" s="304"/>
      <c r="GY99" s="304"/>
      <c r="GZ99" s="304"/>
      <c r="HA99" s="304"/>
      <c r="HB99" s="304"/>
      <c r="HC99" s="304"/>
      <c r="HD99" s="304"/>
      <c r="HE99" s="304"/>
      <c r="HF99" s="304"/>
      <c r="HG99" s="304"/>
      <c r="HH99" s="304"/>
      <c r="HI99" s="304"/>
      <c r="HJ99" s="304"/>
      <c r="HK99" s="304"/>
      <c r="HL99" s="304"/>
      <c r="HM99" s="304"/>
      <c r="HN99" s="304"/>
      <c r="HO99" s="304"/>
      <c r="HP99" s="304"/>
      <c r="HQ99" s="304"/>
      <c r="HR99" s="304"/>
      <c r="HS99" s="304"/>
      <c r="HT99" s="304"/>
      <c r="HU99" s="304"/>
      <c r="HV99" s="304"/>
      <c r="HW99" s="304"/>
      <c r="HX99" s="304"/>
      <c r="HY99" s="304"/>
      <c r="HZ99" s="304"/>
      <c r="IA99" s="304"/>
      <c r="IB99" s="304"/>
      <c r="IC99" s="304"/>
      <c r="ID99" s="304"/>
      <c r="IE99" s="304"/>
      <c r="IF99" s="304"/>
      <c r="IG99" s="304"/>
      <c r="IH99" s="304"/>
      <c r="II99" s="304"/>
      <c r="IJ99" s="304"/>
      <c r="IK99" s="304"/>
      <c r="IL99" s="304"/>
      <c r="IM99" s="304"/>
      <c r="IN99" s="304"/>
      <c r="IO99" s="304"/>
      <c r="IP99" s="304"/>
      <c r="IQ99" s="304"/>
      <c r="IR99" s="304"/>
      <c r="IS99" s="304"/>
      <c r="IT99" s="304"/>
      <c r="IU99" s="304"/>
    </row>
    <row r="100" s="133" customFormat="1" ht="24" customHeight="1" spans="1:255">
      <c r="A100" s="304"/>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c r="CW100" s="304"/>
      <c r="CX100" s="304"/>
      <c r="CY100" s="304"/>
      <c r="CZ100" s="304"/>
      <c r="DA100" s="304"/>
      <c r="DB100" s="304"/>
      <c r="DC100" s="304"/>
      <c r="DD100" s="304"/>
      <c r="DE100" s="304"/>
      <c r="DF100" s="304"/>
      <c r="DG100" s="304"/>
      <c r="DH100" s="304"/>
      <c r="DI100" s="304"/>
      <c r="DJ100" s="304"/>
      <c r="DK100" s="304"/>
      <c r="DL100" s="304"/>
      <c r="DM100" s="304"/>
      <c r="DN100" s="304"/>
      <c r="DO100" s="304"/>
      <c r="DP100" s="304"/>
      <c r="DQ100" s="304"/>
      <c r="DR100" s="304"/>
      <c r="DS100" s="304"/>
      <c r="DT100" s="304"/>
      <c r="DU100" s="304"/>
      <c r="DV100" s="304"/>
      <c r="DW100" s="304"/>
      <c r="DX100" s="304"/>
      <c r="DY100" s="304"/>
      <c r="DZ100" s="304"/>
      <c r="EA100" s="304"/>
      <c r="EB100" s="304"/>
      <c r="EC100" s="304"/>
      <c r="ED100" s="304"/>
      <c r="EE100" s="304"/>
      <c r="EF100" s="304"/>
      <c r="EG100" s="304"/>
      <c r="EH100" s="304"/>
      <c r="EI100" s="304"/>
      <c r="EJ100" s="304"/>
      <c r="EK100" s="304"/>
      <c r="EL100" s="304"/>
      <c r="EM100" s="304"/>
      <c r="EN100" s="304"/>
      <c r="EO100" s="304"/>
      <c r="EP100" s="304"/>
      <c r="EQ100" s="304"/>
      <c r="ER100" s="304"/>
      <c r="ES100" s="304"/>
      <c r="ET100" s="304"/>
      <c r="EU100" s="304"/>
      <c r="EV100" s="304"/>
      <c r="EW100" s="304"/>
      <c r="EX100" s="304"/>
      <c r="EY100" s="304"/>
      <c r="EZ100" s="304"/>
      <c r="FA100" s="304"/>
      <c r="FB100" s="304"/>
      <c r="FC100" s="304"/>
      <c r="FD100" s="304"/>
      <c r="FE100" s="304"/>
      <c r="FF100" s="304"/>
      <c r="FG100" s="304"/>
      <c r="FH100" s="304"/>
      <c r="FI100" s="304"/>
      <c r="FJ100" s="304"/>
      <c r="FK100" s="304"/>
      <c r="FL100" s="304"/>
      <c r="FM100" s="304"/>
      <c r="FN100" s="304"/>
      <c r="FO100" s="304"/>
      <c r="FP100" s="304"/>
      <c r="FQ100" s="304"/>
      <c r="FR100" s="304"/>
      <c r="FS100" s="304"/>
      <c r="FT100" s="304"/>
      <c r="FU100" s="304"/>
      <c r="FV100" s="304"/>
      <c r="FW100" s="304"/>
      <c r="FX100" s="304"/>
      <c r="FY100" s="304"/>
      <c r="FZ100" s="304"/>
      <c r="GA100" s="304"/>
      <c r="GB100" s="304"/>
      <c r="GC100" s="304"/>
      <c r="GD100" s="304"/>
      <c r="GE100" s="304"/>
      <c r="GF100" s="304"/>
      <c r="GG100" s="304"/>
      <c r="GH100" s="304"/>
      <c r="GI100" s="304"/>
      <c r="GJ100" s="304"/>
      <c r="GK100" s="304"/>
      <c r="GL100" s="304"/>
      <c r="GM100" s="304"/>
      <c r="GN100" s="304"/>
      <c r="GO100" s="304"/>
      <c r="GP100" s="304"/>
      <c r="GQ100" s="304"/>
      <c r="GR100" s="304"/>
      <c r="GS100" s="304"/>
      <c r="GT100" s="304"/>
      <c r="GU100" s="304"/>
      <c r="GV100" s="304"/>
      <c r="GW100" s="304"/>
      <c r="GX100" s="304"/>
      <c r="GY100" s="304"/>
      <c r="GZ100" s="304"/>
      <c r="HA100" s="304"/>
      <c r="HB100" s="304"/>
      <c r="HC100" s="304"/>
      <c r="HD100" s="304"/>
      <c r="HE100" s="304"/>
      <c r="HF100" s="304"/>
      <c r="HG100" s="304"/>
      <c r="HH100" s="304"/>
      <c r="HI100" s="304"/>
      <c r="HJ100" s="304"/>
      <c r="HK100" s="304"/>
      <c r="HL100" s="304"/>
      <c r="HM100" s="304"/>
      <c r="HN100" s="304"/>
      <c r="HO100" s="304"/>
      <c r="HP100" s="304"/>
      <c r="HQ100" s="304"/>
      <c r="HR100" s="304"/>
      <c r="HS100" s="304"/>
      <c r="HT100" s="304"/>
      <c r="HU100" s="304"/>
      <c r="HV100" s="304"/>
      <c r="HW100" s="304"/>
      <c r="HX100" s="304"/>
      <c r="HY100" s="304"/>
      <c r="HZ100" s="304"/>
      <c r="IA100" s="304"/>
      <c r="IB100" s="304"/>
      <c r="IC100" s="304"/>
      <c r="ID100" s="304"/>
      <c r="IE100" s="304"/>
      <c r="IF100" s="304"/>
      <c r="IG100" s="304"/>
      <c r="IH100" s="304"/>
      <c r="II100" s="304"/>
      <c r="IJ100" s="304"/>
      <c r="IK100" s="304"/>
      <c r="IL100" s="304"/>
      <c r="IM100" s="304"/>
      <c r="IN100" s="304"/>
      <c r="IO100" s="304"/>
      <c r="IP100" s="304"/>
      <c r="IQ100" s="304"/>
      <c r="IR100" s="304"/>
      <c r="IS100" s="304"/>
      <c r="IT100" s="304"/>
      <c r="IU100" s="304"/>
    </row>
    <row r="101" s="133" customFormat="1" ht="24" customHeight="1" spans="1:255">
      <c r="A101" s="304"/>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c r="CW101" s="304"/>
      <c r="CX101" s="304"/>
      <c r="CY101" s="304"/>
      <c r="CZ101" s="304"/>
      <c r="DA101" s="304"/>
      <c r="DB101" s="304"/>
      <c r="DC101" s="304"/>
      <c r="DD101" s="304"/>
      <c r="DE101" s="304"/>
      <c r="DF101" s="304"/>
      <c r="DG101" s="304"/>
      <c r="DH101" s="304"/>
      <c r="DI101" s="304"/>
      <c r="DJ101" s="304"/>
      <c r="DK101" s="304"/>
      <c r="DL101" s="304"/>
      <c r="DM101" s="304"/>
      <c r="DN101" s="304"/>
      <c r="DO101" s="304"/>
      <c r="DP101" s="304"/>
      <c r="DQ101" s="304"/>
      <c r="DR101" s="304"/>
      <c r="DS101" s="304"/>
      <c r="DT101" s="304"/>
      <c r="DU101" s="304"/>
      <c r="DV101" s="304"/>
      <c r="DW101" s="304"/>
      <c r="DX101" s="304"/>
      <c r="DY101" s="304"/>
      <c r="DZ101" s="304"/>
      <c r="EA101" s="304"/>
      <c r="EB101" s="304"/>
      <c r="EC101" s="304"/>
      <c r="ED101" s="304"/>
      <c r="EE101" s="304"/>
      <c r="EF101" s="304"/>
      <c r="EG101" s="304"/>
      <c r="EH101" s="304"/>
      <c r="EI101" s="304"/>
      <c r="EJ101" s="304"/>
      <c r="EK101" s="304"/>
      <c r="EL101" s="304"/>
      <c r="EM101" s="304"/>
      <c r="EN101" s="304"/>
      <c r="EO101" s="304"/>
      <c r="EP101" s="304"/>
      <c r="EQ101" s="304"/>
      <c r="ER101" s="304"/>
      <c r="ES101" s="304"/>
      <c r="ET101" s="304"/>
      <c r="EU101" s="304"/>
      <c r="EV101" s="304"/>
      <c r="EW101" s="304"/>
      <c r="EX101" s="304"/>
      <c r="EY101" s="304"/>
      <c r="EZ101" s="304"/>
      <c r="FA101" s="304"/>
      <c r="FB101" s="304"/>
      <c r="FC101" s="304"/>
      <c r="FD101" s="304"/>
      <c r="FE101" s="304"/>
      <c r="FF101" s="304"/>
      <c r="FG101" s="304"/>
      <c r="FH101" s="304"/>
      <c r="FI101" s="304"/>
      <c r="FJ101" s="304"/>
      <c r="FK101" s="304"/>
      <c r="FL101" s="304"/>
      <c r="FM101" s="304"/>
      <c r="FN101" s="304"/>
      <c r="FO101" s="304"/>
      <c r="FP101" s="304"/>
      <c r="FQ101" s="304"/>
      <c r="FR101" s="304"/>
      <c r="FS101" s="304"/>
      <c r="FT101" s="304"/>
      <c r="FU101" s="304"/>
      <c r="FV101" s="304"/>
      <c r="FW101" s="304"/>
      <c r="FX101" s="304"/>
      <c r="FY101" s="304"/>
      <c r="FZ101" s="304"/>
      <c r="GA101" s="304"/>
      <c r="GB101" s="304"/>
      <c r="GC101" s="304"/>
      <c r="GD101" s="304"/>
      <c r="GE101" s="304"/>
      <c r="GF101" s="304"/>
      <c r="GG101" s="304"/>
      <c r="GH101" s="304"/>
      <c r="GI101" s="304"/>
      <c r="GJ101" s="304"/>
      <c r="GK101" s="304"/>
      <c r="GL101" s="304"/>
      <c r="GM101" s="304"/>
      <c r="GN101" s="304"/>
      <c r="GO101" s="304"/>
      <c r="GP101" s="304"/>
      <c r="GQ101" s="304"/>
      <c r="GR101" s="304"/>
      <c r="GS101" s="304"/>
      <c r="GT101" s="304"/>
      <c r="GU101" s="304"/>
      <c r="GV101" s="304"/>
      <c r="GW101" s="304"/>
      <c r="GX101" s="304"/>
      <c r="GY101" s="304"/>
      <c r="GZ101" s="304"/>
      <c r="HA101" s="304"/>
      <c r="HB101" s="304"/>
      <c r="HC101" s="304"/>
      <c r="HD101" s="304"/>
      <c r="HE101" s="304"/>
      <c r="HF101" s="304"/>
      <c r="HG101" s="304"/>
      <c r="HH101" s="304"/>
      <c r="HI101" s="304"/>
      <c r="HJ101" s="304"/>
      <c r="HK101" s="304"/>
      <c r="HL101" s="304"/>
      <c r="HM101" s="304"/>
      <c r="HN101" s="304"/>
      <c r="HO101" s="304"/>
      <c r="HP101" s="304"/>
      <c r="HQ101" s="304"/>
      <c r="HR101" s="304"/>
      <c r="HS101" s="304"/>
      <c r="HT101" s="304"/>
      <c r="HU101" s="304"/>
      <c r="HV101" s="304"/>
      <c r="HW101" s="304"/>
      <c r="HX101" s="304"/>
      <c r="HY101" s="304"/>
      <c r="HZ101" s="304"/>
      <c r="IA101" s="304"/>
      <c r="IB101" s="304"/>
      <c r="IC101" s="304"/>
      <c r="ID101" s="304"/>
      <c r="IE101" s="304"/>
      <c r="IF101" s="304"/>
      <c r="IG101" s="304"/>
      <c r="IH101" s="304"/>
      <c r="II101" s="304"/>
      <c r="IJ101" s="304"/>
      <c r="IK101" s="304"/>
      <c r="IL101" s="304"/>
      <c r="IM101" s="304"/>
      <c r="IN101" s="304"/>
      <c r="IO101" s="304"/>
      <c r="IP101" s="304"/>
      <c r="IQ101" s="304"/>
      <c r="IR101" s="304"/>
      <c r="IS101" s="304"/>
      <c r="IT101" s="304"/>
      <c r="IU101" s="304"/>
    </row>
    <row r="102" s="133" customFormat="1" ht="24" customHeight="1" spans="1:255">
      <c r="A102" s="304"/>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c r="CW102" s="304"/>
      <c r="CX102" s="304"/>
      <c r="CY102" s="304"/>
      <c r="CZ102" s="304"/>
      <c r="DA102" s="304"/>
      <c r="DB102" s="304"/>
      <c r="DC102" s="304"/>
      <c r="DD102" s="304"/>
      <c r="DE102" s="304"/>
      <c r="DF102" s="304"/>
      <c r="DG102" s="304"/>
      <c r="DH102" s="304"/>
      <c r="DI102" s="304"/>
      <c r="DJ102" s="304"/>
      <c r="DK102" s="304"/>
      <c r="DL102" s="304"/>
      <c r="DM102" s="304"/>
      <c r="DN102" s="304"/>
      <c r="DO102" s="304"/>
      <c r="DP102" s="304"/>
      <c r="DQ102" s="304"/>
      <c r="DR102" s="304"/>
      <c r="DS102" s="304"/>
      <c r="DT102" s="304"/>
      <c r="DU102" s="304"/>
      <c r="DV102" s="304"/>
      <c r="DW102" s="304"/>
      <c r="DX102" s="304"/>
      <c r="DY102" s="304"/>
      <c r="DZ102" s="304"/>
      <c r="EA102" s="304"/>
      <c r="EB102" s="304"/>
      <c r="EC102" s="304"/>
      <c r="ED102" s="304"/>
      <c r="EE102" s="304"/>
      <c r="EF102" s="304"/>
      <c r="EG102" s="304"/>
      <c r="EH102" s="304"/>
      <c r="EI102" s="304"/>
      <c r="EJ102" s="304"/>
      <c r="EK102" s="304"/>
      <c r="EL102" s="304"/>
      <c r="EM102" s="304"/>
      <c r="EN102" s="304"/>
      <c r="EO102" s="304"/>
      <c r="EP102" s="304"/>
      <c r="EQ102" s="304"/>
      <c r="ER102" s="304"/>
      <c r="ES102" s="304"/>
      <c r="ET102" s="304"/>
      <c r="EU102" s="304"/>
      <c r="EV102" s="304"/>
      <c r="EW102" s="304"/>
      <c r="EX102" s="304"/>
      <c r="EY102" s="304"/>
      <c r="EZ102" s="304"/>
      <c r="FA102" s="304"/>
      <c r="FB102" s="304"/>
      <c r="FC102" s="304"/>
      <c r="FD102" s="304"/>
      <c r="FE102" s="304"/>
      <c r="FF102" s="304"/>
      <c r="FG102" s="304"/>
      <c r="FH102" s="304"/>
      <c r="FI102" s="304"/>
      <c r="FJ102" s="304"/>
      <c r="FK102" s="304"/>
      <c r="FL102" s="304"/>
      <c r="FM102" s="304"/>
      <c r="FN102" s="304"/>
      <c r="FO102" s="304"/>
      <c r="FP102" s="304"/>
      <c r="FQ102" s="304"/>
      <c r="FR102" s="304"/>
      <c r="FS102" s="304"/>
      <c r="FT102" s="304"/>
      <c r="FU102" s="304"/>
      <c r="FV102" s="304"/>
      <c r="FW102" s="304"/>
      <c r="FX102" s="304"/>
      <c r="FY102" s="304"/>
      <c r="FZ102" s="304"/>
      <c r="GA102" s="304"/>
      <c r="GB102" s="304"/>
      <c r="GC102" s="304"/>
      <c r="GD102" s="304"/>
      <c r="GE102" s="304"/>
      <c r="GF102" s="304"/>
      <c r="GG102" s="304"/>
      <c r="GH102" s="304"/>
      <c r="GI102" s="304"/>
      <c r="GJ102" s="304"/>
      <c r="GK102" s="304"/>
      <c r="GL102" s="304"/>
      <c r="GM102" s="304"/>
      <c r="GN102" s="304"/>
      <c r="GO102" s="304"/>
      <c r="GP102" s="304"/>
      <c r="GQ102" s="304"/>
      <c r="GR102" s="304"/>
      <c r="GS102" s="304"/>
      <c r="GT102" s="304"/>
      <c r="GU102" s="304"/>
      <c r="GV102" s="304"/>
      <c r="GW102" s="304"/>
      <c r="GX102" s="304"/>
      <c r="GY102" s="304"/>
      <c r="GZ102" s="304"/>
      <c r="HA102" s="304"/>
      <c r="HB102" s="304"/>
      <c r="HC102" s="304"/>
      <c r="HD102" s="304"/>
      <c r="HE102" s="304"/>
      <c r="HF102" s="304"/>
      <c r="HG102" s="304"/>
      <c r="HH102" s="304"/>
      <c r="HI102" s="304"/>
      <c r="HJ102" s="304"/>
      <c r="HK102" s="304"/>
      <c r="HL102" s="304"/>
      <c r="HM102" s="304"/>
      <c r="HN102" s="304"/>
      <c r="HO102" s="304"/>
      <c r="HP102" s="304"/>
      <c r="HQ102" s="304"/>
      <c r="HR102" s="304"/>
      <c r="HS102" s="304"/>
      <c r="HT102" s="304"/>
      <c r="HU102" s="304"/>
      <c r="HV102" s="304"/>
      <c r="HW102" s="304"/>
      <c r="HX102" s="304"/>
      <c r="HY102" s="304"/>
      <c r="HZ102" s="304"/>
      <c r="IA102" s="304"/>
      <c r="IB102" s="304"/>
      <c r="IC102" s="304"/>
      <c r="ID102" s="304"/>
      <c r="IE102" s="304"/>
      <c r="IF102" s="304"/>
      <c r="IG102" s="304"/>
      <c r="IH102" s="304"/>
      <c r="II102" s="304"/>
      <c r="IJ102" s="304"/>
      <c r="IK102" s="304"/>
      <c r="IL102" s="304"/>
      <c r="IM102" s="304"/>
      <c r="IN102" s="304"/>
      <c r="IO102" s="304"/>
      <c r="IP102" s="304"/>
      <c r="IQ102" s="304"/>
      <c r="IR102" s="304"/>
      <c r="IS102" s="304"/>
      <c r="IT102" s="304"/>
      <c r="IU102" s="304"/>
    </row>
    <row r="103" s="133" customFormat="1" ht="24" customHeight="1" spans="1:255">
      <c r="A103" s="304"/>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c r="CW103" s="304"/>
      <c r="CX103" s="304"/>
      <c r="CY103" s="304"/>
      <c r="CZ103" s="304"/>
      <c r="DA103" s="304"/>
      <c r="DB103" s="304"/>
      <c r="DC103" s="304"/>
      <c r="DD103" s="304"/>
      <c r="DE103" s="304"/>
      <c r="DF103" s="304"/>
      <c r="DG103" s="304"/>
      <c r="DH103" s="304"/>
      <c r="DI103" s="304"/>
      <c r="DJ103" s="304"/>
      <c r="DK103" s="304"/>
      <c r="DL103" s="304"/>
      <c r="DM103" s="304"/>
      <c r="DN103" s="304"/>
      <c r="DO103" s="304"/>
      <c r="DP103" s="304"/>
      <c r="DQ103" s="304"/>
      <c r="DR103" s="304"/>
      <c r="DS103" s="304"/>
      <c r="DT103" s="304"/>
      <c r="DU103" s="304"/>
      <c r="DV103" s="304"/>
      <c r="DW103" s="304"/>
      <c r="DX103" s="304"/>
      <c r="DY103" s="304"/>
      <c r="DZ103" s="304"/>
      <c r="EA103" s="304"/>
      <c r="EB103" s="304"/>
      <c r="EC103" s="304"/>
      <c r="ED103" s="304"/>
      <c r="EE103" s="304"/>
      <c r="EF103" s="304"/>
      <c r="EG103" s="304"/>
      <c r="EH103" s="304"/>
      <c r="EI103" s="304"/>
      <c r="EJ103" s="304"/>
      <c r="EK103" s="304"/>
      <c r="EL103" s="304"/>
      <c r="EM103" s="304"/>
      <c r="EN103" s="304"/>
      <c r="EO103" s="304"/>
      <c r="EP103" s="304"/>
      <c r="EQ103" s="304"/>
      <c r="ER103" s="304"/>
      <c r="ES103" s="304"/>
      <c r="ET103" s="304"/>
      <c r="EU103" s="304"/>
      <c r="EV103" s="304"/>
      <c r="EW103" s="304"/>
      <c r="EX103" s="304"/>
      <c r="EY103" s="304"/>
      <c r="EZ103" s="304"/>
      <c r="FA103" s="304"/>
      <c r="FB103" s="304"/>
      <c r="FC103" s="304"/>
      <c r="FD103" s="304"/>
      <c r="FE103" s="304"/>
      <c r="FF103" s="304"/>
      <c r="FG103" s="304"/>
      <c r="FH103" s="304"/>
      <c r="FI103" s="304"/>
      <c r="FJ103" s="304"/>
      <c r="FK103" s="304"/>
      <c r="FL103" s="304"/>
      <c r="FM103" s="304"/>
      <c r="FN103" s="304"/>
      <c r="FO103" s="304"/>
      <c r="FP103" s="304"/>
      <c r="FQ103" s="304"/>
      <c r="FR103" s="304"/>
      <c r="FS103" s="304"/>
      <c r="FT103" s="304"/>
      <c r="FU103" s="304"/>
      <c r="FV103" s="304"/>
      <c r="FW103" s="304"/>
      <c r="FX103" s="304"/>
      <c r="FY103" s="304"/>
      <c r="FZ103" s="304"/>
      <c r="GA103" s="304"/>
      <c r="GB103" s="304"/>
      <c r="GC103" s="304"/>
      <c r="GD103" s="304"/>
      <c r="GE103" s="304"/>
      <c r="GF103" s="304"/>
      <c r="GG103" s="304"/>
      <c r="GH103" s="304"/>
      <c r="GI103" s="304"/>
      <c r="GJ103" s="304"/>
      <c r="GK103" s="304"/>
      <c r="GL103" s="304"/>
      <c r="GM103" s="304"/>
      <c r="GN103" s="304"/>
      <c r="GO103" s="304"/>
      <c r="GP103" s="304"/>
      <c r="GQ103" s="304"/>
      <c r="GR103" s="304"/>
      <c r="GS103" s="304"/>
      <c r="GT103" s="304"/>
      <c r="GU103" s="304"/>
      <c r="GV103" s="304"/>
      <c r="GW103" s="304"/>
      <c r="GX103" s="304"/>
      <c r="GY103" s="304"/>
      <c r="GZ103" s="304"/>
      <c r="HA103" s="304"/>
      <c r="HB103" s="304"/>
      <c r="HC103" s="304"/>
      <c r="HD103" s="304"/>
      <c r="HE103" s="304"/>
      <c r="HF103" s="304"/>
      <c r="HG103" s="304"/>
      <c r="HH103" s="304"/>
      <c r="HI103" s="304"/>
      <c r="HJ103" s="304"/>
      <c r="HK103" s="304"/>
      <c r="HL103" s="304"/>
      <c r="HM103" s="304"/>
      <c r="HN103" s="304"/>
      <c r="HO103" s="304"/>
      <c r="HP103" s="304"/>
      <c r="HQ103" s="304"/>
      <c r="HR103" s="304"/>
      <c r="HS103" s="304"/>
      <c r="HT103" s="304"/>
      <c r="HU103" s="304"/>
      <c r="HV103" s="304"/>
      <c r="HW103" s="304"/>
      <c r="HX103" s="304"/>
      <c r="HY103" s="304"/>
      <c r="HZ103" s="304"/>
      <c r="IA103" s="304"/>
      <c r="IB103" s="304"/>
      <c r="IC103" s="304"/>
      <c r="ID103" s="304"/>
      <c r="IE103" s="304"/>
      <c r="IF103" s="304"/>
      <c r="IG103" s="304"/>
      <c r="IH103" s="304"/>
      <c r="II103" s="304"/>
      <c r="IJ103" s="304"/>
      <c r="IK103" s="304"/>
      <c r="IL103" s="304"/>
      <c r="IM103" s="304"/>
      <c r="IN103" s="304"/>
      <c r="IO103" s="304"/>
      <c r="IP103" s="304"/>
      <c r="IQ103" s="304"/>
      <c r="IR103" s="304"/>
      <c r="IS103" s="304"/>
      <c r="IT103" s="304"/>
      <c r="IU103" s="304"/>
    </row>
    <row r="104" s="133" customFormat="1" ht="24" customHeight="1" spans="1:255">
      <c r="A104" s="304"/>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c r="CW104" s="304"/>
      <c r="CX104" s="304"/>
      <c r="CY104" s="304"/>
      <c r="CZ104" s="304"/>
      <c r="DA104" s="304"/>
      <c r="DB104" s="304"/>
      <c r="DC104" s="304"/>
      <c r="DD104" s="304"/>
      <c r="DE104" s="304"/>
      <c r="DF104" s="304"/>
      <c r="DG104" s="304"/>
      <c r="DH104" s="304"/>
      <c r="DI104" s="304"/>
      <c r="DJ104" s="304"/>
      <c r="DK104" s="304"/>
      <c r="DL104" s="304"/>
      <c r="DM104" s="304"/>
      <c r="DN104" s="304"/>
      <c r="DO104" s="304"/>
      <c r="DP104" s="304"/>
      <c r="DQ104" s="304"/>
      <c r="DR104" s="304"/>
      <c r="DS104" s="304"/>
      <c r="DT104" s="304"/>
      <c r="DU104" s="304"/>
      <c r="DV104" s="304"/>
      <c r="DW104" s="304"/>
      <c r="DX104" s="304"/>
      <c r="DY104" s="304"/>
      <c r="DZ104" s="304"/>
      <c r="EA104" s="304"/>
      <c r="EB104" s="304"/>
      <c r="EC104" s="304"/>
      <c r="ED104" s="304"/>
      <c r="EE104" s="304"/>
      <c r="EF104" s="304"/>
      <c r="EG104" s="304"/>
      <c r="EH104" s="304"/>
      <c r="EI104" s="304"/>
      <c r="EJ104" s="304"/>
      <c r="EK104" s="304"/>
      <c r="EL104" s="304"/>
      <c r="EM104" s="304"/>
      <c r="EN104" s="304"/>
      <c r="EO104" s="304"/>
      <c r="EP104" s="304"/>
      <c r="EQ104" s="304"/>
      <c r="ER104" s="304"/>
      <c r="ES104" s="304"/>
      <c r="ET104" s="304"/>
      <c r="EU104" s="304"/>
      <c r="EV104" s="304"/>
      <c r="EW104" s="304"/>
      <c r="EX104" s="304"/>
      <c r="EY104" s="304"/>
      <c r="EZ104" s="304"/>
      <c r="FA104" s="304"/>
      <c r="FB104" s="304"/>
      <c r="FC104" s="304"/>
      <c r="FD104" s="304"/>
      <c r="FE104" s="304"/>
      <c r="FF104" s="304"/>
      <c r="FG104" s="304"/>
      <c r="FH104" s="304"/>
      <c r="FI104" s="304"/>
      <c r="FJ104" s="304"/>
      <c r="FK104" s="304"/>
      <c r="FL104" s="304"/>
      <c r="FM104" s="304"/>
      <c r="FN104" s="304"/>
      <c r="FO104" s="304"/>
      <c r="FP104" s="304"/>
      <c r="FQ104" s="304"/>
      <c r="FR104" s="304"/>
      <c r="FS104" s="304"/>
      <c r="FT104" s="304"/>
      <c r="FU104" s="304"/>
      <c r="FV104" s="304"/>
      <c r="FW104" s="304"/>
      <c r="FX104" s="304"/>
      <c r="FY104" s="304"/>
      <c r="FZ104" s="304"/>
      <c r="GA104" s="304"/>
      <c r="GB104" s="304"/>
      <c r="GC104" s="304"/>
      <c r="GD104" s="304"/>
      <c r="GE104" s="304"/>
      <c r="GF104" s="304"/>
      <c r="GG104" s="304"/>
      <c r="GH104" s="304"/>
      <c r="GI104" s="304"/>
      <c r="GJ104" s="304"/>
      <c r="GK104" s="304"/>
      <c r="GL104" s="304"/>
      <c r="GM104" s="304"/>
      <c r="GN104" s="304"/>
      <c r="GO104" s="304"/>
      <c r="GP104" s="304"/>
      <c r="GQ104" s="304"/>
      <c r="GR104" s="304"/>
      <c r="GS104" s="304"/>
      <c r="GT104" s="304"/>
      <c r="GU104" s="304"/>
      <c r="GV104" s="304"/>
      <c r="GW104" s="304"/>
      <c r="GX104" s="304"/>
      <c r="GY104" s="304"/>
      <c r="GZ104" s="304"/>
      <c r="HA104" s="304"/>
      <c r="HB104" s="304"/>
      <c r="HC104" s="304"/>
      <c r="HD104" s="304"/>
      <c r="HE104" s="304"/>
      <c r="HF104" s="304"/>
      <c r="HG104" s="304"/>
      <c r="HH104" s="304"/>
      <c r="HI104" s="304"/>
      <c r="HJ104" s="304"/>
      <c r="HK104" s="304"/>
      <c r="HL104" s="304"/>
      <c r="HM104" s="304"/>
      <c r="HN104" s="304"/>
      <c r="HO104" s="304"/>
      <c r="HP104" s="304"/>
      <c r="HQ104" s="304"/>
      <c r="HR104" s="304"/>
      <c r="HS104" s="304"/>
      <c r="HT104" s="304"/>
      <c r="HU104" s="304"/>
      <c r="HV104" s="304"/>
      <c r="HW104" s="304"/>
      <c r="HX104" s="304"/>
      <c r="HY104" s="304"/>
      <c r="HZ104" s="304"/>
      <c r="IA104" s="304"/>
      <c r="IB104" s="304"/>
      <c r="IC104" s="304"/>
      <c r="ID104" s="304"/>
      <c r="IE104" s="304"/>
      <c r="IF104" s="304"/>
      <c r="IG104" s="304"/>
      <c r="IH104" s="304"/>
      <c r="II104" s="304"/>
      <c r="IJ104" s="304"/>
      <c r="IK104" s="304"/>
      <c r="IL104" s="304"/>
      <c r="IM104" s="304"/>
      <c r="IN104" s="304"/>
      <c r="IO104" s="304"/>
      <c r="IP104" s="304"/>
      <c r="IQ104" s="304"/>
      <c r="IR104" s="304"/>
      <c r="IS104" s="304"/>
      <c r="IT104" s="304"/>
      <c r="IU104" s="304"/>
    </row>
    <row r="105" s="133" customFormat="1" ht="24" customHeight="1" spans="1:255">
      <c r="A105" s="304"/>
      <c r="B105" s="304"/>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c r="CW105" s="304"/>
      <c r="CX105" s="304"/>
      <c r="CY105" s="304"/>
      <c r="CZ105" s="304"/>
      <c r="DA105" s="304"/>
      <c r="DB105" s="304"/>
      <c r="DC105" s="304"/>
      <c r="DD105" s="304"/>
      <c r="DE105" s="304"/>
      <c r="DF105" s="304"/>
      <c r="DG105" s="304"/>
      <c r="DH105" s="304"/>
      <c r="DI105" s="304"/>
      <c r="DJ105" s="304"/>
      <c r="DK105" s="304"/>
      <c r="DL105" s="304"/>
      <c r="DM105" s="304"/>
      <c r="DN105" s="304"/>
      <c r="DO105" s="304"/>
      <c r="DP105" s="304"/>
      <c r="DQ105" s="304"/>
      <c r="DR105" s="304"/>
      <c r="DS105" s="304"/>
      <c r="DT105" s="304"/>
      <c r="DU105" s="304"/>
      <c r="DV105" s="304"/>
      <c r="DW105" s="304"/>
      <c r="DX105" s="304"/>
      <c r="DY105" s="304"/>
      <c r="DZ105" s="304"/>
      <c r="EA105" s="304"/>
      <c r="EB105" s="304"/>
      <c r="EC105" s="304"/>
      <c r="ED105" s="304"/>
      <c r="EE105" s="304"/>
      <c r="EF105" s="304"/>
      <c r="EG105" s="304"/>
      <c r="EH105" s="304"/>
      <c r="EI105" s="304"/>
      <c r="EJ105" s="304"/>
      <c r="EK105" s="304"/>
      <c r="EL105" s="304"/>
      <c r="EM105" s="304"/>
      <c r="EN105" s="304"/>
      <c r="EO105" s="304"/>
      <c r="EP105" s="304"/>
      <c r="EQ105" s="304"/>
      <c r="ER105" s="304"/>
      <c r="ES105" s="304"/>
      <c r="ET105" s="304"/>
      <c r="EU105" s="304"/>
      <c r="EV105" s="304"/>
      <c r="EW105" s="304"/>
      <c r="EX105" s="304"/>
      <c r="EY105" s="304"/>
      <c r="EZ105" s="304"/>
      <c r="FA105" s="304"/>
      <c r="FB105" s="304"/>
      <c r="FC105" s="304"/>
      <c r="FD105" s="304"/>
      <c r="FE105" s="304"/>
      <c r="FF105" s="304"/>
      <c r="FG105" s="304"/>
      <c r="FH105" s="304"/>
      <c r="FI105" s="304"/>
      <c r="FJ105" s="304"/>
      <c r="FK105" s="304"/>
      <c r="FL105" s="304"/>
      <c r="FM105" s="304"/>
      <c r="FN105" s="304"/>
      <c r="FO105" s="304"/>
      <c r="FP105" s="304"/>
      <c r="FQ105" s="304"/>
      <c r="FR105" s="304"/>
      <c r="FS105" s="304"/>
      <c r="FT105" s="304"/>
      <c r="FU105" s="304"/>
      <c r="FV105" s="304"/>
      <c r="FW105" s="304"/>
      <c r="FX105" s="304"/>
      <c r="FY105" s="304"/>
      <c r="FZ105" s="304"/>
      <c r="GA105" s="304"/>
      <c r="GB105" s="304"/>
      <c r="GC105" s="304"/>
      <c r="GD105" s="304"/>
      <c r="GE105" s="304"/>
      <c r="GF105" s="304"/>
      <c r="GG105" s="304"/>
      <c r="GH105" s="304"/>
      <c r="GI105" s="304"/>
      <c r="GJ105" s="304"/>
      <c r="GK105" s="304"/>
      <c r="GL105" s="304"/>
      <c r="GM105" s="304"/>
      <c r="GN105" s="304"/>
      <c r="GO105" s="304"/>
      <c r="GP105" s="304"/>
      <c r="GQ105" s="304"/>
      <c r="GR105" s="304"/>
      <c r="GS105" s="304"/>
      <c r="GT105" s="304"/>
      <c r="GU105" s="304"/>
      <c r="GV105" s="304"/>
      <c r="GW105" s="304"/>
      <c r="GX105" s="304"/>
      <c r="GY105" s="304"/>
      <c r="GZ105" s="304"/>
      <c r="HA105" s="304"/>
      <c r="HB105" s="304"/>
      <c r="HC105" s="304"/>
      <c r="HD105" s="304"/>
      <c r="HE105" s="304"/>
      <c r="HF105" s="304"/>
      <c r="HG105" s="304"/>
      <c r="HH105" s="304"/>
      <c r="HI105" s="304"/>
      <c r="HJ105" s="304"/>
      <c r="HK105" s="304"/>
      <c r="HL105" s="304"/>
      <c r="HM105" s="304"/>
      <c r="HN105" s="304"/>
      <c r="HO105" s="304"/>
      <c r="HP105" s="304"/>
      <c r="HQ105" s="304"/>
      <c r="HR105" s="304"/>
      <c r="HS105" s="304"/>
      <c r="HT105" s="304"/>
      <c r="HU105" s="304"/>
      <c r="HV105" s="304"/>
      <c r="HW105" s="304"/>
      <c r="HX105" s="304"/>
      <c r="HY105" s="304"/>
      <c r="HZ105" s="304"/>
      <c r="IA105" s="304"/>
      <c r="IB105" s="304"/>
      <c r="IC105" s="304"/>
      <c r="ID105" s="304"/>
      <c r="IE105" s="304"/>
      <c r="IF105" s="304"/>
      <c r="IG105" s="304"/>
      <c r="IH105" s="304"/>
      <c r="II105" s="304"/>
      <c r="IJ105" s="304"/>
      <c r="IK105" s="304"/>
      <c r="IL105" s="304"/>
      <c r="IM105" s="304"/>
      <c r="IN105" s="304"/>
      <c r="IO105" s="304"/>
      <c r="IP105" s="304"/>
      <c r="IQ105" s="304"/>
      <c r="IR105" s="304"/>
      <c r="IS105" s="304"/>
      <c r="IT105" s="304"/>
      <c r="IU105" s="304"/>
    </row>
    <row r="106" s="133" customFormat="1" ht="24" customHeight="1" spans="1:255">
      <c r="A106" s="304"/>
      <c r="B106" s="304"/>
      <c r="C106" s="304"/>
      <c r="D106" s="304"/>
      <c r="E106" s="304"/>
      <c r="F106" s="304"/>
      <c r="G106" s="304"/>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c r="CW106" s="304"/>
      <c r="CX106" s="304"/>
      <c r="CY106" s="304"/>
      <c r="CZ106" s="304"/>
      <c r="DA106" s="304"/>
      <c r="DB106" s="304"/>
      <c r="DC106" s="304"/>
      <c r="DD106" s="304"/>
      <c r="DE106" s="304"/>
      <c r="DF106" s="304"/>
      <c r="DG106" s="304"/>
      <c r="DH106" s="304"/>
      <c r="DI106" s="304"/>
      <c r="DJ106" s="304"/>
      <c r="DK106" s="304"/>
      <c r="DL106" s="304"/>
      <c r="DM106" s="304"/>
      <c r="DN106" s="304"/>
      <c r="DO106" s="304"/>
      <c r="DP106" s="304"/>
      <c r="DQ106" s="304"/>
      <c r="DR106" s="304"/>
      <c r="DS106" s="304"/>
      <c r="DT106" s="304"/>
      <c r="DU106" s="304"/>
      <c r="DV106" s="304"/>
      <c r="DW106" s="304"/>
      <c r="DX106" s="304"/>
      <c r="DY106" s="304"/>
      <c r="DZ106" s="304"/>
      <c r="EA106" s="304"/>
      <c r="EB106" s="304"/>
      <c r="EC106" s="304"/>
      <c r="ED106" s="304"/>
      <c r="EE106" s="304"/>
      <c r="EF106" s="304"/>
      <c r="EG106" s="304"/>
      <c r="EH106" s="304"/>
      <c r="EI106" s="304"/>
      <c r="EJ106" s="304"/>
      <c r="EK106" s="304"/>
      <c r="EL106" s="304"/>
      <c r="EM106" s="304"/>
      <c r="EN106" s="304"/>
      <c r="EO106" s="304"/>
      <c r="EP106" s="304"/>
      <c r="EQ106" s="304"/>
      <c r="ER106" s="304"/>
      <c r="ES106" s="304"/>
      <c r="ET106" s="304"/>
      <c r="EU106" s="304"/>
      <c r="EV106" s="304"/>
      <c r="EW106" s="304"/>
      <c r="EX106" s="304"/>
      <c r="EY106" s="304"/>
      <c r="EZ106" s="304"/>
      <c r="FA106" s="304"/>
      <c r="FB106" s="304"/>
      <c r="FC106" s="304"/>
      <c r="FD106" s="304"/>
      <c r="FE106" s="304"/>
      <c r="FF106" s="304"/>
      <c r="FG106" s="304"/>
      <c r="FH106" s="304"/>
      <c r="FI106" s="304"/>
      <c r="FJ106" s="304"/>
      <c r="FK106" s="304"/>
      <c r="FL106" s="304"/>
      <c r="FM106" s="304"/>
      <c r="FN106" s="304"/>
      <c r="FO106" s="304"/>
      <c r="FP106" s="304"/>
      <c r="FQ106" s="304"/>
      <c r="FR106" s="304"/>
      <c r="FS106" s="304"/>
      <c r="FT106" s="304"/>
      <c r="FU106" s="304"/>
      <c r="FV106" s="304"/>
      <c r="FW106" s="304"/>
      <c r="FX106" s="304"/>
      <c r="FY106" s="304"/>
      <c r="FZ106" s="304"/>
      <c r="GA106" s="304"/>
      <c r="GB106" s="304"/>
      <c r="GC106" s="304"/>
      <c r="GD106" s="304"/>
      <c r="GE106" s="304"/>
      <c r="GF106" s="304"/>
      <c r="GG106" s="304"/>
      <c r="GH106" s="304"/>
      <c r="GI106" s="304"/>
      <c r="GJ106" s="304"/>
      <c r="GK106" s="304"/>
      <c r="GL106" s="304"/>
      <c r="GM106" s="304"/>
      <c r="GN106" s="304"/>
      <c r="GO106" s="304"/>
      <c r="GP106" s="304"/>
      <c r="GQ106" s="304"/>
      <c r="GR106" s="304"/>
      <c r="GS106" s="304"/>
      <c r="GT106" s="304"/>
      <c r="GU106" s="304"/>
      <c r="GV106" s="304"/>
      <c r="GW106" s="304"/>
      <c r="GX106" s="304"/>
      <c r="GY106" s="304"/>
      <c r="GZ106" s="304"/>
      <c r="HA106" s="304"/>
      <c r="HB106" s="304"/>
      <c r="HC106" s="304"/>
      <c r="HD106" s="304"/>
      <c r="HE106" s="304"/>
      <c r="HF106" s="304"/>
      <c r="HG106" s="304"/>
      <c r="HH106" s="304"/>
      <c r="HI106" s="304"/>
      <c r="HJ106" s="304"/>
      <c r="HK106" s="304"/>
      <c r="HL106" s="304"/>
      <c r="HM106" s="304"/>
      <c r="HN106" s="304"/>
      <c r="HO106" s="304"/>
      <c r="HP106" s="304"/>
      <c r="HQ106" s="304"/>
      <c r="HR106" s="304"/>
      <c r="HS106" s="304"/>
      <c r="HT106" s="304"/>
      <c r="HU106" s="304"/>
      <c r="HV106" s="304"/>
      <c r="HW106" s="304"/>
      <c r="HX106" s="304"/>
      <c r="HY106" s="304"/>
      <c r="HZ106" s="304"/>
      <c r="IA106" s="304"/>
      <c r="IB106" s="304"/>
      <c r="IC106" s="304"/>
      <c r="ID106" s="304"/>
      <c r="IE106" s="304"/>
      <c r="IF106" s="304"/>
      <c r="IG106" s="304"/>
      <c r="IH106" s="304"/>
      <c r="II106" s="304"/>
      <c r="IJ106" s="304"/>
      <c r="IK106" s="304"/>
      <c r="IL106" s="304"/>
      <c r="IM106" s="304"/>
      <c r="IN106" s="304"/>
      <c r="IO106" s="304"/>
      <c r="IP106" s="304"/>
      <c r="IQ106" s="304"/>
      <c r="IR106" s="304"/>
      <c r="IS106" s="304"/>
      <c r="IT106" s="304"/>
      <c r="IU106" s="304"/>
    </row>
    <row r="107" s="133" customFormat="1" ht="24" customHeight="1" spans="1:255">
      <c r="A107" s="304"/>
      <c r="B107" s="304"/>
      <c r="C107" s="304"/>
      <c r="D107" s="304"/>
      <c r="E107" s="304"/>
      <c r="F107" s="304"/>
      <c r="G107" s="304"/>
      <c r="H107" s="304"/>
      <c r="I107" s="304"/>
      <c r="J107" s="304"/>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c r="CW107" s="304"/>
      <c r="CX107" s="304"/>
      <c r="CY107" s="304"/>
      <c r="CZ107" s="304"/>
      <c r="DA107" s="304"/>
      <c r="DB107" s="304"/>
      <c r="DC107" s="304"/>
      <c r="DD107" s="304"/>
      <c r="DE107" s="304"/>
      <c r="DF107" s="304"/>
      <c r="DG107" s="304"/>
      <c r="DH107" s="304"/>
      <c r="DI107" s="304"/>
      <c r="DJ107" s="304"/>
      <c r="DK107" s="304"/>
      <c r="DL107" s="304"/>
      <c r="DM107" s="304"/>
      <c r="DN107" s="304"/>
      <c r="DO107" s="304"/>
      <c r="DP107" s="304"/>
      <c r="DQ107" s="304"/>
      <c r="DR107" s="304"/>
      <c r="DS107" s="304"/>
      <c r="DT107" s="304"/>
      <c r="DU107" s="304"/>
      <c r="DV107" s="304"/>
      <c r="DW107" s="304"/>
      <c r="DX107" s="304"/>
      <c r="DY107" s="304"/>
      <c r="DZ107" s="304"/>
      <c r="EA107" s="304"/>
      <c r="EB107" s="304"/>
      <c r="EC107" s="304"/>
      <c r="ED107" s="304"/>
      <c r="EE107" s="304"/>
      <c r="EF107" s="304"/>
      <c r="EG107" s="304"/>
      <c r="EH107" s="304"/>
      <c r="EI107" s="304"/>
      <c r="EJ107" s="304"/>
      <c r="EK107" s="304"/>
      <c r="EL107" s="304"/>
      <c r="EM107" s="304"/>
      <c r="EN107" s="304"/>
      <c r="EO107" s="304"/>
      <c r="EP107" s="304"/>
      <c r="EQ107" s="304"/>
      <c r="ER107" s="304"/>
      <c r="ES107" s="304"/>
      <c r="ET107" s="304"/>
      <c r="EU107" s="304"/>
      <c r="EV107" s="304"/>
      <c r="EW107" s="304"/>
      <c r="EX107" s="304"/>
      <c r="EY107" s="304"/>
      <c r="EZ107" s="304"/>
      <c r="FA107" s="304"/>
      <c r="FB107" s="304"/>
      <c r="FC107" s="304"/>
      <c r="FD107" s="304"/>
      <c r="FE107" s="304"/>
      <c r="FF107" s="304"/>
      <c r="FG107" s="304"/>
      <c r="FH107" s="304"/>
      <c r="FI107" s="304"/>
      <c r="FJ107" s="304"/>
      <c r="FK107" s="304"/>
      <c r="FL107" s="304"/>
      <c r="FM107" s="304"/>
      <c r="FN107" s="304"/>
      <c r="FO107" s="304"/>
      <c r="FP107" s="304"/>
      <c r="FQ107" s="304"/>
      <c r="FR107" s="304"/>
      <c r="FS107" s="304"/>
      <c r="FT107" s="304"/>
      <c r="FU107" s="304"/>
      <c r="FV107" s="304"/>
      <c r="FW107" s="304"/>
      <c r="FX107" s="304"/>
      <c r="FY107" s="304"/>
      <c r="FZ107" s="304"/>
      <c r="GA107" s="304"/>
      <c r="GB107" s="304"/>
      <c r="GC107" s="304"/>
      <c r="GD107" s="304"/>
      <c r="GE107" s="304"/>
      <c r="GF107" s="304"/>
      <c r="GG107" s="304"/>
      <c r="GH107" s="304"/>
      <c r="GI107" s="304"/>
      <c r="GJ107" s="304"/>
      <c r="GK107" s="304"/>
      <c r="GL107" s="304"/>
      <c r="GM107" s="304"/>
      <c r="GN107" s="304"/>
      <c r="GO107" s="304"/>
      <c r="GP107" s="304"/>
      <c r="GQ107" s="304"/>
      <c r="GR107" s="304"/>
      <c r="GS107" s="304"/>
      <c r="GT107" s="304"/>
      <c r="GU107" s="304"/>
      <c r="GV107" s="304"/>
      <c r="GW107" s="304"/>
      <c r="GX107" s="304"/>
      <c r="GY107" s="304"/>
      <c r="GZ107" s="304"/>
      <c r="HA107" s="304"/>
      <c r="HB107" s="304"/>
      <c r="HC107" s="304"/>
      <c r="HD107" s="304"/>
      <c r="HE107" s="304"/>
      <c r="HF107" s="304"/>
      <c r="HG107" s="304"/>
      <c r="HH107" s="304"/>
      <c r="HI107" s="304"/>
      <c r="HJ107" s="304"/>
      <c r="HK107" s="304"/>
      <c r="HL107" s="304"/>
      <c r="HM107" s="304"/>
      <c r="HN107" s="304"/>
      <c r="HO107" s="304"/>
      <c r="HP107" s="304"/>
      <c r="HQ107" s="304"/>
      <c r="HR107" s="304"/>
      <c r="HS107" s="304"/>
      <c r="HT107" s="304"/>
      <c r="HU107" s="304"/>
      <c r="HV107" s="304"/>
      <c r="HW107" s="304"/>
      <c r="HX107" s="304"/>
      <c r="HY107" s="304"/>
      <c r="HZ107" s="304"/>
      <c r="IA107" s="304"/>
      <c r="IB107" s="304"/>
      <c r="IC107" s="304"/>
      <c r="ID107" s="304"/>
      <c r="IE107" s="304"/>
      <c r="IF107" s="304"/>
      <c r="IG107" s="304"/>
      <c r="IH107" s="304"/>
      <c r="II107" s="304"/>
      <c r="IJ107" s="304"/>
      <c r="IK107" s="304"/>
      <c r="IL107" s="304"/>
      <c r="IM107" s="304"/>
      <c r="IN107" s="304"/>
      <c r="IO107" s="304"/>
      <c r="IP107" s="304"/>
      <c r="IQ107" s="304"/>
      <c r="IR107" s="304"/>
      <c r="IS107" s="304"/>
      <c r="IT107" s="304"/>
      <c r="IU107" s="304"/>
    </row>
    <row r="108" s="133" customFormat="1" ht="24" customHeight="1" spans="1:255">
      <c r="A108" s="304"/>
      <c r="B108" s="304"/>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c r="CW108" s="304"/>
      <c r="CX108" s="304"/>
      <c r="CY108" s="304"/>
      <c r="CZ108" s="304"/>
      <c r="DA108" s="304"/>
      <c r="DB108" s="304"/>
      <c r="DC108" s="304"/>
      <c r="DD108" s="304"/>
      <c r="DE108" s="304"/>
      <c r="DF108" s="304"/>
      <c r="DG108" s="304"/>
      <c r="DH108" s="304"/>
      <c r="DI108" s="304"/>
      <c r="DJ108" s="304"/>
      <c r="DK108" s="304"/>
      <c r="DL108" s="304"/>
      <c r="DM108" s="304"/>
      <c r="DN108" s="304"/>
      <c r="DO108" s="304"/>
      <c r="DP108" s="304"/>
      <c r="DQ108" s="304"/>
      <c r="DR108" s="304"/>
      <c r="DS108" s="304"/>
      <c r="DT108" s="304"/>
      <c r="DU108" s="304"/>
      <c r="DV108" s="304"/>
      <c r="DW108" s="304"/>
      <c r="DX108" s="304"/>
      <c r="DY108" s="304"/>
      <c r="DZ108" s="304"/>
      <c r="EA108" s="304"/>
      <c r="EB108" s="304"/>
      <c r="EC108" s="304"/>
      <c r="ED108" s="304"/>
      <c r="EE108" s="304"/>
      <c r="EF108" s="304"/>
      <c r="EG108" s="304"/>
      <c r="EH108" s="304"/>
      <c r="EI108" s="304"/>
      <c r="EJ108" s="304"/>
      <c r="EK108" s="304"/>
      <c r="EL108" s="304"/>
      <c r="EM108" s="304"/>
      <c r="EN108" s="304"/>
      <c r="EO108" s="304"/>
      <c r="EP108" s="304"/>
      <c r="EQ108" s="304"/>
      <c r="ER108" s="304"/>
      <c r="ES108" s="304"/>
      <c r="ET108" s="304"/>
      <c r="EU108" s="304"/>
      <c r="EV108" s="304"/>
      <c r="EW108" s="304"/>
      <c r="EX108" s="304"/>
      <c r="EY108" s="304"/>
      <c r="EZ108" s="304"/>
      <c r="FA108" s="304"/>
      <c r="FB108" s="304"/>
      <c r="FC108" s="304"/>
      <c r="FD108" s="304"/>
      <c r="FE108" s="304"/>
      <c r="FF108" s="304"/>
      <c r="FG108" s="304"/>
      <c r="FH108" s="304"/>
      <c r="FI108" s="304"/>
      <c r="FJ108" s="304"/>
      <c r="FK108" s="304"/>
      <c r="FL108" s="304"/>
      <c r="FM108" s="304"/>
      <c r="FN108" s="304"/>
      <c r="FO108" s="304"/>
      <c r="FP108" s="304"/>
      <c r="FQ108" s="304"/>
      <c r="FR108" s="304"/>
      <c r="FS108" s="304"/>
      <c r="FT108" s="304"/>
      <c r="FU108" s="304"/>
      <c r="FV108" s="304"/>
      <c r="FW108" s="304"/>
      <c r="FX108" s="304"/>
      <c r="FY108" s="304"/>
      <c r="FZ108" s="304"/>
      <c r="GA108" s="304"/>
      <c r="GB108" s="304"/>
      <c r="GC108" s="304"/>
      <c r="GD108" s="304"/>
      <c r="GE108" s="304"/>
      <c r="GF108" s="304"/>
      <c r="GG108" s="304"/>
      <c r="GH108" s="304"/>
      <c r="GI108" s="304"/>
      <c r="GJ108" s="304"/>
      <c r="GK108" s="304"/>
      <c r="GL108" s="304"/>
      <c r="GM108" s="304"/>
      <c r="GN108" s="304"/>
      <c r="GO108" s="304"/>
      <c r="GP108" s="304"/>
      <c r="GQ108" s="304"/>
      <c r="GR108" s="304"/>
      <c r="GS108" s="304"/>
      <c r="GT108" s="304"/>
      <c r="GU108" s="304"/>
      <c r="GV108" s="304"/>
      <c r="GW108" s="304"/>
      <c r="GX108" s="304"/>
      <c r="GY108" s="304"/>
      <c r="GZ108" s="304"/>
      <c r="HA108" s="304"/>
      <c r="HB108" s="304"/>
      <c r="HC108" s="304"/>
      <c r="HD108" s="304"/>
      <c r="HE108" s="304"/>
      <c r="HF108" s="304"/>
      <c r="HG108" s="304"/>
      <c r="HH108" s="304"/>
      <c r="HI108" s="304"/>
      <c r="HJ108" s="304"/>
      <c r="HK108" s="304"/>
      <c r="HL108" s="304"/>
      <c r="HM108" s="304"/>
      <c r="HN108" s="304"/>
      <c r="HO108" s="304"/>
      <c r="HP108" s="304"/>
      <c r="HQ108" s="304"/>
      <c r="HR108" s="304"/>
      <c r="HS108" s="304"/>
      <c r="HT108" s="304"/>
      <c r="HU108" s="304"/>
      <c r="HV108" s="304"/>
      <c r="HW108" s="304"/>
      <c r="HX108" s="304"/>
      <c r="HY108" s="304"/>
      <c r="HZ108" s="304"/>
      <c r="IA108" s="304"/>
      <c r="IB108" s="304"/>
      <c r="IC108" s="304"/>
      <c r="ID108" s="304"/>
      <c r="IE108" s="304"/>
      <c r="IF108" s="304"/>
      <c r="IG108" s="304"/>
      <c r="IH108" s="304"/>
      <c r="II108" s="304"/>
      <c r="IJ108" s="304"/>
      <c r="IK108" s="304"/>
      <c r="IL108" s="304"/>
      <c r="IM108" s="304"/>
      <c r="IN108" s="304"/>
      <c r="IO108" s="304"/>
      <c r="IP108" s="304"/>
      <c r="IQ108" s="304"/>
      <c r="IR108" s="304"/>
      <c r="IS108" s="304"/>
      <c r="IT108" s="304"/>
      <c r="IU108" s="304"/>
    </row>
    <row r="109" s="133" customFormat="1" ht="24" customHeight="1" spans="1:255">
      <c r="A109" s="304"/>
      <c r="B109" s="304"/>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c r="CW109" s="304"/>
      <c r="CX109" s="304"/>
      <c r="CY109" s="304"/>
      <c r="CZ109" s="304"/>
      <c r="DA109" s="304"/>
      <c r="DB109" s="304"/>
      <c r="DC109" s="304"/>
      <c r="DD109" s="304"/>
      <c r="DE109" s="304"/>
      <c r="DF109" s="304"/>
      <c r="DG109" s="304"/>
      <c r="DH109" s="304"/>
      <c r="DI109" s="304"/>
      <c r="DJ109" s="304"/>
      <c r="DK109" s="304"/>
      <c r="DL109" s="304"/>
      <c r="DM109" s="304"/>
      <c r="DN109" s="304"/>
      <c r="DO109" s="304"/>
      <c r="DP109" s="304"/>
      <c r="DQ109" s="304"/>
      <c r="DR109" s="304"/>
      <c r="DS109" s="304"/>
      <c r="DT109" s="304"/>
      <c r="DU109" s="304"/>
      <c r="DV109" s="304"/>
      <c r="DW109" s="304"/>
      <c r="DX109" s="304"/>
      <c r="DY109" s="304"/>
      <c r="DZ109" s="304"/>
      <c r="EA109" s="304"/>
      <c r="EB109" s="304"/>
      <c r="EC109" s="304"/>
      <c r="ED109" s="304"/>
      <c r="EE109" s="304"/>
      <c r="EF109" s="304"/>
      <c r="EG109" s="304"/>
      <c r="EH109" s="304"/>
      <c r="EI109" s="304"/>
      <c r="EJ109" s="304"/>
      <c r="EK109" s="304"/>
      <c r="EL109" s="304"/>
      <c r="EM109" s="304"/>
      <c r="EN109" s="304"/>
      <c r="EO109" s="304"/>
      <c r="EP109" s="304"/>
      <c r="EQ109" s="304"/>
      <c r="ER109" s="304"/>
      <c r="ES109" s="304"/>
      <c r="ET109" s="304"/>
      <c r="EU109" s="304"/>
      <c r="EV109" s="304"/>
      <c r="EW109" s="304"/>
      <c r="EX109" s="304"/>
      <c r="EY109" s="304"/>
      <c r="EZ109" s="304"/>
      <c r="FA109" s="304"/>
      <c r="FB109" s="304"/>
      <c r="FC109" s="304"/>
      <c r="FD109" s="304"/>
      <c r="FE109" s="304"/>
      <c r="FF109" s="304"/>
      <c r="FG109" s="304"/>
      <c r="FH109" s="304"/>
      <c r="FI109" s="304"/>
      <c r="FJ109" s="304"/>
      <c r="FK109" s="304"/>
      <c r="FL109" s="304"/>
      <c r="FM109" s="304"/>
      <c r="FN109" s="304"/>
      <c r="FO109" s="304"/>
      <c r="FP109" s="304"/>
      <c r="FQ109" s="304"/>
      <c r="FR109" s="304"/>
      <c r="FS109" s="304"/>
      <c r="FT109" s="304"/>
      <c r="FU109" s="304"/>
      <c r="FV109" s="304"/>
      <c r="FW109" s="304"/>
      <c r="FX109" s="304"/>
      <c r="FY109" s="304"/>
      <c r="FZ109" s="304"/>
      <c r="GA109" s="304"/>
      <c r="GB109" s="304"/>
      <c r="GC109" s="304"/>
      <c r="GD109" s="304"/>
      <c r="GE109" s="304"/>
      <c r="GF109" s="304"/>
      <c r="GG109" s="304"/>
      <c r="GH109" s="304"/>
      <c r="GI109" s="304"/>
      <c r="GJ109" s="304"/>
      <c r="GK109" s="304"/>
      <c r="GL109" s="304"/>
      <c r="GM109" s="304"/>
      <c r="GN109" s="304"/>
      <c r="GO109" s="304"/>
      <c r="GP109" s="304"/>
      <c r="GQ109" s="304"/>
      <c r="GR109" s="304"/>
      <c r="GS109" s="304"/>
      <c r="GT109" s="304"/>
      <c r="GU109" s="304"/>
      <c r="GV109" s="304"/>
      <c r="GW109" s="304"/>
      <c r="GX109" s="304"/>
      <c r="GY109" s="304"/>
      <c r="GZ109" s="304"/>
      <c r="HA109" s="304"/>
      <c r="HB109" s="304"/>
      <c r="HC109" s="304"/>
      <c r="HD109" s="304"/>
      <c r="HE109" s="304"/>
      <c r="HF109" s="304"/>
      <c r="HG109" s="304"/>
      <c r="HH109" s="304"/>
      <c r="HI109" s="304"/>
      <c r="HJ109" s="304"/>
      <c r="HK109" s="304"/>
      <c r="HL109" s="304"/>
      <c r="HM109" s="304"/>
      <c r="HN109" s="304"/>
      <c r="HO109" s="304"/>
      <c r="HP109" s="304"/>
      <c r="HQ109" s="304"/>
      <c r="HR109" s="304"/>
      <c r="HS109" s="304"/>
      <c r="HT109" s="304"/>
      <c r="HU109" s="304"/>
      <c r="HV109" s="304"/>
      <c r="HW109" s="304"/>
      <c r="HX109" s="304"/>
      <c r="HY109" s="304"/>
      <c r="HZ109" s="304"/>
      <c r="IA109" s="304"/>
      <c r="IB109" s="304"/>
      <c r="IC109" s="304"/>
      <c r="ID109" s="304"/>
      <c r="IE109" s="304"/>
      <c r="IF109" s="304"/>
      <c r="IG109" s="304"/>
      <c r="IH109" s="304"/>
      <c r="II109" s="304"/>
      <c r="IJ109" s="304"/>
      <c r="IK109" s="304"/>
      <c r="IL109" s="304"/>
      <c r="IM109" s="304"/>
      <c r="IN109" s="304"/>
      <c r="IO109" s="304"/>
      <c r="IP109" s="304"/>
      <c r="IQ109" s="304"/>
      <c r="IR109" s="304"/>
      <c r="IS109" s="304"/>
      <c r="IT109" s="304"/>
      <c r="IU109" s="304"/>
    </row>
    <row r="110" s="133" customFormat="1" ht="24" customHeight="1" spans="1:255">
      <c r="A110" s="304"/>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c r="CW110" s="304"/>
      <c r="CX110" s="304"/>
      <c r="CY110" s="304"/>
      <c r="CZ110" s="304"/>
      <c r="DA110" s="304"/>
      <c r="DB110" s="304"/>
      <c r="DC110" s="304"/>
      <c r="DD110" s="304"/>
      <c r="DE110" s="304"/>
      <c r="DF110" s="304"/>
      <c r="DG110" s="304"/>
      <c r="DH110" s="304"/>
      <c r="DI110" s="304"/>
      <c r="DJ110" s="304"/>
      <c r="DK110" s="304"/>
      <c r="DL110" s="304"/>
      <c r="DM110" s="304"/>
      <c r="DN110" s="304"/>
      <c r="DO110" s="304"/>
      <c r="DP110" s="304"/>
      <c r="DQ110" s="304"/>
      <c r="DR110" s="304"/>
      <c r="DS110" s="304"/>
      <c r="DT110" s="304"/>
      <c r="DU110" s="304"/>
      <c r="DV110" s="304"/>
      <c r="DW110" s="304"/>
      <c r="DX110" s="304"/>
      <c r="DY110" s="304"/>
      <c r="DZ110" s="304"/>
      <c r="EA110" s="304"/>
      <c r="EB110" s="304"/>
      <c r="EC110" s="304"/>
      <c r="ED110" s="304"/>
      <c r="EE110" s="304"/>
      <c r="EF110" s="304"/>
      <c r="EG110" s="304"/>
      <c r="EH110" s="304"/>
      <c r="EI110" s="304"/>
      <c r="EJ110" s="304"/>
      <c r="EK110" s="304"/>
      <c r="EL110" s="304"/>
      <c r="EM110" s="304"/>
      <c r="EN110" s="304"/>
      <c r="EO110" s="304"/>
      <c r="EP110" s="304"/>
      <c r="EQ110" s="304"/>
      <c r="ER110" s="304"/>
      <c r="ES110" s="304"/>
      <c r="ET110" s="304"/>
      <c r="EU110" s="304"/>
      <c r="EV110" s="304"/>
      <c r="EW110" s="304"/>
      <c r="EX110" s="304"/>
      <c r="EY110" s="304"/>
      <c r="EZ110" s="304"/>
      <c r="FA110" s="304"/>
      <c r="FB110" s="304"/>
      <c r="FC110" s="304"/>
      <c r="FD110" s="304"/>
      <c r="FE110" s="304"/>
      <c r="FF110" s="304"/>
      <c r="FG110" s="304"/>
      <c r="FH110" s="304"/>
      <c r="FI110" s="304"/>
      <c r="FJ110" s="304"/>
      <c r="FK110" s="304"/>
      <c r="FL110" s="304"/>
      <c r="FM110" s="304"/>
      <c r="FN110" s="304"/>
      <c r="FO110" s="304"/>
      <c r="FP110" s="304"/>
      <c r="FQ110" s="304"/>
      <c r="FR110" s="304"/>
      <c r="FS110" s="304"/>
      <c r="FT110" s="304"/>
      <c r="FU110" s="304"/>
      <c r="FV110" s="304"/>
      <c r="FW110" s="304"/>
      <c r="FX110" s="304"/>
      <c r="FY110" s="304"/>
      <c r="FZ110" s="304"/>
      <c r="GA110" s="304"/>
      <c r="GB110" s="304"/>
      <c r="GC110" s="304"/>
      <c r="GD110" s="304"/>
      <c r="GE110" s="304"/>
      <c r="GF110" s="304"/>
      <c r="GG110" s="304"/>
      <c r="GH110" s="304"/>
      <c r="GI110" s="304"/>
      <c r="GJ110" s="304"/>
      <c r="GK110" s="304"/>
      <c r="GL110" s="304"/>
      <c r="GM110" s="304"/>
      <c r="GN110" s="304"/>
      <c r="GO110" s="304"/>
      <c r="GP110" s="304"/>
      <c r="GQ110" s="304"/>
      <c r="GR110" s="304"/>
      <c r="GS110" s="304"/>
      <c r="GT110" s="304"/>
      <c r="GU110" s="304"/>
      <c r="GV110" s="304"/>
      <c r="GW110" s="304"/>
      <c r="GX110" s="304"/>
      <c r="GY110" s="304"/>
      <c r="GZ110" s="304"/>
      <c r="HA110" s="304"/>
      <c r="HB110" s="304"/>
      <c r="HC110" s="304"/>
      <c r="HD110" s="304"/>
      <c r="HE110" s="304"/>
      <c r="HF110" s="304"/>
      <c r="HG110" s="304"/>
      <c r="HH110" s="304"/>
      <c r="HI110" s="304"/>
      <c r="HJ110" s="304"/>
      <c r="HK110" s="304"/>
      <c r="HL110" s="304"/>
      <c r="HM110" s="304"/>
      <c r="HN110" s="304"/>
      <c r="HO110" s="304"/>
      <c r="HP110" s="304"/>
      <c r="HQ110" s="304"/>
      <c r="HR110" s="304"/>
      <c r="HS110" s="304"/>
      <c r="HT110" s="304"/>
      <c r="HU110" s="304"/>
      <c r="HV110" s="304"/>
      <c r="HW110" s="304"/>
      <c r="HX110" s="304"/>
      <c r="HY110" s="304"/>
      <c r="HZ110" s="304"/>
      <c r="IA110" s="304"/>
      <c r="IB110" s="304"/>
      <c r="IC110" s="304"/>
      <c r="ID110" s="304"/>
      <c r="IE110" s="304"/>
      <c r="IF110" s="304"/>
      <c r="IG110" s="304"/>
      <c r="IH110" s="304"/>
      <c r="II110" s="304"/>
      <c r="IJ110" s="304"/>
      <c r="IK110" s="304"/>
      <c r="IL110" s="304"/>
      <c r="IM110" s="304"/>
      <c r="IN110" s="304"/>
      <c r="IO110" s="304"/>
      <c r="IP110" s="304"/>
      <c r="IQ110" s="304"/>
      <c r="IR110" s="304"/>
      <c r="IS110" s="304"/>
      <c r="IT110" s="304"/>
      <c r="IU110" s="304"/>
    </row>
    <row r="111" s="133" customFormat="1" ht="24" customHeight="1" spans="1:255">
      <c r="A111" s="304"/>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c r="CW111" s="304"/>
      <c r="CX111" s="304"/>
      <c r="CY111" s="304"/>
      <c r="CZ111" s="304"/>
      <c r="DA111" s="304"/>
      <c r="DB111" s="304"/>
      <c r="DC111" s="304"/>
      <c r="DD111" s="304"/>
      <c r="DE111" s="304"/>
      <c r="DF111" s="304"/>
      <c r="DG111" s="304"/>
      <c r="DH111" s="304"/>
      <c r="DI111" s="304"/>
      <c r="DJ111" s="304"/>
      <c r="DK111" s="304"/>
      <c r="DL111" s="304"/>
      <c r="DM111" s="304"/>
      <c r="DN111" s="304"/>
      <c r="DO111" s="304"/>
      <c r="DP111" s="304"/>
      <c r="DQ111" s="304"/>
      <c r="DR111" s="304"/>
      <c r="DS111" s="304"/>
      <c r="DT111" s="304"/>
      <c r="DU111" s="304"/>
      <c r="DV111" s="304"/>
      <c r="DW111" s="304"/>
      <c r="DX111" s="304"/>
      <c r="DY111" s="304"/>
      <c r="DZ111" s="304"/>
      <c r="EA111" s="304"/>
      <c r="EB111" s="304"/>
      <c r="EC111" s="304"/>
      <c r="ED111" s="304"/>
      <c r="EE111" s="304"/>
      <c r="EF111" s="304"/>
      <c r="EG111" s="304"/>
      <c r="EH111" s="304"/>
      <c r="EI111" s="304"/>
      <c r="EJ111" s="304"/>
      <c r="EK111" s="304"/>
      <c r="EL111" s="304"/>
      <c r="EM111" s="304"/>
      <c r="EN111" s="304"/>
      <c r="EO111" s="304"/>
      <c r="EP111" s="304"/>
      <c r="EQ111" s="304"/>
      <c r="ER111" s="304"/>
      <c r="ES111" s="304"/>
      <c r="ET111" s="304"/>
      <c r="EU111" s="304"/>
      <c r="EV111" s="304"/>
      <c r="EW111" s="304"/>
      <c r="EX111" s="304"/>
      <c r="EY111" s="304"/>
      <c r="EZ111" s="304"/>
      <c r="FA111" s="304"/>
      <c r="FB111" s="304"/>
      <c r="FC111" s="304"/>
      <c r="FD111" s="304"/>
      <c r="FE111" s="304"/>
      <c r="FF111" s="304"/>
      <c r="FG111" s="304"/>
      <c r="FH111" s="304"/>
      <c r="FI111" s="304"/>
      <c r="FJ111" s="304"/>
      <c r="FK111" s="304"/>
      <c r="FL111" s="304"/>
      <c r="FM111" s="304"/>
      <c r="FN111" s="304"/>
      <c r="FO111" s="304"/>
      <c r="FP111" s="304"/>
      <c r="FQ111" s="304"/>
      <c r="FR111" s="304"/>
      <c r="FS111" s="304"/>
      <c r="FT111" s="304"/>
      <c r="FU111" s="304"/>
      <c r="FV111" s="304"/>
      <c r="FW111" s="304"/>
      <c r="FX111" s="304"/>
      <c r="FY111" s="304"/>
      <c r="FZ111" s="304"/>
      <c r="GA111" s="304"/>
      <c r="GB111" s="304"/>
      <c r="GC111" s="304"/>
      <c r="GD111" s="304"/>
      <c r="GE111" s="304"/>
      <c r="GF111" s="304"/>
      <c r="GG111" s="304"/>
      <c r="GH111" s="304"/>
      <c r="GI111" s="304"/>
      <c r="GJ111" s="304"/>
      <c r="GK111" s="304"/>
      <c r="GL111" s="304"/>
      <c r="GM111" s="304"/>
      <c r="GN111" s="304"/>
      <c r="GO111" s="304"/>
      <c r="GP111" s="304"/>
      <c r="GQ111" s="304"/>
      <c r="GR111" s="304"/>
      <c r="GS111" s="304"/>
      <c r="GT111" s="304"/>
      <c r="GU111" s="304"/>
      <c r="GV111" s="304"/>
      <c r="GW111" s="304"/>
      <c r="GX111" s="304"/>
      <c r="GY111" s="304"/>
      <c r="GZ111" s="304"/>
      <c r="HA111" s="304"/>
      <c r="HB111" s="304"/>
      <c r="HC111" s="304"/>
      <c r="HD111" s="304"/>
      <c r="HE111" s="304"/>
      <c r="HF111" s="304"/>
      <c r="HG111" s="304"/>
      <c r="HH111" s="304"/>
      <c r="HI111" s="304"/>
      <c r="HJ111" s="304"/>
      <c r="HK111" s="304"/>
      <c r="HL111" s="304"/>
      <c r="HM111" s="304"/>
      <c r="HN111" s="304"/>
      <c r="HO111" s="304"/>
      <c r="HP111" s="304"/>
      <c r="HQ111" s="304"/>
      <c r="HR111" s="304"/>
      <c r="HS111" s="304"/>
      <c r="HT111" s="304"/>
      <c r="HU111" s="304"/>
      <c r="HV111" s="304"/>
      <c r="HW111" s="304"/>
      <c r="HX111" s="304"/>
      <c r="HY111" s="304"/>
      <c r="HZ111" s="304"/>
      <c r="IA111" s="304"/>
      <c r="IB111" s="304"/>
      <c r="IC111" s="304"/>
      <c r="ID111" s="304"/>
      <c r="IE111" s="304"/>
      <c r="IF111" s="304"/>
      <c r="IG111" s="304"/>
      <c r="IH111" s="304"/>
      <c r="II111" s="304"/>
      <c r="IJ111" s="304"/>
      <c r="IK111" s="304"/>
      <c r="IL111" s="304"/>
      <c r="IM111" s="304"/>
      <c r="IN111" s="304"/>
      <c r="IO111" s="304"/>
      <c r="IP111" s="304"/>
      <c r="IQ111" s="304"/>
      <c r="IR111" s="304"/>
      <c r="IS111" s="304"/>
      <c r="IT111" s="304"/>
      <c r="IU111" s="304"/>
    </row>
    <row r="112" s="133" customFormat="1" ht="24" customHeight="1" spans="1:255">
      <c r="A112" s="304"/>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c r="CW112" s="304"/>
      <c r="CX112" s="304"/>
      <c r="CY112" s="304"/>
      <c r="CZ112" s="304"/>
      <c r="DA112" s="304"/>
      <c r="DB112" s="304"/>
      <c r="DC112" s="304"/>
      <c r="DD112" s="304"/>
      <c r="DE112" s="304"/>
      <c r="DF112" s="304"/>
      <c r="DG112" s="304"/>
      <c r="DH112" s="304"/>
      <c r="DI112" s="304"/>
      <c r="DJ112" s="304"/>
      <c r="DK112" s="304"/>
      <c r="DL112" s="304"/>
      <c r="DM112" s="304"/>
      <c r="DN112" s="304"/>
      <c r="DO112" s="304"/>
      <c r="DP112" s="304"/>
      <c r="DQ112" s="304"/>
      <c r="DR112" s="304"/>
      <c r="DS112" s="304"/>
      <c r="DT112" s="304"/>
      <c r="DU112" s="304"/>
      <c r="DV112" s="304"/>
      <c r="DW112" s="304"/>
      <c r="DX112" s="304"/>
      <c r="DY112" s="304"/>
      <c r="DZ112" s="304"/>
      <c r="EA112" s="304"/>
      <c r="EB112" s="304"/>
      <c r="EC112" s="304"/>
      <c r="ED112" s="304"/>
      <c r="EE112" s="304"/>
      <c r="EF112" s="304"/>
      <c r="EG112" s="304"/>
      <c r="EH112" s="304"/>
      <c r="EI112" s="304"/>
      <c r="EJ112" s="304"/>
      <c r="EK112" s="304"/>
      <c r="EL112" s="304"/>
      <c r="EM112" s="304"/>
      <c r="EN112" s="304"/>
      <c r="EO112" s="304"/>
      <c r="EP112" s="304"/>
      <c r="EQ112" s="304"/>
      <c r="ER112" s="304"/>
      <c r="ES112" s="304"/>
      <c r="ET112" s="304"/>
      <c r="EU112" s="304"/>
      <c r="EV112" s="304"/>
      <c r="EW112" s="304"/>
      <c r="EX112" s="304"/>
      <c r="EY112" s="304"/>
      <c r="EZ112" s="304"/>
      <c r="FA112" s="304"/>
      <c r="FB112" s="304"/>
      <c r="FC112" s="304"/>
      <c r="FD112" s="304"/>
      <c r="FE112" s="304"/>
      <c r="FF112" s="304"/>
      <c r="FG112" s="304"/>
      <c r="FH112" s="304"/>
      <c r="FI112" s="304"/>
      <c r="FJ112" s="304"/>
      <c r="FK112" s="304"/>
      <c r="FL112" s="304"/>
      <c r="FM112" s="304"/>
      <c r="FN112" s="304"/>
      <c r="FO112" s="304"/>
      <c r="FP112" s="304"/>
      <c r="FQ112" s="304"/>
      <c r="FR112" s="304"/>
      <c r="FS112" s="304"/>
      <c r="FT112" s="304"/>
      <c r="FU112" s="304"/>
      <c r="FV112" s="304"/>
      <c r="FW112" s="304"/>
      <c r="FX112" s="304"/>
      <c r="FY112" s="304"/>
      <c r="FZ112" s="304"/>
      <c r="GA112" s="304"/>
      <c r="GB112" s="304"/>
      <c r="GC112" s="304"/>
      <c r="GD112" s="304"/>
      <c r="GE112" s="304"/>
      <c r="GF112" s="304"/>
      <c r="GG112" s="304"/>
      <c r="GH112" s="304"/>
      <c r="GI112" s="304"/>
      <c r="GJ112" s="304"/>
      <c r="GK112" s="304"/>
      <c r="GL112" s="304"/>
      <c r="GM112" s="304"/>
      <c r="GN112" s="304"/>
      <c r="GO112" s="304"/>
      <c r="GP112" s="304"/>
      <c r="GQ112" s="304"/>
      <c r="GR112" s="304"/>
      <c r="GS112" s="304"/>
      <c r="GT112" s="304"/>
      <c r="GU112" s="304"/>
      <c r="GV112" s="304"/>
      <c r="GW112" s="304"/>
      <c r="GX112" s="304"/>
      <c r="GY112" s="304"/>
      <c r="GZ112" s="304"/>
      <c r="HA112" s="304"/>
      <c r="HB112" s="304"/>
      <c r="HC112" s="304"/>
      <c r="HD112" s="304"/>
      <c r="HE112" s="304"/>
      <c r="HF112" s="304"/>
      <c r="HG112" s="304"/>
      <c r="HH112" s="304"/>
      <c r="HI112" s="304"/>
      <c r="HJ112" s="304"/>
      <c r="HK112" s="304"/>
      <c r="HL112" s="304"/>
      <c r="HM112" s="304"/>
      <c r="HN112" s="304"/>
      <c r="HO112" s="304"/>
      <c r="HP112" s="304"/>
      <c r="HQ112" s="304"/>
      <c r="HR112" s="304"/>
      <c r="HS112" s="304"/>
      <c r="HT112" s="304"/>
      <c r="HU112" s="304"/>
      <c r="HV112" s="304"/>
      <c r="HW112" s="304"/>
      <c r="HX112" s="304"/>
      <c r="HY112" s="304"/>
      <c r="HZ112" s="304"/>
      <c r="IA112" s="304"/>
      <c r="IB112" s="304"/>
      <c r="IC112" s="304"/>
      <c r="ID112" s="304"/>
      <c r="IE112" s="304"/>
      <c r="IF112" s="304"/>
      <c r="IG112" s="304"/>
      <c r="IH112" s="304"/>
      <c r="II112" s="304"/>
      <c r="IJ112" s="304"/>
      <c r="IK112" s="304"/>
      <c r="IL112" s="304"/>
      <c r="IM112" s="304"/>
      <c r="IN112" s="304"/>
      <c r="IO112" s="304"/>
      <c r="IP112" s="304"/>
      <c r="IQ112" s="304"/>
      <c r="IR112" s="304"/>
      <c r="IS112" s="304"/>
      <c r="IT112" s="304"/>
      <c r="IU112" s="304"/>
    </row>
    <row r="113" s="133" customFormat="1" ht="24" customHeight="1" spans="1:255">
      <c r="A113" s="304"/>
      <c r="B113" s="304"/>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c r="CW113" s="304"/>
      <c r="CX113" s="304"/>
      <c r="CY113" s="304"/>
      <c r="CZ113" s="304"/>
      <c r="DA113" s="304"/>
      <c r="DB113" s="304"/>
      <c r="DC113" s="304"/>
      <c r="DD113" s="304"/>
      <c r="DE113" s="304"/>
      <c r="DF113" s="304"/>
      <c r="DG113" s="304"/>
      <c r="DH113" s="304"/>
      <c r="DI113" s="304"/>
      <c r="DJ113" s="304"/>
      <c r="DK113" s="304"/>
      <c r="DL113" s="304"/>
      <c r="DM113" s="304"/>
      <c r="DN113" s="304"/>
      <c r="DO113" s="304"/>
      <c r="DP113" s="304"/>
      <c r="DQ113" s="304"/>
      <c r="DR113" s="304"/>
      <c r="DS113" s="304"/>
      <c r="DT113" s="304"/>
      <c r="DU113" s="304"/>
      <c r="DV113" s="304"/>
      <c r="DW113" s="304"/>
      <c r="DX113" s="304"/>
      <c r="DY113" s="304"/>
      <c r="DZ113" s="304"/>
      <c r="EA113" s="304"/>
      <c r="EB113" s="304"/>
      <c r="EC113" s="304"/>
      <c r="ED113" s="304"/>
      <c r="EE113" s="304"/>
      <c r="EF113" s="304"/>
      <c r="EG113" s="304"/>
      <c r="EH113" s="304"/>
      <c r="EI113" s="304"/>
      <c r="EJ113" s="304"/>
      <c r="EK113" s="304"/>
      <c r="EL113" s="304"/>
      <c r="EM113" s="304"/>
      <c r="EN113" s="304"/>
      <c r="EO113" s="304"/>
      <c r="EP113" s="304"/>
      <c r="EQ113" s="304"/>
      <c r="ER113" s="304"/>
      <c r="ES113" s="304"/>
      <c r="ET113" s="304"/>
      <c r="EU113" s="304"/>
      <c r="EV113" s="304"/>
      <c r="EW113" s="304"/>
      <c r="EX113" s="304"/>
      <c r="EY113" s="304"/>
      <c r="EZ113" s="304"/>
      <c r="FA113" s="304"/>
      <c r="FB113" s="304"/>
      <c r="FC113" s="304"/>
      <c r="FD113" s="304"/>
      <c r="FE113" s="304"/>
      <c r="FF113" s="304"/>
      <c r="FG113" s="304"/>
      <c r="FH113" s="304"/>
      <c r="FI113" s="304"/>
      <c r="FJ113" s="304"/>
      <c r="FK113" s="304"/>
      <c r="FL113" s="304"/>
      <c r="FM113" s="304"/>
      <c r="FN113" s="304"/>
      <c r="FO113" s="304"/>
      <c r="FP113" s="304"/>
      <c r="FQ113" s="304"/>
      <c r="FR113" s="304"/>
      <c r="FS113" s="304"/>
      <c r="FT113" s="304"/>
      <c r="FU113" s="304"/>
      <c r="FV113" s="304"/>
      <c r="FW113" s="304"/>
      <c r="FX113" s="304"/>
      <c r="FY113" s="304"/>
      <c r="FZ113" s="304"/>
      <c r="GA113" s="304"/>
      <c r="GB113" s="304"/>
      <c r="GC113" s="304"/>
      <c r="GD113" s="304"/>
      <c r="GE113" s="304"/>
      <c r="GF113" s="304"/>
      <c r="GG113" s="304"/>
      <c r="GH113" s="304"/>
      <c r="GI113" s="304"/>
      <c r="GJ113" s="304"/>
      <c r="GK113" s="304"/>
      <c r="GL113" s="304"/>
      <c r="GM113" s="304"/>
      <c r="GN113" s="304"/>
      <c r="GO113" s="304"/>
      <c r="GP113" s="304"/>
      <c r="GQ113" s="304"/>
      <c r="GR113" s="304"/>
      <c r="GS113" s="304"/>
      <c r="GT113" s="304"/>
      <c r="GU113" s="304"/>
      <c r="GV113" s="304"/>
      <c r="GW113" s="304"/>
      <c r="GX113" s="304"/>
      <c r="GY113" s="304"/>
      <c r="GZ113" s="304"/>
      <c r="HA113" s="304"/>
      <c r="HB113" s="304"/>
      <c r="HC113" s="304"/>
      <c r="HD113" s="304"/>
      <c r="HE113" s="304"/>
      <c r="HF113" s="304"/>
      <c r="HG113" s="304"/>
      <c r="HH113" s="304"/>
      <c r="HI113" s="304"/>
      <c r="HJ113" s="304"/>
      <c r="HK113" s="304"/>
      <c r="HL113" s="304"/>
      <c r="HM113" s="304"/>
      <c r="HN113" s="304"/>
      <c r="HO113" s="304"/>
      <c r="HP113" s="304"/>
      <c r="HQ113" s="304"/>
      <c r="HR113" s="304"/>
      <c r="HS113" s="304"/>
      <c r="HT113" s="304"/>
      <c r="HU113" s="304"/>
      <c r="HV113" s="304"/>
      <c r="HW113" s="304"/>
      <c r="HX113" s="304"/>
      <c r="HY113" s="304"/>
      <c r="HZ113" s="304"/>
      <c r="IA113" s="304"/>
      <c r="IB113" s="304"/>
      <c r="IC113" s="304"/>
      <c r="ID113" s="304"/>
      <c r="IE113" s="304"/>
      <c r="IF113" s="304"/>
      <c r="IG113" s="304"/>
      <c r="IH113" s="304"/>
      <c r="II113" s="304"/>
      <c r="IJ113" s="304"/>
      <c r="IK113" s="304"/>
      <c r="IL113" s="304"/>
      <c r="IM113" s="304"/>
      <c r="IN113" s="304"/>
      <c r="IO113" s="304"/>
      <c r="IP113" s="304"/>
      <c r="IQ113" s="304"/>
      <c r="IR113" s="304"/>
      <c r="IS113" s="304"/>
      <c r="IT113" s="304"/>
      <c r="IU113" s="304"/>
    </row>
    <row r="114" s="133" customFormat="1" ht="24" customHeight="1" spans="1:255">
      <c r="A114" s="304"/>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c r="CW114" s="304"/>
      <c r="CX114" s="304"/>
      <c r="CY114" s="304"/>
      <c r="CZ114" s="304"/>
      <c r="DA114" s="304"/>
      <c r="DB114" s="304"/>
      <c r="DC114" s="304"/>
      <c r="DD114" s="304"/>
      <c r="DE114" s="304"/>
      <c r="DF114" s="304"/>
      <c r="DG114" s="304"/>
      <c r="DH114" s="304"/>
      <c r="DI114" s="304"/>
      <c r="DJ114" s="304"/>
      <c r="DK114" s="304"/>
      <c r="DL114" s="304"/>
      <c r="DM114" s="304"/>
      <c r="DN114" s="304"/>
      <c r="DO114" s="304"/>
      <c r="DP114" s="304"/>
      <c r="DQ114" s="304"/>
      <c r="DR114" s="304"/>
      <c r="DS114" s="304"/>
      <c r="DT114" s="304"/>
      <c r="DU114" s="304"/>
      <c r="DV114" s="304"/>
      <c r="DW114" s="304"/>
      <c r="DX114" s="304"/>
      <c r="DY114" s="304"/>
      <c r="DZ114" s="304"/>
      <c r="EA114" s="304"/>
      <c r="EB114" s="304"/>
      <c r="EC114" s="304"/>
      <c r="ED114" s="304"/>
      <c r="EE114" s="304"/>
      <c r="EF114" s="304"/>
      <c r="EG114" s="304"/>
      <c r="EH114" s="304"/>
      <c r="EI114" s="304"/>
      <c r="EJ114" s="304"/>
      <c r="EK114" s="304"/>
      <c r="EL114" s="304"/>
      <c r="EM114" s="304"/>
      <c r="EN114" s="304"/>
      <c r="EO114" s="304"/>
      <c r="EP114" s="304"/>
      <c r="EQ114" s="304"/>
      <c r="ER114" s="304"/>
      <c r="ES114" s="304"/>
      <c r="ET114" s="304"/>
      <c r="EU114" s="304"/>
      <c r="EV114" s="304"/>
      <c r="EW114" s="304"/>
      <c r="EX114" s="304"/>
      <c r="EY114" s="304"/>
      <c r="EZ114" s="304"/>
      <c r="FA114" s="304"/>
      <c r="FB114" s="304"/>
      <c r="FC114" s="304"/>
      <c r="FD114" s="304"/>
      <c r="FE114" s="304"/>
      <c r="FF114" s="304"/>
      <c r="FG114" s="304"/>
      <c r="FH114" s="304"/>
      <c r="FI114" s="304"/>
      <c r="FJ114" s="304"/>
      <c r="FK114" s="304"/>
      <c r="FL114" s="304"/>
      <c r="FM114" s="304"/>
      <c r="FN114" s="304"/>
      <c r="FO114" s="304"/>
      <c r="FP114" s="304"/>
      <c r="FQ114" s="304"/>
      <c r="FR114" s="304"/>
      <c r="FS114" s="304"/>
      <c r="FT114" s="304"/>
      <c r="FU114" s="304"/>
      <c r="FV114" s="304"/>
      <c r="FW114" s="304"/>
      <c r="FX114" s="304"/>
      <c r="FY114" s="304"/>
      <c r="FZ114" s="304"/>
      <c r="GA114" s="304"/>
      <c r="GB114" s="304"/>
      <c r="GC114" s="304"/>
      <c r="GD114" s="304"/>
      <c r="GE114" s="304"/>
      <c r="GF114" s="304"/>
      <c r="GG114" s="304"/>
      <c r="GH114" s="304"/>
      <c r="GI114" s="304"/>
      <c r="GJ114" s="304"/>
      <c r="GK114" s="304"/>
      <c r="GL114" s="304"/>
      <c r="GM114" s="304"/>
      <c r="GN114" s="304"/>
      <c r="GO114" s="304"/>
      <c r="GP114" s="304"/>
      <c r="GQ114" s="304"/>
      <c r="GR114" s="304"/>
      <c r="GS114" s="304"/>
      <c r="GT114" s="304"/>
      <c r="GU114" s="304"/>
      <c r="GV114" s="304"/>
      <c r="GW114" s="304"/>
      <c r="GX114" s="304"/>
      <c r="GY114" s="304"/>
      <c r="GZ114" s="304"/>
      <c r="HA114" s="304"/>
      <c r="HB114" s="304"/>
      <c r="HC114" s="304"/>
      <c r="HD114" s="304"/>
      <c r="HE114" s="304"/>
      <c r="HF114" s="304"/>
      <c r="HG114" s="304"/>
      <c r="HH114" s="304"/>
      <c r="HI114" s="304"/>
      <c r="HJ114" s="304"/>
      <c r="HK114" s="304"/>
      <c r="HL114" s="304"/>
      <c r="HM114" s="304"/>
      <c r="HN114" s="304"/>
      <c r="HO114" s="304"/>
      <c r="HP114" s="304"/>
      <c r="HQ114" s="304"/>
      <c r="HR114" s="304"/>
      <c r="HS114" s="304"/>
      <c r="HT114" s="304"/>
      <c r="HU114" s="304"/>
      <c r="HV114" s="304"/>
      <c r="HW114" s="304"/>
      <c r="HX114" s="304"/>
      <c r="HY114" s="304"/>
      <c r="HZ114" s="304"/>
      <c r="IA114" s="304"/>
      <c r="IB114" s="304"/>
      <c r="IC114" s="304"/>
      <c r="ID114" s="304"/>
      <c r="IE114" s="304"/>
      <c r="IF114" s="304"/>
      <c r="IG114" s="304"/>
      <c r="IH114" s="304"/>
      <c r="II114" s="304"/>
      <c r="IJ114" s="304"/>
      <c r="IK114" s="304"/>
      <c r="IL114" s="304"/>
      <c r="IM114" s="304"/>
      <c r="IN114" s="304"/>
      <c r="IO114" s="304"/>
      <c r="IP114" s="304"/>
      <c r="IQ114" s="304"/>
      <c r="IR114" s="304"/>
      <c r="IS114" s="304"/>
      <c r="IT114" s="304"/>
      <c r="IU114" s="304"/>
    </row>
    <row r="115" s="133" customFormat="1" ht="24" customHeight="1" spans="1:255">
      <c r="A115" s="304"/>
      <c r="B115" s="304"/>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c r="CW115" s="304"/>
      <c r="CX115" s="304"/>
      <c r="CY115" s="304"/>
      <c r="CZ115" s="304"/>
      <c r="DA115" s="304"/>
      <c r="DB115" s="304"/>
      <c r="DC115" s="304"/>
      <c r="DD115" s="304"/>
      <c r="DE115" s="304"/>
      <c r="DF115" s="304"/>
      <c r="DG115" s="304"/>
      <c r="DH115" s="304"/>
      <c r="DI115" s="304"/>
      <c r="DJ115" s="304"/>
      <c r="DK115" s="304"/>
      <c r="DL115" s="304"/>
      <c r="DM115" s="304"/>
      <c r="DN115" s="304"/>
      <c r="DO115" s="304"/>
      <c r="DP115" s="304"/>
      <c r="DQ115" s="304"/>
      <c r="DR115" s="304"/>
      <c r="DS115" s="304"/>
      <c r="DT115" s="304"/>
      <c r="DU115" s="304"/>
      <c r="DV115" s="304"/>
      <c r="DW115" s="304"/>
      <c r="DX115" s="304"/>
      <c r="DY115" s="304"/>
      <c r="DZ115" s="304"/>
      <c r="EA115" s="304"/>
      <c r="EB115" s="304"/>
      <c r="EC115" s="304"/>
      <c r="ED115" s="304"/>
      <c r="EE115" s="304"/>
      <c r="EF115" s="304"/>
      <c r="EG115" s="304"/>
      <c r="EH115" s="304"/>
      <c r="EI115" s="304"/>
      <c r="EJ115" s="304"/>
      <c r="EK115" s="304"/>
      <c r="EL115" s="304"/>
      <c r="EM115" s="304"/>
      <c r="EN115" s="304"/>
      <c r="EO115" s="304"/>
      <c r="EP115" s="304"/>
      <c r="EQ115" s="304"/>
      <c r="ER115" s="304"/>
      <c r="ES115" s="304"/>
      <c r="ET115" s="304"/>
      <c r="EU115" s="304"/>
      <c r="EV115" s="304"/>
      <c r="EW115" s="304"/>
      <c r="EX115" s="304"/>
      <c r="EY115" s="304"/>
      <c r="EZ115" s="304"/>
      <c r="FA115" s="304"/>
      <c r="FB115" s="304"/>
      <c r="FC115" s="304"/>
      <c r="FD115" s="304"/>
      <c r="FE115" s="304"/>
      <c r="FF115" s="304"/>
      <c r="FG115" s="304"/>
      <c r="FH115" s="304"/>
      <c r="FI115" s="304"/>
      <c r="FJ115" s="304"/>
      <c r="FK115" s="304"/>
      <c r="FL115" s="304"/>
      <c r="FM115" s="304"/>
      <c r="FN115" s="304"/>
      <c r="FO115" s="304"/>
      <c r="FP115" s="304"/>
      <c r="FQ115" s="304"/>
      <c r="FR115" s="304"/>
      <c r="FS115" s="304"/>
      <c r="FT115" s="304"/>
      <c r="FU115" s="304"/>
      <c r="FV115" s="304"/>
      <c r="FW115" s="304"/>
      <c r="FX115" s="304"/>
      <c r="FY115" s="304"/>
      <c r="FZ115" s="304"/>
      <c r="GA115" s="304"/>
      <c r="GB115" s="304"/>
      <c r="GC115" s="304"/>
      <c r="GD115" s="304"/>
      <c r="GE115" s="304"/>
      <c r="GF115" s="304"/>
      <c r="GG115" s="304"/>
      <c r="GH115" s="304"/>
      <c r="GI115" s="304"/>
      <c r="GJ115" s="304"/>
      <c r="GK115" s="304"/>
      <c r="GL115" s="304"/>
      <c r="GM115" s="304"/>
      <c r="GN115" s="304"/>
      <c r="GO115" s="304"/>
      <c r="GP115" s="304"/>
      <c r="GQ115" s="304"/>
      <c r="GR115" s="304"/>
      <c r="GS115" s="304"/>
      <c r="GT115" s="304"/>
      <c r="GU115" s="304"/>
      <c r="GV115" s="304"/>
      <c r="GW115" s="304"/>
      <c r="GX115" s="304"/>
      <c r="GY115" s="304"/>
      <c r="GZ115" s="304"/>
      <c r="HA115" s="304"/>
      <c r="HB115" s="304"/>
      <c r="HC115" s="304"/>
      <c r="HD115" s="304"/>
      <c r="HE115" s="304"/>
      <c r="HF115" s="304"/>
      <c r="HG115" s="304"/>
      <c r="HH115" s="304"/>
      <c r="HI115" s="304"/>
      <c r="HJ115" s="304"/>
      <c r="HK115" s="304"/>
      <c r="HL115" s="304"/>
      <c r="HM115" s="304"/>
      <c r="HN115" s="304"/>
      <c r="HO115" s="304"/>
      <c r="HP115" s="304"/>
      <c r="HQ115" s="304"/>
      <c r="HR115" s="304"/>
      <c r="HS115" s="304"/>
      <c r="HT115" s="304"/>
      <c r="HU115" s="304"/>
      <c r="HV115" s="304"/>
      <c r="HW115" s="304"/>
      <c r="HX115" s="304"/>
      <c r="HY115" s="304"/>
      <c r="HZ115" s="304"/>
      <c r="IA115" s="304"/>
      <c r="IB115" s="304"/>
      <c r="IC115" s="304"/>
      <c r="ID115" s="304"/>
      <c r="IE115" s="304"/>
      <c r="IF115" s="304"/>
      <c r="IG115" s="304"/>
      <c r="IH115" s="304"/>
      <c r="II115" s="304"/>
      <c r="IJ115" s="304"/>
      <c r="IK115" s="304"/>
      <c r="IL115" s="304"/>
      <c r="IM115" s="304"/>
      <c r="IN115" s="304"/>
      <c r="IO115" s="304"/>
      <c r="IP115" s="304"/>
      <c r="IQ115" s="304"/>
      <c r="IR115" s="304"/>
      <c r="IS115" s="304"/>
      <c r="IT115" s="304"/>
      <c r="IU115" s="304"/>
    </row>
    <row r="116" s="133" customFormat="1" ht="24" customHeight="1" spans="1:255">
      <c r="A116" s="304"/>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c r="CW116" s="304"/>
      <c r="CX116" s="304"/>
      <c r="CY116" s="304"/>
      <c r="CZ116" s="304"/>
      <c r="DA116" s="304"/>
      <c r="DB116" s="304"/>
      <c r="DC116" s="304"/>
      <c r="DD116" s="304"/>
      <c r="DE116" s="304"/>
      <c r="DF116" s="304"/>
      <c r="DG116" s="304"/>
      <c r="DH116" s="304"/>
      <c r="DI116" s="304"/>
      <c r="DJ116" s="304"/>
      <c r="DK116" s="304"/>
      <c r="DL116" s="304"/>
      <c r="DM116" s="304"/>
      <c r="DN116" s="304"/>
      <c r="DO116" s="304"/>
      <c r="DP116" s="304"/>
      <c r="DQ116" s="304"/>
      <c r="DR116" s="304"/>
      <c r="DS116" s="304"/>
      <c r="DT116" s="304"/>
      <c r="DU116" s="304"/>
      <c r="DV116" s="304"/>
      <c r="DW116" s="304"/>
      <c r="DX116" s="304"/>
      <c r="DY116" s="304"/>
      <c r="DZ116" s="304"/>
      <c r="EA116" s="304"/>
      <c r="EB116" s="304"/>
      <c r="EC116" s="304"/>
      <c r="ED116" s="304"/>
      <c r="EE116" s="304"/>
      <c r="EF116" s="304"/>
      <c r="EG116" s="304"/>
      <c r="EH116" s="304"/>
      <c r="EI116" s="304"/>
      <c r="EJ116" s="304"/>
      <c r="EK116" s="304"/>
      <c r="EL116" s="304"/>
      <c r="EM116" s="304"/>
      <c r="EN116" s="304"/>
      <c r="EO116" s="304"/>
      <c r="EP116" s="304"/>
      <c r="EQ116" s="304"/>
      <c r="ER116" s="304"/>
      <c r="ES116" s="304"/>
      <c r="ET116" s="304"/>
      <c r="EU116" s="304"/>
      <c r="EV116" s="304"/>
      <c r="EW116" s="304"/>
      <c r="EX116" s="304"/>
      <c r="EY116" s="304"/>
      <c r="EZ116" s="304"/>
      <c r="FA116" s="304"/>
      <c r="FB116" s="304"/>
      <c r="FC116" s="304"/>
      <c r="FD116" s="304"/>
      <c r="FE116" s="304"/>
      <c r="FF116" s="304"/>
      <c r="FG116" s="304"/>
      <c r="FH116" s="304"/>
      <c r="FI116" s="304"/>
      <c r="FJ116" s="304"/>
      <c r="FK116" s="304"/>
      <c r="FL116" s="304"/>
      <c r="FM116" s="304"/>
      <c r="FN116" s="304"/>
      <c r="FO116" s="304"/>
      <c r="FP116" s="304"/>
      <c r="FQ116" s="304"/>
      <c r="FR116" s="304"/>
      <c r="FS116" s="304"/>
      <c r="FT116" s="304"/>
      <c r="FU116" s="304"/>
      <c r="FV116" s="304"/>
      <c r="FW116" s="304"/>
      <c r="FX116" s="304"/>
      <c r="FY116" s="304"/>
      <c r="FZ116" s="304"/>
      <c r="GA116" s="304"/>
      <c r="GB116" s="304"/>
      <c r="GC116" s="304"/>
      <c r="GD116" s="304"/>
      <c r="GE116" s="304"/>
      <c r="GF116" s="304"/>
      <c r="GG116" s="304"/>
      <c r="GH116" s="304"/>
      <c r="GI116" s="304"/>
      <c r="GJ116" s="304"/>
      <c r="GK116" s="304"/>
      <c r="GL116" s="304"/>
      <c r="GM116" s="304"/>
      <c r="GN116" s="304"/>
      <c r="GO116" s="304"/>
      <c r="GP116" s="304"/>
      <c r="GQ116" s="304"/>
      <c r="GR116" s="304"/>
      <c r="GS116" s="304"/>
      <c r="GT116" s="304"/>
      <c r="GU116" s="304"/>
      <c r="GV116" s="304"/>
      <c r="GW116" s="304"/>
      <c r="GX116" s="304"/>
      <c r="GY116" s="304"/>
      <c r="GZ116" s="304"/>
      <c r="HA116" s="304"/>
      <c r="HB116" s="304"/>
      <c r="HC116" s="304"/>
      <c r="HD116" s="304"/>
      <c r="HE116" s="304"/>
      <c r="HF116" s="304"/>
      <c r="HG116" s="304"/>
      <c r="HH116" s="304"/>
      <c r="HI116" s="304"/>
      <c r="HJ116" s="304"/>
      <c r="HK116" s="304"/>
      <c r="HL116" s="304"/>
      <c r="HM116" s="304"/>
      <c r="HN116" s="304"/>
      <c r="HO116" s="304"/>
      <c r="HP116" s="304"/>
      <c r="HQ116" s="304"/>
      <c r="HR116" s="304"/>
      <c r="HS116" s="304"/>
      <c r="HT116" s="304"/>
      <c r="HU116" s="304"/>
      <c r="HV116" s="304"/>
      <c r="HW116" s="304"/>
      <c r="HX116" s="304"/>
      <c r="HY116" s="304"/>
      <c r="HZ116" s="304"/>
      <c r="IA116" s="304"/>
      <c r="IB116" s="304"/>
      <c r="IC116" s="304"/>
      <c r="ID116" s="304"/>
      <c r="IE116" s="304"/>
      <c r="IF116" s="304"/>
      <c r="IG116" s="304"/>
      <c r="IH116" s="304"/>
      <c r="II116" s="304"/>
      <c r="IJ116" s="304"/>
      <c r="IK116" s="304"/>
      <c r="IL116" s="304"/>
      <c r="IM116" s="304"/>
      <c r="IN116" s="304"/>
      <c r="IO116" s="304"/>
      <c r="IP116" s="304"/>
      <c r="IQ116" s="304"/>
      <c r="IR116" s="304"/>
      <c r="IS116" s="304"/>
      <c r="IT116" s="304"/>
      <c r="IU116" s="304"/>
    </row>
    <row r="117" s="133" customFormat="1" ht="24" customHeight="1" spans="1:255">
      <c r="A117" s="304"/>
      <c r="B117" s="304"/>
      <c r="C117" s="304"/>
      <c r="D117" s="304"/>
      <c r="E117" s="304"/>
      <c r="F117" s="304"/>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c r="CW117" s="304"/>
      <c r="CX117" s="304"/>
      <c r="CY117" s="304"/>
      <c r="CZ117" s="304"/>
      <c r="DA117" s="304"/>
      <c r="DB117" s="304"/>
      <c r="DC117" s="304"/>
      <c r="DD117" s="304"/>
      <c r="DE117" s="304"/>
      <c r="DF117" s="304"/>
      <c r="DG117" s="304"/>
      <c r="DH117" s="304"/>
      <c r="DI117" s="304"/>
      <c r="DJ117" s="304"/>
      <c r="DK117" s="304"/>
      <c r="DL117" s="304"/>
      <c r="DM117" s="304"/>
      <c r="DN117" s="304"/>
      <c r="DO117" s="304"/>
      <c r="DP117" s="304"/>
      <c r="DQ117" s="304"/>
      <c r="DR117" s="304"/>
      <c r="DS117" s="304"/>
      <c r="DT117" s="304"/>
      <c r="DU117" s="304"/>
      <c r="DV117" s="304"/>
      <c r="DW117" s="304"/>
      <c r="DX117" s="304"/>
      <c r="DY117" s="304"/>
      <c r="DZ117" s="304"/>
      <c r="EA117" s="304"/>
      <c r="EB117" s="304"/>
      <c r="EC117" s="304"/>
      <c r="ED117" s="304"/>
      <c r="EE117" s="304"/>
      <c r="EF117" s="304"/>
      <c r="EG117" s="304"/>
      <c r="EH117" s="304"/>
      <c r="EI117" s="304"/>
      <c r="EJ117" s="304"/>
      <c r="EK117" s="304"/>
      <c r="EL117" s="304"/>
      <c r="EM117" s="304"/>
      <c r="EN117" s="304"/>
      <c r="EO117" s="304"/>
      <c r="EP117" s="304"/>
      <c r="EQ117" s="304"/>
      <c r="ER117" s="304"/>
      <c r="ES117" s="304"/>
      <c r="ET117" s="304"/>
      <c r="EU117" s="304"/>
      <c r="EV117" s="304"/>
      <c r="EW117" s="304"/>
      <c r="EX117" s="304"/>
      <c r="EY117" s="304"/>
      <c r="EZ117" s="304"/>
      <c r="FA117" s="304"/>
      <c r="FB117" s="304"/>
      <c r="FC117" s="304"/>
      <c r="FD117" s="304"/>
      <c r="FE117" s="304"/>
      <c r="FF117" s="304"/>
      <c r="FG117" s="304"/>
      <c r="FH117" s="304"/>
      <c r="FI117" s="304"/>
      <c r="FJ117" s="304"/>
      <c r="FK117" s="304"/>
      <c r="FL117" s="304"/>
      <c r="FM117" s="304"/>
      <c r="FN117" s="304"/>
      <c r="FO117" s="304"/>
      <c r="FP117" s="304"/>
      <c r="FQ117" s="304"/>
      <c r="FR117" s="304"/>
      <c r="FS117" s="304"/>
      <c r="FT117" s="304"/>
      <c r="FU117" s="304"/>
      <c r="FV117" s="304"/>
      <c r="FW117" s="304"/>
      <c r="FX117" s="304"/>
      <c r="FY117" s="304"/>
      <c r="FZ117" s="304"/>
      <c r="GA117" s="304"/>
      <c r="GB117" s="304"/>
      <c r="GC117" s="304"/>
      <c r="GD117" s="304"/>
      <c r="GE117" s="304"/>
      <c r="GF117" s="304"/>
      <c r="GG117" s="304"/>
      <c r="GH117" s="304"/>
      <c r="GI117" s="304"/>
      <c r="GJ117" s="304"/>
      <c r="GK117" s="304"/>
      <c r="GL117" s="304"/>
      <c r="GM117" s="304"/>
      <c r="GN117" s="304"/>
      <c r="GO117" s="304"/>
      <c r="GP117" s="304"/>
      <c r="GQ117" s="304"/>
      <c r="GR117" s="304"/>
      <c r="GS117" s="304"/>
      <c r="GT117" s="304"/>
      <c r="GU117" s="304"/>
      <c r="GV117" s="304"/>
      <c r="GW117" s="304"/>
      <c r="GX117" s="304"/>
      <c r="GY117" s="304"/>
      <c r="GZ117" s="304"/>
      <c r="HA117" s="304"/>
      <c r="HB117" s="304"/>
      <c r="HC117" s="304"/>
      <c r="HD117" s="304"/>
      <c r="HE117" s="304"/>
      <c r="HF117" s="304"/>
      <c r="HG117" s="304"/>
      <c r="HH117" s="304"/>
      <c r="HI117" s="304"/>
      <c r="HJ117" s="304"/>
      <c r="HK117" s="304"/>
      <c r="HL117" s="304"/>
      <c r="HM117" s="304"/>
      <c r="HN117" s="304"/>
      <c r="HO117" s="304"/>
      <c r="HP117" s="304"/>
      <c r="HQ117" s="304"/>
      <c r="HR117" s="304"/>
      <c r="HS117" s="304"/>
      <c r="HT117" s="304"/>
      <c r="HU117" s="304"/>
      <c r="HV117" s="304"/>
      <c r="HW117" s="304"/>
      <c r="HX117" s="304"/>
      <c r="HY117" s="304"/>
      <c r="HZ117" s="304"/>
      <c r="IA117" s="304"/>
      <c r="IB117" s="304"/>
      <c r="IC117" s="304"/>
      <c r="ID117" s="304"/>
      <c r="IE117" s="304"/>
      <c r="IF117" s="304"/>
      <c r="IG117" s="304"/>
      <c r="IH117" s="304"/>
      <c r="II117" s="304"/>
      <c r="IJ117" s="304"/>
      <c r="IK117" s="304"/>
      <c r="IL117" s="304"/>
      <c r="IM117" s="304"/>
      <c r="IN117" s="304"/>
      <c r="IO117" s="304"/>
      <c r="IP117" s="304"/>
      <c r="IQ117" s="304"/>
      <c r="IR117" s="304"/>
      <c r="IS117" s="304"/>
      <c r="IT117" s="304"/>
      <c r="IU117" s="304"/>
    </row>
    <row r="118" s="133" customFormat="1" ht="24" customHeight="1" spans="1:255">
      <c r="A118" s="304"/>
      <c r="B118" s="304"/>
      <c r="C118" s="304"/>
      <c r="D118" s="304"/>
      <c r="E118" s="304"/>
      <c r="F118" s="304"/>
      <c r="G118" s="304"/>
      <c r="H118" s="304"/>
      <c r="I118" s="304"/>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c r="CW118" s="304"/>
      <c r="CX118" s="304"/>
      <c r="CY118" s="304"/>
      <c r="CZ118" s="304"/>
      <c r="DA118" s="304"/>
      <c r="DB118" s="304"/>
      <c r="DC118" s="304"/>
      <c r="DD118" s="304"/>
      <c r="DE118" s="304"/>
      <c r="DF118" s="304"/>
      <c r="DG118" s="304"/>
      <c r="DH118" s="304"/>
      <c r="DI118" s="304"/>
      <c r="DJ118" s="304"/>
      <c r="DK118" s="304"/>
      <c r="DL118" s="304"/>
      <c r="DM118" s="304"/>
      <c r="DN118" s="304"/>
      <c r="DO118" s="304"/>
      <c r="DP118" s="304"/>
      <c r="DQ118" s="304"/>
      <c r="DR118" s="304"/>
      <c r="DS118" s="304"/>
      <c r="DT118" s="304"/>
      <c r="DU118" s="304"/>
      <c r="DV118" s="304"/>
      <c r="DW118" s="304"/>
      <c r="DX118" s="304"/>
      <c r="DY118" s="304"/>
      <c r="DZ118" s="304"/>
      <c r="EA118" s="304"/>
      <c r="EB118" s="304"/>
      <c r="EC118" s="304"/>
      <c r="ED118" s="304"/>
      <c r="EE118" s="304"/>
      <c r="EF118" s="304"/>
      <c r="EG118" s="304"/>
      <c r="EH118" s="304"/>
      <c r="EI118" s="304"/>
      <c r="EJ118" s="304"/>
      <c r="EK118" s="304"/>
      <c r="EL118" s="304"/>
      <c r="EM118" s="304"/>
      <c r="EN118" s="304"/>
      <c r="EO118" s="304"/>
      <c r="EP118" s="304"/>
      <c r="EQ118" s="304"/>
      <c r="ER118" s="304"/>
      <c r="ES118" s="304"/>
      <c r="ET118" s="304"/>
      <c r="EU118" s="304"/>
      <c r="EV118" s="304"/>
      <c r="EW118" s="304"/>
      <c r="EX118" s="304"/>
      <c r="EY118" s="304"/>
      <c r="EZ118" s="304"/>
      <c r="FA118" s="304"/>
      <c r="FB118" s="304"/>
      <c r="FC118" s="304"/>
      <c r="FD118" s="304"/>
      <c r="FE118" s="304"/>
      <c r="FF118" s="304"/>
      <c r="FG118" s="304"/>
      <c r="FH118" s="304"/>
      <c r="FI118" s="304"/>
      <c r="FJ118" s="304"/>
      <c r="FK118" s="304"/>
      <c r="FL118" s="304"/>
      <c r="FM118" s="304"/>
      <c r="FN118" s="304"/>
      <c r="FO118" s="304"/>
      <c r="FP118" s="304"/>
      <c r="FQ118" s="304"/>
      <c r="FR118" s="304"/>
      <c r="FS118" s="304"/>
      <c r="FT118" s="304"/>
      <c r="FU118" s="304"/>
      <c r="FV118" s="304"/>
      <c r="FW118" s="304"/>
      <c r="FX118" s="304"/>
      <c r="FY118" s="304"/>
      <c r="FZ118" s="304"/>
      <c r="GA118" s="304"/>
      <c r="GB118" s="304"/>
      <c r="GC118" s="304"/>
      <c r="GD118" s="304"/>
      <c r="GE118" s="304"/>
      <c r="GF118" s="304"/>
      <c r="GG118" s="304"/>
      <c r="GH118" s="304"/>
      <c r="GI118" s="304"/>
      <c r="GJ118" s="304"/>
      <c r="GK118" s="304"/>
      <c r="GL118" s="304"/>
      <c r="GM118" s="304"/>
      <c r="GN118" s="304"/>
      <c r="GO118" s="304"/>
      <c r="GP118" s="304"/>
      <c r="GQ118" s="304"/>
      <c r="GR118" s="304"/>
      <c r="GS118" s="304"/>
      <c r="GT118" s="304"/>
      <c r="GU118" s="304"/>
      <c r="GV118" s="304"/>
      <c r="GW118" s="304"/>
      <c r="GX118" s="304"/>
      <c r="GY118" s="304"/>
      <c r="GZ118" s="304"/>
      <c r="HA118" s="304"/>
      <c r="HB118" s="304"/>
      <c r="HC118" s="304"/>
      <c r="HD118" s="304"/>
      <c r="HE118" s="304"/>
      <c r="HF118" s="304"/>
      <c r="HG118" s="304"/>
      <c r="HH118" s="304"/>
      <c r="HI118" s="304"/>
      <c r="HJ118" s="304"/>
      <c r="HK118" s="304"/>
      <c r="HL118" s="304"/>
      <c r="HM118" s="304"/>
      <c r="HN118" s="304"/>
      <c r="HO118" s="304"/>
      <c r="HP118" s="304"/>
      <c r="HQ118" s="304"/>
      <c r="HR118" s="304"/>
      <c r="HS118" s="304"/>
      <c r="HT118" s="304"/>
      <c r="HU118" s="304"/>
      <c r="HV118" s="304"/>
      <c r="HW118" s="304"/>
      <c r="HX118" s="304"/>
      <c r="HY118" s="304"/>
      <c r="HZ118" s="304"/>
      <c r="IA118" s="304"/>
      <c r="IB118" s="304"/>
      <c r="IC118" s="304"/>
      <c r="ID118" s="304"/>
      <c r="IE118" s="304"/>
      <c r="IF118" s="304"/>
      <c r="IG118" s="304"/>
      <c r="IH118" s="304"/>
      <c r="II118" s="304"/>
      <c r="IJ118" s="304"/>
      <c r="IK118" s="304"/>
      <c r="IL118" s="304"/>
      <c r="IM118" s="304"/>
      <c r="IN118" s="304"/>
      <c r="IO118" s="304"/>
      <c r="IP118" s="304"/>
      <c r="IQ118" s="304"/>
      <c r="IR118" s="304"/>
      <c r="IS118" s="304"/>
      <c r="IT118" s="304"/>
      <c r="IU118" s="304"/>
    </row>
    <row r="119" s="133" customFormat="1" ht="24" customHeight="1" spans="1:255">
      <c r="A119" s="304"/>
      <c r="B119" s="304"/>
      <c r="C119" s="304"/>
      <c r="D119" s="304"/>
      <c r="E119" s="304"/>
      <c r="F119" s="304"/>
      <c r="G119" s="304"/>
      <c r="H119" s="304"/>
      <c r="I119" s="304"/>
      <c r="J119" s="304"/>
      <c r="K119" s="304"/>
      <c r="L119" s="304"/>
      <c r="M119" s="304"/>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c r="CW119" s="304"/>
      <c r="CX119" s="304"/>
      <c r="CY119" s="304"/>
      <c r="CZ119" s="304"/>
      <c r="DA119" s="304"/>
      <c r="DB119" s="304"/>
      <c r="DC119" s="304"/>
      <c r="DD119" s="304"/>
      <c r="DE119" s="304"/>
      <c r="DF119" s="304"/>
      <c r="DG119" s="304"/>
      <c r="DH119" s="304"/>
      <c r="DI119" s="304"/>
      <c r="DJ119" s="304"/>
      <c r="DK119" s="304"/>
      <c r="DL119" s="304"/>
      <c r="DM119" s="304"/>
      <c r="DN119" s="304"/>
      <c r="DO119" s="304"/>
      <c r="DP119" s="304"/>
      <c r="DQ119" s="304"/>
      <c r="DR119" s="304"/>
      <c r="DS119" s="304"/>
      <c r="DT119" s="304"/>
      <c r="DU119" s="304"/>
      <c r="DV119" s="304"/>
      <c r="DW119" s="304"/>
      <c r="DX119" s="304"/>
      <c r="DY119" s="304"/>
      <c r="DZ119" s="304"/>
      <c r="EA119" s="304"/>
      <c r="EB119" s="304"/>
      <c r="EC119" s="304"/>
      <c r="ED119" s="304"/>
      <c r="EE119" s="304"/>
      <c r="EF119" s="304"/>
      <c r="EG119" s="304"/>
      <c r="EH119" s="304"/>
      <c r="EI119" s="304"/>
      <c r="EJ119" s="304"/>
      <c r="EK119" s="304"/>
      <c r="EL119" s="304"/>
      <c r="EM119" s="304"/>
      <c r="EN119" s="304"/>
      <c r="EO119" s="304"/>
      <c r="EP119" s="304"/>
      <c r="EQ119" s="304"/>
      <c r="ER119" s="304"/>
      <c r="ES119" s="304"/>
      <c r="ET119" s="304"/>
      <c r="EU119" s="304"/>
      <c r="EV119" s="304"/>
      <c r="EW119" s="304"/>
      <c r="EX119" s="304"/>
      <c r="EY119" s="304"/>
      <c r="EZ119" s="304"/>
      <c r="FA119" s="304"/>
      <c r="FB119" s="304"/>
      <c r="FC119" s="304"/>
      <c r="FD119" s="304"/>
      <c r="FE119" s="304"/>
      <c r="FF119" s="304"/>
      <c r="FG119" s="304"/>
      <c r="FH119" s="304"/>
      <c r="FI119" s="304"/>
      <c r="FJ119" s="304"/>
      <c r="FK119" s="304"/>
      <c r="FL119" s="304"/>
      <c r="FM119" s="304"/>
      <c r="FN119" s="304"/>
      <c r="FO119" s="304"/>
      <c r="FP119" s="304"/>
      <c r="FQ119" s="304"/>
      <c r="FR119" s="304"/>
      <c r="FS119" s="304"/>
      <c r="FT119" s="304"/>
      <c r="FU119" s="304"/>
      <c r="FV119" s="304"/>
      <c r="FW119" s="304"/>
      <c r="FX119" s="304"/>
      <c r="FY119" s="304"/>
      <c r="FZ119" s="304"/>
      <c r="GA119" s="304"/>
      <c r="GB119" s="304"/>
      <c r="GC119" s="304"/>
      <c r="GD119" s="304"/>
      <c r="GE119" s="304"/>
      <c r="GF119" s="304"/>
      <c r="GG119" s="304"/>
      <c r="GH119" s="304"/>
      <c r="GI119" s="304"/>
      <c r="GJ119" s="304"/>
      <c r="GK119" s="304"/>
      <c r="GL119" s="304"/>
      <c r="GM119" s="304"/>
      <c r="GN119" s="304"/>
      <c r="GO119" s="304"/>
      <c r="GP119" s="304"/>
      <c r="GQ119" s="304"/>
      <c r="GR119" s="304"/>
      <c r="GS119" s="304"/>
      <c r="GT119" s="304"/>
      <c r="GU119" s="304"/>
      <c r="GV119" s="304"/>
      <c r="GW119" s="304"/>
      <c r="GX119" s="304"/>
      <c r="GY119" s="304"/>
      <c r="GZ119" s="304"/>
      <c r="HA119" s="304"/>
      <c r="HB119" s="304"/>
      <c r="HC119" s="304"/>
      <c r="HD119" s="304"/>
      <c r="HE119" s="304"/>
      <c r="HF119" s="304"/>
      <c r="HG119" s="304"/>
      <c r="HH119" s="304"/>
      <c r="HI119" s="304"/>
      <c r="HJ119" s="304"/>
      <c r="HK119" s="304"/>
      <c r="HL119" s="304"/>
      <c r="HM119" s="304"/>
      <c r="HN119" s="304"/>
      <c r="HO119" s="304"/>
      <c r="HP119" s="304"/>
      <c r="HQ119" s="304"/>
      <c r="HR119" s="304"/>
      <c r="HS119" s="304"/>
      <c r="HT119" s="304"/>
      <c r="HU119" s="304"/>
      <c r="HV119" s="304"/>
      <c r="HW119" s="304"/>
      <c r="HX119" s="304"/>
      <c r="HY119" s="304"/>
      <c r="HZ119" s="304"/>
      <c r="IA119" s="304"/>
      <c r="IB119" s="304"/>
      <c r="IC119" s="304"/>
      <c r="ID119" s="304"/>
      <c r="IE119" s="304"/>
      <c r="IF119" s="304"/>
      <c r="IG119" s="304"/>
      <c r="IH119" s="304"/>
      <c r="II119" s="304"/>
      <c r="IJ119" s="304"/>
      <c r="IK119" s="304"/>
      <c r="IL119" s="304"/>
      <c r="IM119" s="304"/>
      <c r="IN119" s="304"/>
      <c r="IO119" s="304"/>
      <c r="IP119" s="304"/>
      <c r="IQ119" s="304"/>
      <c r="IR119" s="304"/>
      <c r="IS119" s="304"/>
      <c r="IT119" s="304"/>
      <c r="IU119" s="304"/>
    </row>
    <row r="120" s="133" customFormat="1" ht="24" customHeight="1" spans="1:255">
      <c r="A120" s="304"/>
      <c r="B120" s="304"/>
      <c r="C120" s="304"/>
      <c r="D120" s="304"/>
      <c r="E120" s="304"/>
      <c r="F120" s="304"/>
      <c r="G120" s="304"/>
      <c r="H120" s="304"/>
      <c r="I120" s="304"/>
      <c r="J120" s="304"/>
      <c r="K120" s="304"/>
      <c r="L120" s="304"/>
      <c r="M120" s="304"/>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c r="CW120" s="304"/>
      <c r="CX120" s="304"/>
      <c r="CY120" s="304"/>
      <c r="CZ120" s="304"/>
      <c r="DA120" s="304"/>
      <c r="DB120" s="304"/>
      <c r="DC120" s="304"/>
      <c r="DD120" s="304"/>
      <c r="DE120" s="304"/>
      <c r="DF120" s="304"/>
      <c r="DG120" s="304"/>
      <c r="DH120" s="304"/>
      <c r="DI120" s="304"/>
      <c r="DJ120" s="304"/>
      <c r="DK120" s="304"/>
      <c r="DL120" s="304"/>
      <c r="DM120" s="304"/>
      <c r="DN120" s="304"/>
      <c r="DO120" s="304"/>
      <c r="DP120" s="304"/>
      <c r="DQ120" s="304"/>
      <c r="DR120" s="304"/>
      <c r="DS120" s="304"/>
      <c r="DT120" s="304"/>
      <c r="DU120" s="304"/>
      <c r="DV120" s="304"/>
      <c r="DW120" s="304"/>
      <c r="DX120" s="304"/>
      <c r="DY120" s="304"/>
      <c r="DZ120" s="304"/>
      <c r="EA120" s="304"/>
      <c r="EB120" s="304"/>
      <c r="EC120" s="304"/>
      <c r="ED120" s="304"/>
      <c r="EE120" s="304"/>
      <c r="EF120" s="304"/>
      <c r="EG120" s="304"/>
      <c r="EH120" s="304"/>
      <c r="EI120" s="304"/>
      <c r="EJ120" s="304"/>
      <c r="EK120" s="304"/>
      <c r="EL120" s="304"/>
      <c r="EM120" s="304"/>
      <c r="EN120" s="304"/>
      <c r="EO120" s="304"/>
      <c r="EP120" s="304"/>
      <c r="EQ120" s="304"/>
      <c r="ER120" s="304"/>
      <c r="ES120" s="304"/>
      <c r="ET120" s="304"/>
      <c r="EU120" s="304"/>
      <c r="EV120" s="304"/>
      <c r="EW120" s="304"/>
      <c r="EX120" s="304"/>
      <c r="EY120" s="304"/>
      <c r="EZ120" s="304"/>
      <c r="FA120" s="304"/>
      <c r="FB120" s="304"/>
      <c r="FC120" s="304"/>
      <c r="FD120" s="304"/>
      <c r="FE120" s="304"/>
      <c r="FF120" s="304"/>
      <c r="FG120" s="304"/>
      <c r="FH120" s="304"/>
      <c r="FI120" s="304"/>
      <c r="FJ120" s="304"/>
      <c r="FK120" s="304"/>
      <c r="FL120" s="304"/>
      <c r="FM120" s="304"/>
      <c r="FN120" s="304"/>
      <c r="FO120" s="304"/>
      <c r="FP120" s="304"/>
      <c r="FQ120" s="304"/>
      <c r="FR120" s="304"/>
      <c r="FS120" s="304"/>
      <c r="FT120" s="304"/>
      <c r="FU120" s="304"/>
      <c r="FV120" s="304"/>
      <c r="FW120" s="304"/>
      <c r="FX120" s="304"/>
      <c r="FY120" s="304"/>
      <c r="FZ120" s="304"/>
      <c r="GA120" s="304"/>
      <c r="GB120" s="304"/>
      <c r="GC120" s="304"/>
      <c r="GD120" s="304"/>
      <c r="GE120" s="304"/>
      <c r="GF120" s="304"/>
      <c r="GG120" s="304"/>
      <c r="GH120" s="304"/>
      <c r="GI120" s="304"/>
      <c r="GJ120" s="304"/>
      <c r="GK120" s="304"/>
      <c r="GL120" s="304"/>
      <c r="GM120" s="304"/>
      <c r="GN120" s="304"/>
      <c r="GO120" s="304"/>
      <c r="GP120" s="304"/>
      <c r="GQ120" s="304"/>
      <c r="GR120" s="304"/>
      <c r="GS120" s="304"/>
      <c r="GT120" s="304"/>
      <c r="GU120" s="304"/>
      <c r="GV120" s="304"/>
      <c r="GW120" s="304"/>
      <c r="GX120" s="304"/>
      <c r="GY120" s="304"/>
      <c r="GZ120" s="304"/>
      <c r="HA120" s="304"/>
      <c r="HB120" s="304"/>
      <c r="HC120" s="304"/>
      <c r="HD120" s="304"/>
      <c r="HE120" s="304"/>
      <c r="HF120" s="304"/>
      <c r="HG120" s="304"/>
      <c r="HH120" s="304"/>
      <c r="HI120" s="304"/>
      <c r="HJ120" s="304"/>
      <c r="HK120" s="304"/>
      <c r="HL120" s="304"/>
      <c r="HM120" s="304"/>
      <c r="HN120" s="304"/>
      <c r="HO120" s="304"/>
      <c r="HP120" s="304"/>
      <c r="HQ120" s="304"/>
      <c r="HR120" s="304"/>
      <c r="HS120" s="304"/>
      <c r="HT120" s="304"/>
      <c r="HU120" s="304"/>
      <c r="HV120" s="304"/>
      <c r="HW120" s="304"/>
      <c r="HX120" s="304"/>
      <c r="HY120" s="304"/>
      <c r="HZ120" s="304"/>
      <c r="IA120" s="304"/>
      <c r="IB120" s="304"/>
      <c r="IC120" s="304"/>
      <c r="ID120" s="304"/>
      <c r="IE120" s="304"/>
      <c r="IF120" s="304"/>
      <c r="IG120" s="304"/>
      <c r="IH120" s="304"/>
      <c r="II120" s="304"/>
      <c r="IJ120" s="304"/>
      <c r="IK120" s="304"/>
      <c r="IL120" s="304"/>
      <c r="IM120" s="304"/>
      <c r="IN120" s="304"/>
      <c r="IO120" s="304"/>
      <c r="IP120" s="304"/>
      <c r="IQ120" s="304"/>
      <c r="IR120" s="304"/>
      <c r="IS120" s="304"/>
      <c r="IT120" s="304"/>
      <c r="IU120" s="304"/>
    </row>
    <row r="121" s="133" customFormat="1" ht="24" customHeight="1" spans="1:255">
      <c r="A121" s="304"/>
      <c r="B121" s="304"/>
      <c r="C121" s="304"/>
      <c r="D121" s="304"/>
      <c r="E121" s="304"/>
      <c r="F121" s="304"/>
      <c r="G121" s="304"/>
      <c r="H121" s="304"/>
      <c r="I121" s="304"/>
      <c r="J121" s="304"/>
      <c r="K121" s="304"/>
      <c r="L121" s="304"/>
      <c r="M121" s="304"/>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c r="CW121" s="304"/>
      <c r="CX121" s="304"/>
      <c r="CY121" s="304"/>
      <c r="CZ121" s="304"/>
      <c r="DA121" s="304"/>
      <c r="DB121" s="304"/>
      <c r="DC121" s="304"/>
      <c r="DD121" s="304"/>
      <c r="DE121" s="304"/>
      <c r="DF121" s="304"/>
      <c r="DG121" s="304"/>
      <c r="DH121" s="304"/>
      <c r="DI121" s="304"/>
      <c r="DJ121" s="304"/>
      <c r="DK121" s="304"/>
      <c r="DL121" s="304"/>
      <c r="DM121" s="304"/>
      <c r="DN121" s="304"/>
      <c r="DO121" s="304"/>
      <c r="DP121" s="304"/>
      <c r="DQ121" s="304"/>
      <c r="DR121" s="304"/>
      <c r="DS121" s="304"/>
      <c r="DT121" s="304"/>
      <c r="DU121" s="304"/>
      <c r="DV121" s="304"/>
      <c r="DW121" s="304"/>
      <c r="DX121" s="304"/>
      <c r="DY121" s="304"/>
      <c r="DZ121" s="304"/>
      <c r="EA121" s="304"/>
      <c r="EB121" s="304"/>
      <c r="EC121" s="304"/>
      <c r="ED121" s="304"/>
      <c r="EE121" s="304"/>
      <c r="EF121" s="304"/>
      <c r="EG121" s="304"/>
      <c r="EH121" s="304"/>
      <c r="EI121" s="304"/>
      <c r="EJ121" s="304"/>
      <c r="EK121" s="304"/>
      <c r="EL121" s="304"/>
      <c r="EM121" s="304"/>
      <c r="EN121" s="304"/>
      <c r="EO121" s="304"/>
      <c r="EP121" s="304"/>
      <c r="EQ121" s="304"/>
      <c r="ER121" s="304"/>
      <c r="ES121" s="304"/>
      <c r="ET121" s="304"/>
      <c r="EU121" s="304"/>
      <c r="EV121" s="304"/>
      <c r="EW121" s="304"/>
      <c r="EX121" s="304"/>
      <c r="EY121" s="304"/>
      <c r="EZ121" s="304"/>
      <c r="FA121" s="304"/>
      <c r="FB121" s="304"/>
      <c r="FC121" s="304"/>
      <c r="FD121" s="304"/>
      <c r="FE121" s="304"/>
      <c r="FF121" s="304"/>
      <c r="FG121" s="304"/>
      <c r="FH121" s="304"/>
      <c r="FI121" s="304"/>
      <c r="FJ121" s="304"/>
      <c r="FK121" s="304"/>
      <c r="FL121" s="304"/>
      <c r="FM121" s="304"/>
      <c r="FN121" s="304"/>
      <c r="FO121" s="304"/>
      <c r="FP121" s="304"/>
      <c r="FQ121" s="304"/>
      <c r="FR121" s="304"/>
      <c r="FS121" s="304"/>
      <c r="FT121" s="304"/>
      <c r="FU121" s="304"/>
      <c r="FV121" s="304"/>
      <c r="FW121" s="304"/>
      <c r="FX121" s="304"/>
      <c r="FY121" s="304"/>
      <c r="FZ121" s="304"/>
      <c r="GA121" s="304"/>
      <c r="GB121" s="304"/>
      <c r="GC121" s="304"/>
      <c r="GD121" s="304"/>
      <c r="GE121" s="304"/>
      <c r="GF121" s="304"/>
      <c r="GG121" s="304"/>
      <c r="GH121" s="304"/>
      <c r="GI121" s="304"/>
      <c r="GJ121" s="304"/>
      <c r="GK121" s="304"/>
      <c r="GL121" s="304"/>
      <c r="GM121" s="304"/>
      <c r="GN121" s="304"/>
      <c r="GO121" s="304"/>
      <c r="GP121" s="304"/>
      <c r="GQ121" s="304"/>
      <c r="GR121" s="304"/>
      <c r="GS121" s="304"/>
      <c r="GT121" s="304"/>
      <c r="GU121" s="304"/>
      <c r="GV121" s="304"/>
      <c r="GW121" s="304"/>
      <c r="GX121" s="304"/>
      <c r="GY121" s="304"/>
      <c r="GZ121" s="304"/>
      <c r="HA121" s="304"/>
      <c r="HB121" s="304"/>
      <c r="HC121" s="304"/>
      <c r="HD121" s="304"/>
      <c r="HE121" s="304"/>
      <c r="HF121" s="304"/>
      <c r="HG121" s="304"/>
      <c r="HH121" s="304"/>
      <c r="HI121" s="304"/>
      <c r="HJ121" s="304"/>
      <c r="HK121" s="304"/>
      <c r="HL121" s="304"/>
      <c r="HM121" s="304"/>
      <c r="HN121" s="304"/>
      <c r="HO121" s="304"/>
      <c r="HP121" s="304"/>
      <c r="HQ121" s="304"/>
      <c r="HR121" s="304"/>
      <c r="HS121" s="304"/>
      <c r="HT121" s="304"/>
      <c r="HU121" s="304"/>
      <c r="HV121" s="304"/>
      <c r="HW121" s="304"/>
      <c r="HX121" s="304"/>
      <c r="HY121" s="304"/>
      <c r="HZ121" s="304"/>
      <c r="IA121" s="304"/>
      <c r="IB121" s="304"/>
      <c r="IC121" s="304"/>
      <c r="ID121" s="304"/>
      <c r="IE121" s="304"/>
      <c r="IF121" s="304"/>
      <c r="IG121" s="304"/>
      <c r="IH121" s="304"/>
      <c r="II121" s="304"/>
      <c r="IJ121" s="304"/>
      <c r="IK121" s="304"/>
      <c r="IL121" s="304"/>
      <c r="IM121" s="304"/>
      <c r="IN121" s="304"/>
      <c r="IO121" s="304"/>
      <c r="IP121" s="304"/>
      <c r="IQ121" s="304"/>
      <c r="IR121" s="304"/>
      <c r="IS121" s="304"/>
      <c r="IT121" s="304"/>
      <c r="IU121" s="304"/>
    </row>
    <row r="122" s="133" customFormat="1" ht="24" customHeight="1" spans="1:255">
      <c r="A122" s="304"/>
      <c r="B122" s="304"/>
      <c r="C122" s="304"/>
      <c r="D122" s="304"/>
      <c r="E122" s="304"/>
      <c r="F122" s="304"/>
      <c r="G122" s="304"/>
      <c r="H122" s="304"/>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c r="CW122" s="304"/>
      <c r="CX122" s="304"/>
      <c r="CY122" s="304"/>
      <c r="CZ122" s="304"/>
      <c r="DA122" s="304"/>
      <c r="DB122" s="304"/>
      <c r="DC122" s="304"/>
      <c r="DD122" s="304"/>
      <c r="DE122" s="304"/>
      <c r="DF122" s="304"/>
      <c r="DG122" s="304"/>
      <c r="DH122" s="304"/>
      <c r="DI122" s="304"/>
      <c r="DJ122" s="304"/>
      <c r="DK122" s="304"/>
      <c r="DL122" s="304"/>
      <c r="DM122" s="304"/>
      <c r="DN122" s="304"/>
      <c r="DO122" s="304"/>
      <c r="DP122" s="304"/>
      <c r="DQ122" s="304"/>
      <c r="DR122" s="304"/>
      <c r="DS122" s="304"/>
      <c r="DT122" s="304"/>
      <c r="DU122" s="304"/>
      <c r="DV122" s="304"/>
      <c r="DW122" s="304"/>
      <c r="DX122" s="304"/>
      <c r="DY122" s="304"/>
      <c r="DZ122" s="304"/>
      <c r="EA122" s="304"/>
      <c r="EB122" s="304"/>
      <c r="EC122" s="304"/>
      <c r="ED122" s="304"/>
      <c r="EE122" s="304"/>
      <c r="EF122" s="304"/>
      <c r="EG122" s="304"/>
      <c r="EH122" s="304"/>
      <c r="EI122" s="304"/>
      <c r="EJ122" s="304"/>
      <c r="EK122" s="304"/>
      <c r="EL122" s="304"/>
      <c r="EM122" s="304"/>
      <c r="EN122" s="304"/>
      <c r="EO122" s="304"/>
      <c r="EP122" s="304"/>
      <c r="EQ122" s="304"/>
      <c r="ER122" s="304"/>
      <c r="ES122" s="304"/>
      <c r="ET122" s="304"/>
      <c r="EU122" s="304"/>
      <c r="EV122" s="304"/>
      <c r="EW122" s="304"/>
      <c r="EX122" s="304"/>
      <c r="EY122" s="304"/>
      <c r="EZ122" s="304"/>
      <c r="FA122" s="304"/>
      <c r="FB122" s="304"/>
      <c r="FC122" s="304"/>
      <c r="FD122" s="304"/>
      <c r="FE122" s="304"/>
      <c r="FF122" s="304"/>
      <c r="FG122" s="304"/>
      <c r="FH122" s="304"/>
      <c r="FI122" s="304"/>
      <c r="FJ122" s="304"/>
      <c r="FK122" s="304"/>
      <c r="FL122" s="304"/>
      <c r="FM122" s="304"/>
      <c r="FN122" s="304"/>
      <c r="FO122" s="304"/>
      <c r="FP122" s="304"/>
      <c r="FQ122" s="304"/>
      <c r="FR122" s="304"/>
      <c r="FS122" s="304"/>
      <c r="FT122" s="304"/>
      <c r="FU122" s="304"/>
      <c r="FV122" s="304"/>
      <c r="FW122" s="304"/>
      <c r="FX122" s="304"/>
      <c r="FY122" s="304"/>
      <c r="FZ122" s="304"/>
      <c r="GA122" s="304"/>
      <c r="GB122" s="304"/>
      <c r="GC122" s="304"/>
      <c r="GD122" s="304"/>
      <c r="GE122" s="304"/>
      <c r="GF122" s="304"/>
      <c r="GG122" s="304"/>
      <c r="GH122" s="304"/>
      <c r="GI122" s="304"/>
      <c r="GJ122" s="304"/>
      <c r="GK122" s="304"/>
      <c r="GL122" s="304"/>
      <c r="GM122" s="304"/>
      <c r="GN122" s="304"/>
      <c r="GO122" s="304"/>
      <c r="GP122" s="304"/>
      <c r="GQ122" s="304"/>
      <c r="GR122" s="304"/>
      <c r="GS122" s="304"/>
      <c r="GT122" s="304"/>
      <c r="GU122" s="304"/>
      <c r="GV122" s="304"/>
      <c r="GW122" s="304"/>
      <c r="GX122" s="304"/>
      <c r="GY122" s="304"/>
      <c r="GZ122" s="304"/>
      <c r="HA122" s="304"/>
      <c r="HB122" s="304"/>
      <c r="HC122" s="304"/>
      <c r="HD122" s="304"/>
      <c r="HE122" s="304"/>
      <c r="HF122" s="304"/>
      <c r="HG122" s="304"/>
      <c r="HH122" s="304"/>
      <c r="HI122" s="304"/>
      <c r="HJ122" s="304"/>
      <c r="HK122" s="304"/>
      <c r="HL122" s="304"/>
      <c r="HM122" s="304"/>
      <c r="HN122" s="304"/>
      <c r="HO122" s="304"/>
      <c r="HP122" s="304"/>
      <c r="HQ122" s="304"/>
      <c r="HR122" s="304"/>
      <c r="HS122" s="304"/>
      <c r="HT122" s="304"/>
      <c r="HU122" s="304"/>
      <c r="HV122" s="304"/>
      <c r="HW122" s="304"/>
      <c r="HX122" s="304"/>
      <c r="HY122" s="304"/>
      <c r="HZ122" s="304"/>
      <c r="IA122" s="304"/>
      <c r="IB122" s="304"/>
      <c r="IC122" s="304"/>
      <c r="ID122" s="304"/>
      <c r="IE122" s="304"/>
      <c r="IF122" s="304"/>
      <c r="IG122" s="304"/>
      <c r="IH122" s="304"/>
      <c r="II122" s="304"/>
      <c r="IJ122" s="304"/>
      <c r="IK122" s="304"/>
      <c r="IL122" s="304"/>
      <c r="IM122" s="304"/>
      <c r="IN122" s="304"/>
      <c r="IO122" s="304"/>
      <c r="IP122" s="304"/>
      <c r="IQ122" s="304"/>
      <c r="IR122" s="304"/>
      <c r="IS122" s="304"/>
      <c r="IT122" s="304"/>
      <c r="IU122" s="304"/>
    </row>
    <row r="123" s="133" customFormat="1" ht="24" customHeight="1" spans="1:255">
      <c r="A123" s="304"/>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c r="CW123" s="304"/>
      <c r="CX123" s="304"/>
      <c r="CY123" s="304"/>
      <c r="CZ123" s="304"/>
      <c r="DA123" s="304"/>
      <c r="DB123" s="304"/>
      <c r="DC123" s="304"/>
      <c r="DD123" s="304"/>
      <c r="DE123" s="304"/>
      <c r="DF123" s="304"/>
      <c r="DG123" s="304"/>
      <c r="DH123" s="304"/>
      <c r="DI123" s="304"/>
      <c r="DJ123" s="304"/>
      <c r="DK123" s="304"/>
      <c r="DL123" s="304"/>
      <c r="DM123" s="304"/>
      <c r="DN123" s="304"/>
      <c r="DO123" s="304"/>
      <c r="DP123" s="304"/>
      <c r="DQ123" s="304"/>
      <c r="DR123" s="304"/>
      <c r="DS123" s="304"/>
      <c r="DT123" s="304"/>
      <c r="DU123" s="304"/>
      <c r="DV123" s="304"/>
      <c r="DW123" s="304"/>
      <c r="DX123" s="304"/>
      <c r="DY123" s="304"/>
      <c r="DZ123" s="304"/>
      <c r="EA123" s="304"/>
      <c r="EB123" s="304"/>
      <c r="EC123" s="304"/>
      <c r="ED123" s="304"/>
      <c r="EE123" s="304"/>
      <c r="EF123" s="304"/>
      <c r="EG123" s="304"/>
      <c r="EH123" s="304"/>
      <c r="EI123" s="304"/>
      <c r="EJ123" s="304"/>
      <c r="EK123" s="304"/>
      <c r="EL123" s="304"/>
      <c r="EM123" s="304"/>
      <c r="EN123" s="304"/>
      <c r="EO123" s="304"/>
      <c r="EP123" s="304"/>
      <c r="EQ123" s="304"/>
      <c r="ER123" s="304"/>
      <c r="ES123" s="304"/>
      <c r="ET123" s="304"/>
      <c r="EU123" s="304"/>
      <c r="EV123" s="304"/>
      <c r="EW123" s="304"/>
      <c r="EX123" s="304"/>
      <c r="EY123" s="304"/>
      <c r="EZ123" s="304"/>
      <c r="FA123" s="304"/>
      <c r="FB123" s="304"/>
      <c r="FC123" s="304"/>
      <c r="FD123" s="304"/>
      <c r="FE123" s="304"/>
      <c r="FF123" s="304"/>
      <c r="FG123" s="304"/>
      <c r="FH123" s="304"/>
      <c r="FI123" s="304"/>
      <c r="FJ123" s="304"/>
      <c r="FK123" s="304"/>
      <c r="FL123" s="304"/>
      <c r="FM123" s="304"/>
      <c r="FN123" s="304"/>
      <c r="FO123" s="304"/>
      <c r="FP123" s="304"/>
      <c r="FQ123" s="304"/>
      <c r="FR123" s="304"/>
      <c r="FS123" s="304"/>
      <c r="FT123" s="304"/>
      <c r="FU123" s="304"/>
      <c r="FV123" s="304"/>
      <c r="FW123" s="304"/>
      <c r="FX123" s="304"/>
      <c r="FY123" s="304"/>
      <c r="FZ123" s="304"/>
      <c r="GA123" s="304"/>
      <c r="GB123" s="304"/>
      <c r="GC123" s="304"/>
      <c r="GD123" s="304"/>
      <c r="GE123" s="304"/>
      <c r="GF123" s="304"/>
      <c r="GG123" s="304"/>
      <c r="GH123" s="304"/>
      <c r="GI123" s="304"/>
      <c r="GJ123" s="304"/>
      <c r="GK123" s="304"/>
      <c r="GL123" s="304"/>
      <c r="GM123" s="304"/>
      <c r="GN123" s="304"/>
      <c r="GO123" s="304"/>
      <c r="GP123" s="304"/>
      <c r="GQ123" s="304"/>
      <c r="GR123" s="304"/>
      <c r="GS123" s="304"/>
      <c r="GT123" s="304"/>
      <c r="GU123" s="304"/>
      <c r="GV123" s="304"/>
      <c r="GW123" s="304"/>
      <c r="GX123" s="304"/>
      <c r="GY123" s="304"/>
      <c r="GZ123" s="304"/>
      <c r="HA123" s="304"/>
      <c r="HB123" s="304"/>
      <c r="HC123" s="304"/>
      <c r="HD123" s="304"/>
      <c r="HE123" s="304"/>
      <c r="HF123" s="304"/>
      <c r="HG123" s="304"/>
      <c r="HH123" s="304"/>
      <c r="HI123" s="304"/>
      <c r="HJ123" s="304"/>
      <c r="HK123" s="304"/>
      <c r="HL123" s="304"/>
      <c r="HM123" s="304"/>
      <c r="HN123" s="304"/>
      <c r="HO123" s="304"/>
      <c r="HP123" s="304"/>
      <c r="HQ123" s="304"/>
      <c r="HR123" s="304"/>
      <c r="HS123" s="304"/>
      <c r="HT123" s="304"/>
      <c r="HU123" s="304"/>
      <c r="HV123" s="304"/>
      <c r="HW123" s="304"/>
      <c r="HX123" s="304"/>
      <c r="HY123" s="304"/>
      <c r="HZ123" s="304"/>
      <c r="IA123" s="304"/>
      <c r="IB123" s="304"/>
      <c r="IC123" s="304"/>
      <c r="ID123" s="304"/>
      <c r="IE123" s="304"/>
      <c r="IF123" s="304"/>
      <c r="IG123" s="304"/>
      <c r="IH123" s="304"/>
      <c r="II123" s="304"/>
      <c r="IJ123" s="304"/>
      <c r="IK123" s="304"/>
      <c r="IL123" s="304"/>
      <c r="IM123" s="304"/>
      <c r="IN123" s="304"/>
      <c r="IO123" s="304"/>
      <c r="IP123" s="304"/>
      <c r="IQ123" s="304"/>
      <c r="IR123" s="304"/>
      <c r="IS123" s="304"/>
      <c r="IT123" s="304"/>
      <c r="IU123" s="304"/>
    </row>
    <row r="124" s="133" customFormat="1" ht="24" customHeight="1" spans="1:255">
      <c r="A124" s="304"/>
      <c r="B124" s="304"/>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c r="CW124" s="304"/>
      <c r="CX124" s="304"/>
      <c r="CY124" s="304"/>
      <c r="CZ124" s="304"/>
      <c r="DA124" s="304"/>
      <c r="DB124" s="304"/>
      <c r="DC124" s="304"/>
      <c r="DD124" s="304"/>
      <c r="DE124" s="304"/>
      <c r="DF124" s="304"/>
      <c r="DG124" s="304"/>
      <c r="DH124" s="304"/>
      <c r="DI124" s="304"/>
      <c r="DJ124" s="304"/>
      <c r="DK124" s="304"/>
      <c r="DL124" s="304"/>
      <c r="DM124" s="304"/>
      <c r="DN124" s="304"/>
      <c r="DO124" s="304"/>
      <c r="DP124" s="304"/>
      <c r="DQ124" s="304"/>
      <c r="DR124" s="304"/>
      <c r="DS124" s="304"/>
      <c r="DT124" s="304"/>
      <c r="DU124" s="304"/>
      <c r="DV124" s="304"/>
      <c r="DW124" s="304"/>
      <c r="DX124" s="304"/>
      <c r="DY124" s="304"/>
      <c r="DZ124" s="304"/>
      <c r="EA124" s="304"/>
      <c r="EB124" s="304"/>
      <c r="EC124" s="304"/>
      <c r="ED124" s="304"/>
      <c r="EE124" s="304"/>
      <c r="EF124" s="304"/>
      <c r="EG124" s="304"/>
      <c r="EH124" s="304"/>
      <c r="EI124" s="304"/>
      <c r="EJ124" s="304"/>
      <c r="EK124" s="304"/>
      <c r="EL124" s="304"/>
      <c r="EM124" s="304"/>
      <c r="EN124" s="304"/>
      <c r="EO124" s="304"/>
      <c r="EP124" s="304"/>
      <c r="EQ124" s="304"/>
      <c r="ER124" s="304"/>
      <c r="ES124" s="304"/>
      <c r="ET124" s="304"/>
      <c r="EU124" s="304"/>
      <c r="EV124" s="304"/>
      <c r="EW124" s="304"/>
      <c r="EX124" s="304"/>
      <c r="EY124" s="304"/>
      <c r="EZ124" s="304"/>
      <c r="FA124" s="304"/>
      <c r="FB124" s="304"/>
      <c r="FC124" s="304"/>
      <c r="FD124" s="304"/>
      <c r="FE124" s="304"/>
      <c r="FF124" s="304"/>
      <c r="FG124" s="304"/>
      <c r="FH124" s="304"/>
      <c r="FI124" s="304"/>
      <c r="FJ124" s="304"/>
      <c r="FK124" s="304"/>
      <c r="FL124" s="304"/>
      <c r="FM124" s="304"/>
      <c r="FN124" s="304"/>
      <c r="FO124" s="304"/>
      <c r="FP124" s="304"/>
      <c r="FQ124" s="304"/>
      <c r="FR124" s="304"/>
      <c r="FS124" s="304"/>
      <c r="FT124" s="304"/>
      <c r="FU124" s="304"/>
      <c r="FV124" s="304"/>
      <c r="FW124" s="304"/>
      <c r="FX124" s="304"/>
      <c r="FY124" s="304"/>
      <c r="FZ124" s="304"/>
      <c r="GA124" s="304"/>
      <c r="GB124" s="304"/>
      <c r="GC124" s="304"/>
      <c r="GD124" s="304"/>
      <c r="GE124" s="304"/>
      <c r="GF124" s="304"/>
      <c r="GG124" s="304"/>
      <c r="GH124" s="304"/>
      <c r="GI124" s="304"/>
      <c r="GJ124" s="304"/>
      <c r="GK124" s="304"/>
      <c r="GL124" s="304"/>
      <c r="GM124" s="304"/>
      <c r="GN124" s="304"/>
      <c r="GO124" s="304"/>
      <c r="GP124" s="304"/>
      <c r="GQ124" s="304"/>
      <c r="GR124" s="304"/>
      <c r="GS124" s="304"/>
      <c r="GT124" s="304"/>
      <c r="GU124" s="304"/>
      <c r="GV124" s="304"/>
      <c r="GW124" s="304"/>
      <c r="GX124" s="304"/>
      <c r="GY124" s="304"/>
      <c r="GZ124" s="304"/>
      <c r="HA124" s="304"/>
      <c r="HB124" s="304"/>
      <c r="HC124" s="304"/>
      <c r="HD124" s="304"/>
      <c r="HE124" s="304"/>
      <c r="HF124" s="304"/>
      <c r="HG124" s="304"/>
      <c r="HH124" s="304"/>
      <c r="HI124" s="304"/>
      <c r="HJ124" s="304"/>
      <c r="HK124" s="304"/>
      <c r="HL124" s="304"/>
      <c r="HM124" s="304"/>
      <c r="HN124" s="304"/>
      <c r="HO124" s="304"/>
      <c r="HP124" s="304"/>
      <c r="HQ124" s="304"/>
      <c r="HR124" s="304"/>
      <c r="HS124" s="304"/>
      <c r="HT124" s="304"/>
      <c r="HU124" s="304"/>
      <c r="HV124" s="304"/>
      <c r="HW124" s="304"/>
      <c r="HX124" s="304"/>
      <c r="HY124" s="304"/>
      <c r="HZ124" s="304"/>
      <c r="IA124" s="304"/>
      <c r="IB124" s="304"/>
      <c r="IC124" s="304"/>
      <c r="ID124" s="304"/>
      <c r="IE124" s="304"/>
      <c r="IF124" s="304"/>
      <c r="IG124" s="304"/>
      <c r="IH124" s="304"/>
      <c r="II124" s="304"/>
      <c r="IJ124" s="304"/>
      <c r="IK124" s="304"/>
      <c r="IL124" s="304"/>
      <c r="IM124" s="304"/>
      <c r="IN124" s="304"/>
      <c r="IO124" s="304"/>
      <c r="IP124" s="304"/>
      <c r="IQ124" s="304"/>
      <c r="IR124" s="304"/>
      <c r="IS124" s="304"/>
      <c r="IT124" s="304"/>
      <c r="IU124" s="304"/>
    </row>
    <row r="125" s="133" customFormat="1" ht="24" customHeight="1" spans="1:255">
      <c r="A125" s="304"/>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c r="CW125" s="304"/>
      <c r="CX125" s="304"/>
      <c r="CY125" s="304"/>
      <c r="CZ125" s="304"/>
      <c r="DA125" s="304"/>
      <c r="DB125" s="304"/>
      <c r="DC125" s="304"/>
      <c r="DD125" s="304"/>
      <c r="DE125" s="304"/>
      <c r="DF125" s="304"/>
      <c r="DG125" s="304"/>
      <c r="DH125" s="304"/>
      <c r="DI125" s="304"/>
      <c r="DJ125" s="304"/>
      <c r="DK125" s="304"/>
      <c r="DL125" s="304"/>
      <c r="DM125" s="304"/>
      <c r="DN125" s="304"/>
      <c r="DO125" s="304"/>
      <c r="DP125" s="304"/>
      <c r="DQ125" s="304"/>
      <c r="DR125" s="304"/>
      <c r="DS125" s="304"/>
      <c r="DT125" s="304"/>
      <c r="DU125" s="304"/>
      <c r="DV125" s="304"/>
      <c r="DW125" s="304"/>
      <c r="DX125" s="304"/>
      <c r="DY125" s="304"/>
      <c r="DZ125" s="304"/>
      <c r="EA125" s="304"/>
      <c r="EB125" s="304"/>
      <c r="EC125" s="304"/>
      <c r="ED125" s="304"/>
      <c r="EE125" s="304"/>
      <c r="EF125" s="304"/>
      <c r="EG125" s="304"/>
      <c r="EH125" s="304"/>
      <c r="EI125" s="304"/>
      <c r="EJ125" s="304"/>
      <c r="EK125" s="304"/>
      <c r="EL125" s="304"/>
      <c r="EM125" s="304"/>
      <c r="EN125" s="304"/>
      <c r="EO125" s="304"/>
      <c r="EP125" s="304"/>
      <c r="EQ125" s="304"/>
      <c r="ER125" s="304"/>
      <c r="ES125" s="304"/>
      <c r="ET125" s="304"/>
      <c r="EU125" s="304"/>
      <c r="EV125" s="304"/>
      <c r="EW125" s="304"/>
      <c r="EX125" s="304"/>
      <c r="EY125" s="304"/>
      <c r="EZ125" s="304"/>
      <c r="FA125" s="304"/>
      <c r="FB125" s="304"/>
      <c r="FC125" s="304"/>
      <c r="FD125" s="304"/>
      <c r="FE125" s="304"/>
      <c r="FF125" s="304"/>
      <c r="FG125" s="304"/>
      <c r="FH125" s="304"/>
      <c r="FI125" s="304"/>
      <c r="FJ125" s="304"/>
      <c r="FK125" s="304"/>
      <c r="FL125" s="304"/>
      <c r="FM125" s="304"/>
      <c r="FN125" s="304"/>
      <c r="FO125" s="304"/>
      <c r="FP125" s="304"/>
      <c r="FQ125" s="304"/>
      <c r="FR125" s="304"/>
      <c r="FS125" s="304"/>
      <c r="FT125" s="304"/>
      <c r="FU125" s="304"/>
      <c r="FV125" s="304"/>
      <c r="FW125" s="304"/>
      <c r="FX125" s="304"/>
      <c r="FY125" s="304"/>
      <c r="FZ125" s="304"/>
      <c r="GA125" s="304"/>
      <c r="GB125" s="304"/>
      <c r="GC125" s="304"/>
      <c r="GD125" s="304"/>
      <c r="GE125" s="304"/>
      <c r="GF125" s="304"/>
      <c r="GG125" s="304"/>
      <c r="GH125" s="304"/>
      <c r="GI125" s="304"/>
      <c r="GJ125" s="304"/>
      <c r="GK125" s="304"/>
      <c r="GL125" s="304"/>
      <c r="GM125" s="304"/>
      <c r="GN125" s="304"/>
      <c r="GO125" s="304"/>
      <c r="GP125" s="304"/>
      <c r="GQ125" s="304"/>
      <c r="GR125" s="304"/>
      <c r="GS125" s="304"/>
      <c r="GT125" s="304"/>
      <c r="GU125" s="304"/>
      <c r="GV125" s="304"/>
      <c r="GW125" s="304"/>
      <c r="GX125" s="304"/>
      <c r="GY125" s="304"/>
      <c r="GZ125" s="304"/>
      <c r="HA125" s="304"/>
      <c r="HB125" s="304"/>
      <c r="HC125" s="304"/>
      <c r="HD125" s="304"/>
      <c r="HE125" s="304"/>
      <c r="HF125" s="304"/>
      <c r="HG125" s="304"/>
      <c r="HH125" s="304"/>
      <c r="HI125" s="304"/>
      <c r="HJ125" s="304"/>
      <c r="HK125" s="304"/>
      <c r="HL125" s="304"/>
      <c r="HM125" s="304"/>
      <c r="HN125" s="304"/>
      <c r="HO125" s="304"/>
      <c r="HP125" s="304"/>
      <c r="HQ125" s="304"/>
      <c r="HR125" s="304"/>
      <c r="HS125" s="304"/>
      <c r="HT125" s="304"/>
      <c r="HU125" s="304"/>
      <c r="HV125" s="304"/>
      <c r="HW125" s="304"/>
      <c r="HX125" s="304"/>
      <c r="HY125" s="304"/>
      <c r="HZ125" s="304"/>
      <c r="IA125" s="304"/>
      <c r="IB125" s="304"/>
      <c r="IC125" s="304"/>
      <c r="ID125" s="304"/>
      <c r="IE125" s="304"/>
      <c r="IF125" s="304"/>
      <c r="IG125" s="304"/>
      <c r="IH125" s="304"/>
      <c r="II125" s="304"/>
      <c r="IJ125" s="304"/>
      <c r="IK125" s="304"/>
      <c r="IL125" s="304"/>
      <c r="IM125" s="304"/>
      <c r="IN125" s="304"/>
      <c r="IO125" s="304"/>
      <c r="IP125" s="304"/>
      <c r="IQ125" s="304"/>
      <c r="IR125" s="304"/>
      <c r="IS125" s="304"/>
      <c r="IT125" s="304"/>
      <c r="IU125" s="304"/>
    </row>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95"/>
  <sheetViews>
    <sheetView showZeros="0" workbookViewId="0">
      <selection activeCell="A1" sqref="$A1:$XFD1048576"/>
    </sheetView>
  </sheetViews>
  <sheetFormatPr defaultColWidth="9" defaultRowHeight="14.25"/>
  <cols>
    <col min="1" max="1" width="30.625" style="273" customWidth="1"/>
    <col min="2" max="2" width="12.625" style="274" customWidth="1"/>
    <col min="3" max="3" width="30.625" style="273" customWidth="1"/>
    <col min="4" max="4" width="12.625" style="275" customWidth="1"/>
    <col min="5" max="5" width="9.375" style="273"/>
    <col min="6" max="255" width="9" style="273"/>
    <col min="256" max="16384" width="9" style="133"/>
  </cols>
  <sheetData>
    <row r="1" s="268" customFormat="1" ht="24" customHeight="1" spans="1:2">
      <c r="A1" s="276"/>
      <c r="B1" s="277"/>
    </row>
    <row r="2" s="269" customFormat="1" ht="42" customHeight="1" spans="1:4">
      <c r="A2" s="278" t="s">
        <v>1333</v>
      </c>
      <c r="B2" s="279"/>
      <c r="C2" s="279"/>
      <c r="D2" s="279"/>
    </row>
    <row r="3" s="270" customFormat="1" ht="27" customHeight="1" spans="1:4">
      <c r="A3" s="280"/>
      <c r="B3" s="281"/>
      <c r="C3" s="280"/>
      <c r="D3" s="282" t="s">
        <v>1</v>
      </c>
    </row>
    <row r="4" s="271" customFormat="1" ht="30" customHeight="1" spans="1:4">
      <c r="A4" s="283" t="s">
        <v>64</v>
      </c>
      <c r="B4" s="284" t="s">
        <v>3</v>
      </c>
      <c r="C4" s="283" t="s">
        <v>65</v>
      </c>
      <c r="D4" s="284" t="s">
        <v>3</v>
      </c>
    </row>
    <row r="5" s="272" customFormat="1" ht="24" customHeight="1" spans="1:4">
      <c r="A5" s="285" t="s">
        <v>1334</v>
      </c>
      <c r="B5" s="286">
        <v>296900</v>
      </c>
      <c r="C5" s="285" t="s">
        <v>1335</v>
      </c>
      <c r="D5" s="286">
        <v>340018</v>
      </c>
    </row>
    <row r="6" s="272" customFormat="1" ht="24" customHeight="1" spans="1:4">
      <c r="A6" s="285" t="s">
        <v>68</v>
      </c>
      <c r="B6" s="286">
        <f>SUM(B7:B10)</f>
        <v>73546</v>
      </c>
      <c r="C6" s="202" t="s">
        <v>69</v>
      </c>
      <c r="D6" s="286">
        <f>SUM(D7:D8)</f>
        <v>30000</v>
      </c>
    </row>
    <row r="7" s="272" customFormat="1" ht="24" customHeight="1" spans="1:4">
      <c r="A7" s="287" t="s">
        <v>70</v>
      </c>
      <c r="B7" s="288"/>
      <c r="C7" s="287" t="s">
        <v>71</v>
      </c>
      <c r="D7" s="288"/>
    </row>
    <row r="8" s="272" customFormat="1" ht="24" customHeight="1" spans="1:4">
      <c r="A8" s="287" t="s">
        <v>76</v>
      </c>
      <c r="B8" s="288">
        <v>73546</v>
      </c>
      <c r="C8" s="287" t="s">
        <v>77</v>
      </c>
      <c r="D8" s="288">
        <v>30000</v>
      </c>
    </row>
    <row r="9" s="272" customFormat="1" ht="24" customHeight="1" spans="1:4">
      <c r="A9" s="287" t="s">
        <v>78</v>
      </c>
      <c r="B9" s="288"/>
      <c r="C9" s="289" t="s">
        <v>97</v>
      </c>
      <c r="D9" s="290">
        <f>SUM(D10:D10)</f>
        <v>428</v>
      </c>
    </row>
    <row r="10" s="272" customFormat="1" ht="24" customHeight="1" spans="1:4">
      <c r="A10" s="287" t="s">
        <v>86</v>
      </c>
      <c r="B10" s="288"/>
      <c r="C10" s="287" t="s">
        <v>1336</v>
      </c>
      <c r="D10" s="288">
        <v>428</v>
      </c>
    </row>
    <row r="11" s="272" customFormat="1" ht="24" customHeight="1" spans="1:4">
      <c r="A11" s="291" t="s">
        <v>1337</v>
      </c>
      <c r="B11" s="288"/>
      <c r="C11" s="292"/>
      <c r="D11" s="288"/>
    </row>
    <row r="12" s="272" customFormat="1" ht="24" customHeight="1" spans="1:4">
      <c r="A12" s="292"/>
      <c r="B12" s="293"/>
      <c r="C12" s="292"/>
      <c r="D12" s="288"/>
    </row>
    <row r="13" s="272" customFormat="1" ht="24" customHeight="1" spans="1:4">
      <c r="A13" s="292"/>
      <c r="B13" s="294"/>
      <c r="C13" s="287"/>
      <c r="D13" s="288"/>
    </row>
    <row r="14" s="272" customFormat="1" ht="24" customHeight="1" spans="1:4">
      <c r="A14" s="295"/>
      <c r="B14" s="294"/>
      <c r="C14" s="296"/>
      <c r="D14" s="297"/>
    </row>
    <row r="15" s="272" customFormat="1" ht="24" customHeight="1" spans="1:4">
      <c r="A15" s="151" t="s">
        <v>111</v>
      </c>
      <c r="B15" s="293">
        <f>B5+B6</f>
        <v>370446</v>
      </c>
      <c r="C15" s="298" t="s">
        <v>112</v>
      </c>
      <c r="D15" s="290">
        <f>D5+D6+D9</f>
        <v>370446</v>
      </c>
    </row>
    <row r="16" s="272" customFormat="1" ht="24" customHeight="1" spans="1:4">
      <c r="A16" s="273"/>
      <c r="B16" s="274"/>
      <c r="C16" s="273"/>
      <c r="D16" s="275"/>
    </row>
    <row r="17" s="272" customFormat="1" ht="24" customHeight="1" spans="1:5">
      <c r="A17" s="273"/>
      <c r="B17" s="274"/>
      <c r="C17" s="273"/>
      <c r="D17" s="275"/>
      <c r="E17" s="299"/>
    </row>
    <row r="18" s="133" customFormat="1" ht="24" customHeight="1" spans="1:255">
      <c r="A18" s="273"/>
      <c r="B18" s="274"/>
      <c r="C18" s="273"/>
      <c r="D18" s="275"/>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c r="IU18" s="273"/>
    </row>
    <row r="19" s="133" customFormat="1" ht="24" customHeight="1" spans="1:255">
      <c r="A19" s="273"/>
      <c r="B19" s="274"/>
      <c r="C19" s="273"/>
      <c r="D19" s="275"/>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row>
    <row r="20" s="133" customFormat="1" ht="24" customHeight="1" spans="1:255">
      <c r="A20" s="273"/>
      <c r="B20" s="274"/>
      <c r="C20" s="273"/>
      <c r="D20" s="275"/>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c r="DF20" s="273"/>
      <c r="DG20" s="273"/>
      <c r="DH20" s="273"/>
      <c r="DI20" s="273"/>
      <c r="DJ20" s="273"/>
      <c r="DK20" s="273"/>
      <c r="DL20" s="273"/>
      <c r="DM20" s="273"/>
      <c r="DN20" s="273"/>
      <c r="DO20" s="273"/>
      <c r="DP20" s="273"/>
      <c r="DQ20" s="273"/>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3"/>
      <c r="FP20" s="273"/>
      <c r="FQ20" s="273"/>
      <c r="FR20" s="273"/>
      <c r="FS20" s="273"/>
      <c r="FT20" s="273"/>
      <c r="FU20" s="273"/>
      <c r="FV20" s="273"/>
      <c r="FW20" s="273"/>
      <c r="FX20" s="273"/>
      <c r="FY20" s="273"/>
      <c r="FZ20" s="273"/>
      <c r="GA20" s="273"/>
      <c r="GB20" s="273"/>
      <c r="GC20" s="273"/>
      <c r="GD20" s="273"/>
      <c r="GE20" s="273"/>
      <c r="GF20" s="273"/>
      <c r="GG20" s="273"/>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3"/>
      <c r="HO20" s="273"/>
      <c r="HP20" s="273"/>
      <c r="HQ20" s="273"/>
      <c r="HR20" s="273"/>
      <c r="HS20" s="273"/>
      <c r="HT20" s="273"/>
      <c r="HU20" s="273"/>
      <c r="HV20" s="273"/>
      <c r="HW20" s="273"/>
      <c r="HX20" s="273"/>
      <c r="HY20" s="273"/>
      <c r="HZ20" s="273"/>
      <c r="IA20" s="273"/>
      <c r="IB20" s="273"/>
      <c r="IC20" s="273"/>
      <c r="ID20" s="273"/>
      <c r="IE20" s="273"/>
      <c r="IF20" s="273"/>
      <c r="IG20" s="273"/>
      <c r="IH20" s="273"/>
      <c r="II20" s="273"/>
      <c r="IJ20" s="273"/>
      <c r="IK20" s="273"/>
      <c r="IL20" s="273"/>
      <c r="IM20" s="273"/>
      <c r="IN20" s="273"/>
      <c r="IO20" s="273"/>
      <c r="IP20" s="273"/>
      <c r="IQ20" s="273"/>
      <c r="IR20" s="273"/>
      <c r="IS20" s="273"/>
      <c r="IT20" s="273"/>
      <c r="IU20" s="273"/>
    </row>
    <row r="21" s="133" customFormat="1" ht="24" customHeight="1" spans="1:255">
      <c r="A21" s="273"/>
      <c r="B21" s="274"/>
      <c r="C21" s="273"/>
      <c r="D21" s="275"/>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c r="DF21" s="273"/>
      <c r="DG21" s="273"/>
      <c r="DH21" s="273"/>
      <c r="DI21" s="273"/>
      <c r="DJ21" s="273"/>
      <c r="DK21" s="273"/>
      <c r="DL21" s="273"/>
      <c r="DM21" s="273"/>
      <c r="DN21" s="273"/>
      <c r="DO21" s="273"/>
      <c r="DP21" s="273"/>
      <c r="DQ21" s="273"/>
      <c r="DR21" s="273"/>
      <c r="DS21" s="273"/>
      <c r="DT21" s="273"/>
      <c r="DU21" s="273"/>
      <c r="DV21" s="273"/>
      <c r="DW21" s="273"/>
      <c r="DX21" s="273"/>
      <c r="DY21" s="273"/>
      <c r="DZ21" s="273"/>
      <c r="EA21" s="273"/>
      <c r="EB21" s="273"/>
      <c r="EC21" s="273"/>
      <c r="ED21" s="273"/>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3"/>
      <c r="HO21" s="273"/>
      <c r="HP21" s="273"/>
      <c r="HQ21" s="273"/>
      <c r="HR21" s="273"/>
      <c r="HS21" s="273"/>
      <c r="HT21" s="273"/>
      <c r="HU21" s="273"/>
      <c r="HV21" s="273"/>
      <c r="HW21" s="273"/>
      <c r="HX21" s="273"/>
      <c r="HY21" s="273"/>
      <c r="HZ21" s="273"/>
      <c r="IA21" s="273"/>
      <c r="IB21" s="273"/>
      <c r="IC21" s="273"/>
      <c r="ID21" s="273"/>
      <c r="IE21" s="273"/>
      <c r="IF21" s="273"/>
      <c r="IG21" s="273"/>
      <c r="IH21" s="273"/>
      <c r="II21" s="273"/>
      <c r="IJ21" s="273"/>
      <c r="IK21" s="273"/>
      <c r="IL21" s="273"/>
      <c r="IM21" s="273"/>
      <c r="IN21" s="273"/>
      <c r="IO21" s="273"/>
      <c r="IP21" s="273"/>
      <c r="IQ21" s="273"/>
      <c r="IR21" s="273"/>
      <c r="IS21" s="273"/>
      <c r="IT21" s="273"/>
      <c r="IU21" s="273"/>
    </row>
    <row r="22" s="133" customFormat="1" ht="24" customHeight="1" spans="1:255">
      <c r="A22" s="273"/>
      <c r="B22" s="274"/>
      <c r="C22" s="273"/>
      <c r="D22" s="275"/>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3"/>
      <c r="DU22" s="273"/>
      <c r="DV22" s="273"/>
      <c r="DW22" s="273"/>
      <c r="DX22" s="273"/>
      <c r="DY22" s="273"/>
      <c r="DZ22" s="273"/>
      <c r="EA22" s="273"/>
      <c r="EB22" s="273"/>
      <c r="EC22" s="273"/>
      <c r="ED22" s="273"/>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3"/>
      <c r="HO22" s="273"/>
      <c r="HP22" s="273"/>
      <c r="HQ22" s="273"/>
      <c r="HR22" s="273"/>
      <c r="HS22" s="273"/>
      <c r="HT22" s="273"/>
      <c r="HU22" s="273"/>
      <c r="HV22" s="273"/>
      <c r="HW22" s="273"/>
      <c r="HX22" s="273"/>
      <c r="HY22" s="273"/>
      <c r="HZ22" s="273"/>
      <c r="IA22" s="273"/>
      <c r="IB22" s="273"/>
      <c r="IC22" s="273"/>
      <c r="ID22" s="273"/>
      <c r="IE22" s="273"/>
      <c r="IF22" s="273"/>
      <c r="IG22" s="273"/>
      <c r="IH22" s="273"/>
      <c r="II22" s="273"/>
      <c r="IJ22" s="273"/>
      <c r="IK22" s="273"/>
      <c r="IL22" s="273"/>
      <c r="IM22" s="273"/>
      <c r="IN22" s="273"/>
      <c r="IO22" s="273"/>
      <c r="IP22" s="273"/>
      <c r="IQ22" s="273"/>
      <c r="IR22" s="273"/>
      <c r="IS22" s="273"/>
      <c r="IT22" s="273"/>
      <c r="IU22" s="273"/>
    </row>
    <row r="23" s="133" customFormat="1" ht="24" customHeight="1" spans="1:255">
      <c r="A23" s="273"/>
      <c r="B23" s="274"/>
      <c r="C23" s="273"/>
      <c r="D23" s="275"/>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c r="DF23" s="273"/>
      <c r="DG23" s="273"/>
      <c r="DH23" s="273"/>
      <c r="DI23" s="273"/>
      <c r="DJ23" s="273"/>
      <c r="DK23" s="273"/>
      <c r="DL23" s="273"/>
      <c r="DM23" s="273"/>
      <c r="DN23" s="273"/>
      <c r="DO23" s="273"/>
      <c r="DP23" s="273"/>
      <c r="DQ23" s="273"/>
      <c r="DR23" s="273"/>
      <c r="DS23" s="273"/>
      <c r="DT23" s="273"/>
      <c r="DU23" s="273"/>
      <c r="DV23" s="273"/>
      <c r="DW23" s="273"/>
      <c r="DX23" s="273"/>
      <c r="DY23" s="273"/>
      <c r="DZ23" s="273"/>
      <c r="EA23" s="273"/>
      <c r="EB23" s="273"/>
      <c r="EC23" s="273"/>
      <c r="ED23" s="273"/>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3"/>
      <c r="FP23" s="273"/>
      <c r="FQ23" s="273"/>
      <c r="FR23" s="273"/>
      <c r="FS23" s="273"/>
      <c r="FT23" s="273"/>
      <c r="FU23" s="273"/>
      <c r="FV23" s="273"/>
      <c r="FW23" s="273"/>
      <c r="FX23" s="273"/>
      <c r="FY23" s="273"/>
      <c r="FZ23" s="273"/>
      <c r="GA23" s="273"/>
      <c r="GB23" s="273"/>
      <c r="GC23" s="273"/>
      <c r="GD23" s="273"/>
      <c r="GE23" s="273"/>
      <c r="GF23" s="273"/>
      <c r="GG23" s="273"/>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row>
    <row r="24" s="133" customFormat="1" ht="24" customHeight="1" spans="1:255">
      <c r="A24" s="273"/>
      <c r="B24" s="274"/>
      <c r="C24" s="273"/>
      <c r="D24" s="275"/>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3"/>
      <c r="DH24" s="273"/>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3"/>
      <c r="HO24" s="273"/>
      <c r="HP24" s="273"/>
      <c r="HQ24" s="273"/>
      <c r="HR24" s="273"/>
      <c r="HS24" s="273"/>
      <c r="HT24" s="273"/>
      <c r="HU24" s="273"/>
      <c r="HV24" s="273"/>
      <c r="HW24" s="273"/>
      <c r="HX24" s="273"/>
      <c r="HY24" s="273"/>
      <c r="HZ24" s="273"/>
      <c r="IA24" s="273"/>
      <c r="IB24" s="273"/>
      <c r="IC24" s="273"/>
      <c r="ID24" s="273"/>
      <c r="IE24" s="273"/>
      <c r="IF24" s="273"/>
      <c r="IG24" s="273"/>
      <c r="IH24" s="273"/>
      <c r="II24" s="273"/>
      <c r="IJ24" s="273"/>
      <c r="IK24" s="273"/>
      <c r="IL24" s="273"/>
      <c r="IM24" s="273"/>
      <c r="IN24" s="273"/>
      <c r="IO24" s="273"/>
      <c r="IP24" s="273"/>
      <c r="IQ24" s="273"/>
      <c r="IR24" s="273"/>
      <c r="IS24" s="273"/>
      <c r="IT24" s="273"/>
      <c r="IU24" s="273"/>
    </row>
    <row r="25" s="133" customFormat="1" ht="24" customHeight="1" spans="1:255">
      <c r="A25" s="273"/>
      <c r="B25" s="274"/>
      <c r="C25" s="273"/>
      <c r="D25" s="275"/>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c r="IU25" s="273"/>
    </row>
    <row r="26" s="133" customFormat="1" ht="24" customHeight="1" spans="1:255">
      <c r="A26" s="273"/>
      <c r="B26" s="274"/>
      <c r="C26" s="273"/>
      <c r="D26" s="275"/>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row>
    <row r="27" s="133" customFormat="1" ht="24" customHeight="1" spans="1:255">
      <c r="A27" s="273"/>
      <c r="B27" s="274"/>
      <c r="C27" s="273"/>
      <c r="D27" s="275"/>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c r="IU27" s="273"/>
    </row>
    <row r="28" s="133" customFormat="1" ht="24" customHeight="1" spans="1:255">
      <c r="A28" s="272"/>
      <c r="B28" s="274"/>
      <c r="C28" s="273"/>
      <c r="D28" s="275"/>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c r="DO28" s="273"/>
      <c r="DP28" s="273"/>
      <c r="DQ28" s="273"/>
      <c r="DR28" s="273"/>
      <c r="DS28" s="273"/>
      <c r="DT28" s="273"/>
      <c r="DU28" s="273"/>
      <c r="DV28" s="273"/>
      <c r="DW28" s="273"/>
      <c r="DX28" s="273"/>
      <c r="DY28" s="273"/>
      <c r="DZ28" s="273"/>
      <c r="EA28" s="273"/>
      <c r="EB28" s="273"/>
      <c r="EC28" s="273"/>
      <c r="ED28" s="273"/>
      <c r="EE28" s="273"/>
      <c r="EF28" s="273"/>
      <c r="EG28" s="273"/>
      <c r="EH28" s="27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3"/>
      <c r="FP28" s="273"/>
      <c r="FQ28" s="273"/>
      <c r="FR28" s="273"/>
      <c r="FS28" s="273"/>
      <c r="FT28" s="273"/>
      <c r="FU28" s="273"/>
      <c r="FV28" s="273"/>
      <c r="FW28" s="273"/>
      <c r="FX28" s="273"/>
      <c r="FY28" s="273"/>
      <c r="FZ28" s="273"/>
      <c r="GA28" s="273"/>
      <c r="GB28" s="273"/>
      <c r="GC28" s="273"/>
      <c r="GD28" s="273"/>
      <c r="GE28" s="273"/>
      <c r="GF28" s="273"/>
      <c r="GG28" s="273"/>
      <c r="GH28" s="273"/>
      <c r="GI28" s="273"/>
      <c r="GJ28" s="273"/>
      <c r="GK28" s="273"/>
      <c r="GL28" s="273"/>
      <c r="GM28" s="273"/>
      <c r="GN28" s="273"/>
      <c r="GO28" s="273"/>
      <c r="GP28" s="273"/>
      <c r="GQ28" s="273"/>
      <c r="GR28" s="273"/>
      <c r="GS28" s="273"/>
      <c r="GT28" s="273"/>
      <c r="GU28" s="273"/>
      <c r="GV28" s="273"/>
      <c r="GW28" s="273"/>
      <c r="GX28" s="273"/>
      <c r="GY28" s="273"/>
      <c r="GZ28" s="273"/>
      <c r="HA28" s="273"/>
      <c r="HB28" s="273"/>
      <c r="HC28" s="273"/>
      <c r="HD28" s="273"/>
      <c r="HE28" s="273"/>
      <c r="HF28" s="273"/>
      <c r="HG28" s="273"/>
      <c r="HH28" s="273"/>
      <c r="HI28" s="273"/>
      <c r="HJ28" s="273"/>
      <c r="HK28" s="273"/>
      <c r="HL28" s="273"/>
      <c r="HM28" s="273"/>
      <c r="HN28" s="273"/>
      <c r="HO28" s="273"/>
      <c r="HP28" s="273"/>
      <c r="HQ28" s="273"/>
      <c r="HR28" s="273"/>
      <c r="HS28" s="273"/>
      <c r="HT28" s="273"/>
      <c r="HU28" s="273"/>
      <c r="HV28" s="273"/>
      <c r="HW28" s="273"/>
      <c r="HX28" s="273"/>
      <c r="HY28" s="273"/>
      <c r="HZ28" s="273"/>
      <c r="IA28" s="273"/>
      <c r="IB28" s="273"/>
      <c r="IC28" s="273"/>
      <c r="ID28" s="273"/>
      <c r="IE28" s="273"/>
      <c r="IF28" s="273"/>
      <c r="IG28" s="273"/>
      <c r="IH28" s="273"/>
      <c r="II28" s="273"/>
      <c r="IJ28" s="273"/>
      <c r="IK28" s="273"/>
      <c r="IL28" s="273"/>
      <c r="IM28" s="273"/>
      <c r="IN28" s="273"/>
      <c r="IO28" s="273"/>
      <c r="IP28" s="273"/>
      <c r="IQ28" s="273"/>
      <c r="IR28" s="273"/>
      <c r="IS28" s="273"/>
      <c r="IT28" s="273"/>
      <c r="IU28" s="273"/>
    </row>
    <row r="29" s="133" customFormat="1" ht="24" customHeight="1" spans="1:255">
      <c r="A29" s="273"/>
      <c r="B29" s="274"/>
      <c r="C29" s="273"/>
      <c r="D29" s="275"/>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3"/>
      <c r="BZ29" s="273"/>
      <c r="CA29" s="273"/>
      <c r="CB29" s="273"/>
      <c r="CC29" s="273"/>
      <c r="CD29" s="273"/>
      <c r="CE29" s="273"/>
      <c r="CF29" s="273"/>
      <c r="CG29" s="273"/>
      <c r="CH29" s="273"/>
      <c r="CI29" s="273"/>
      <c r="CJ29" s="273"/>
      <c r="CK29" s="273"/>
      <c r="CL29" s="273"/>
      <c r="CM29" s="273"/>
      <c r="CN29" s="273"/>
      <c r="CO29" s="273"/>
      <c r="CP29" s="273"/>
      <c r="CQ29" s="273"/>
      <c r="CR29" s="273"/>
      <c r="CS29" s="273"/>
      <c r="CT29" s="273"/>
      <c r="CU29" s="273"/>
      <c r="CV29" s="273"/>
      <c r="CW29" s="273"/>
      <c r="CX29" s="273"/>
      <c r="CY29" s="273"/>
      <c r="CZ29" s="273"/>
      <c r="DA29" s="273"/>
      <c r="DB29" s="273"/>
      <c r="DC29" s="273"/>
      <c r="DD29" s="273"/>
      <c r="DE29" s="273"/>
      <c r="DF29" s="273"/>
      <c r="DG29" s="273"/>
      <c r="DH29" s="273"/>
      <c r="DI29" s="273"/>
      <c r="DJ29" s="273"/>
      <c r="DK29" s="273"/>
      <c r="DL29" s="273"/>
      <c r="DM29" s="273"/>
      <c r="DN29" s="273"/>
      <c r="DO29" s="273"/>
      <c r="DP29" s="273"/>
      <c r="DQ29" s="273"/>
      <c r="DR29" s="273"/>
      <c r="DS29" s="273"/>
      <c r="DT29" s="273"/>
      <c r="DU29" s="273"/>
      <c r="DV29" s="273"/>
      <c r="DW29" s="273"/>
      <c r="DX29" s="273"/>
      <c r="DY29" s="273"/>
      <c r="DZ29" s="273"/>
      <c r="EA29" s="273"/>
      <c r="EB29" s="273"/>
      <c r="EC29" s="273"/>
      <c r="ED29" s="273"/>
      <c r="EE29" s="273"/>
      <c r="EF29" s="273"/>
      <c r="EG29" s="273"/>
      <c r="EH29" s="273"/>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3"/>
      <c r="FP29" s="273"/>
      <c r="FQ29" s="273"/>
      <c r="FR29" s="273"/>
      <c r="FS29" s="273"/>
      <c r="FT29" s="273"/>
      <c r="FU29" s="273"/>
      <c r="FV29" s="273"/>
      <c r="FW29" s="273"/>
      <c r="FX29" s="273"/>
      <c r="FY29" s="273"/>
      <c r="FZ29" s="273"/>
      <c r="GA29" s="273"/>
      <c r="GB29" s="273"/>
      <c r="GC29" s="273"/>
      <c r="GD29" s="273"/>
      <c r="GE29" s="273"/>
      <c r="GF29" s="273"/>
      <c r="GG29" s="273"/>
      <c r="GH29" s="273"/>
      <c r="GI29" s="273"/>
      <c r="GJ29" s="273"/>
      <c r="GK29" s="273"/>
      <c r="GL29" s="273"/>
      <c r="GM29" s="273"/>
      <c r="GN29" s="273"/>
      <c r="GO29" s="273"/>
      <c r="GP29" s="273"/>
      <c r="GQ29" s="273"/>
      <c r="GR29" s="273"/>
      <c r="GS29" s="273"/>
      <c r="GT29" s="273"/>
      <c r="GU29" s="273"/>
      <c r="GV29" s="273"/>
      <c r="GW29" s="273"/>
      <c r="GX29" s="273"/>
      <c r="GY29" s="273"/>
      <c r="GZ29" s="273"/>
      <c r="HA29" s="273"/>
      <c r="HB29" s="273"/>
      <c r="HC29" s="273"/>
      <c r="HD29" s="273"/>
      <c r="HE29" s="273"/>
      <c r="HF29" s="273"/>
      <c r="HG29" s="273"/>
      <c r="HH29" s="273"/>
      <c r="HI29" s="273"/>
      <c r="HJ29" s="273"/>
      <c r="HK29" s="273"/>
      <c r="HL29" s="273"/>
      <c r="HM29" s="273"/>
      <c r="HN29" s="273"/>
      <c r="HO29" s="273"/>
      <c r="HP29" s="273"/>
      <c r="HQ29" s="273"/>
      <c r="HR29" s="273"/>
      <c r="HS29" s="273"/>
      <c r="HT29" s="273"/>
      <c r="HU29" s="273"/>
      <c r="HV29" s="273"/>
      <c r="HW29" s="273"/>
      <c r="HX29" s="273"/>
      <c r="HY29" s="273"/>
      <c r="HZ29" s="273"/>
      <c r="IA29" s="273"/>
      <c r="IB29" s="273"/>
      <c r="IC29" s="273"/>
      <c r="ID29" s="273"/>
      <c r="IE29" s="273"/>
      <c r="IF29" s="273"/>
      <c r="IG29" s="273"/>
      <c r="IH29" s="273"/>
      <c r="II29" s="273"/>
      <c r="IJ29" s="273"/>
      <c r="IK29" s="273"/>
      <c r="IL29" s="273"/>
      <c r="IM29" s="273"/>
      <c r="IN29" s="273"/>
      <c r="IO29" s="273"/>
      <c r="IP29" s="273"/>
      <c r="IQ29" s="273"/>
      <c r="IR29" s="273"/>
      <c r="IS29" s="273"/>
      <c r="IT29" s="273"/>
      <c r="IU29" s="273"/>
    </row>
    <row r="30" s="133" customFormat="1" ht="24" customHeight="1" spans="1:255">
      <c r="A30" s="273"/>
      <c r="B30" s="274"/>
      <c r="C30" s="273"/>
      <c r="D30" s="275"/>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c r="CE30" s="273"/>
      <c r="CF30" s="273"/>
      <c r="CG30" s="273"/>
      <c r="CH30" s="273"/>
      <c r="CI30" s="273"/>
      <c r="CJ30" s="273"/>
      <c r="CK30" s="273"/>
      <c r="CL30" s="273"/>
      <c r="CM30" s="273"/>
      <c r="CN30" s="273"/>
      <c r="CO30" s="273"/>
      <c r="CP30" s="273"/>
      <c r="CQ30" s="273"/>
      <c r="CR30" s="273"/>
      <c r="CS30" s="273"/>
      <c r="CT30" s="273"/>
      <c r="CU30" s="273"/>
      <c r="CV30" s="273"/>
      <c r="CW30" s="273"/>
      <c r="CX30" s="273"/>
      <c r="CY30" s="273"/>
      <c r="CZ30" s="273"/>
      <c r="DA30" s="273"/>
      <c r="DB30" s="273"/>
      <c r="DC30" s="273"/>
      <c r="DD30" s="273"/>
      <c r="DE30" s="273"/>
      <c r="DF30" s="273"/>
      <c r="DG30" s="273"/>
      <c r="DH30" s="273"/>
      <c r="DI30" s="273"/>
      <c r="DJ30" s="273"/>
      <c r="DK30" s="273"/>
      <c r="DL30" s="273"/>
      <c r="DM30" s="273"/>
      <c r="DN30" s="273"/>
      <c r="DO30" s="273"/>
      <c r="DP30" s="273"/>
      <c r="DQ30" s="273"/>
      <c r="DR30" s="273"/>
      <c r="DS30" s="273"/>
      <c r="DT30" s="273"/>
      <c r="DU30" s="273"/>
      <c r="DV30" s="273"/>
      <c r="DW30" s="273"/>
      <c r="DX30" s="273"/>
      <c r="DY30" s="273"/>
      <c r="DZ30" s="273"/>
      <c r="EA30" s="273"/>
      <c r="EB30" s="273"/>
      <c r="EC30" s="273"/>
      <c r="ED30" s="273"/>
      <c r="EE30" s="273"/>
      <c r="EF30" s="273"/>
      <c r="EG30" s="273"/>
      <c r="EH30" s="273"/>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3"/>
      <c r="FP30" s="273"/>
      <c r="FQ30" s="273"/>
      <c r="FR30" s="273"/>
      <c r="FS30" s="273"/>
      <c r="FT30" s="273"/>
      <c r="FU30" s="273"/>
      <c r="FV30" s="273"/>
      <c r="FW30" s="273"/>
      <c r="FX30" s="273"/>
      <c r="FY30" s="273"/>
      <c r="FZ30" s="273"/>
      <c r="GA30" s="273"/>
      <c r="GB30" s="273"/>
      <c r="GC30" s="273"/>
      <c r="GD30" s="273"/>
      <c r="GE30" s="273"/>
      <c r="GF30" s="273"/>
      <c r="GG30" s="273"/>
      <c r="GH30" s="273"/>
      <c r="GI30" s="273"/>
      <c r="GJ30" s="273"/>
      <c r="GK30" s="273"/>
      <c r="GL30" s="273"/>
      <c r="GM30" s="273"/>
      <c r="GN30" s="273"/>
      <c r="GO30" s="273"/>
      <c r="GP30" s="273"/>
      <c r="GQ30" s="273"/>
      <c r="GR30" s="273"/>
      <c r="GS30" s="273"/>
      <c r="GT30" s="273"/>
      <c r="GU30" s="273"/>
      <c r="GV30" s="273"/>
      <c r="GW30" s="273"/>
      <c r="GX30" s="273"/>
      <c r="GY30" s="273"/>
      <c r="GZ30" s="273"/>
      <c r="HA30" s="273"/>
      <c r="HB30" s="273"/>
      <c r="HC30" s="273"/>
      <c r="HD30" s="273"/>
      <c r="HE30" s="273"/>
      <c r="HF30" s="273"/>
      <c r="HG30" s="273"/>
      <c r="HH30" s="273"/>
      <c r="HI30" s="273"/>
      <c r="HJ30" s="273"/>
      <c r="HK30" s="273"/>
      <c r="HL30" s="273"/>
      <c r="HM30" s="273"/>
      <c r="HN30" s="273"/>
      <c r="HO30" s="273"/>
      <c r="HP30" s="273"/>
      <c r="HQ30" s="273"/>
      <c r="HR30" s="273"/>
      <c r="HS30" s="273"/>
      <c r="HT30" s="273"/>
      <c r="HU30" s="273"/>
      <c r="HV30" s="273"/>
      <c r="HW30" s="273"/>
      <c r="HX30" s="273"/>
      <c r="HY30" s="273"/>
      <c r="HZ30" s="273"/>
      <c r="IA30" s="273"/>
      <c r="IB30" s="273"/>
      <c r="IC30" s="273"/>
      <c r="ID30" s="273"/>
      <c r="IE30" s="273"/>
      <c r="IF30" s="273"/>
      <c r="IG30" s="273"/>
      <c r="IH30" s="273"/>
      <c r="II30" s="273"/>
      <c r="IJ30" s="273"/>
      <c r="IK30" s="273"/>
      <c r="IL30" s="273"/>
      <c r="IM30" s="273"/>
      <c r="IN30" s="273"/>
      <c r="IO30" s="273"/>
      <c r="IP30" s="273"/>
      <c r="IQ30" s="273"/>
      <c r="IR30" s="273"/>
      <c r="IS30" s="273"/>
      <c r="IT30" s="273"/>
      <c r="IU30" s="273"/>
    </row>
    <row r="31" s="133" customFormat="1" ht="24" customHeight="1" spans="1:255">
      <c r="A31" s="273"/>
      <c r="B31" s="274"/>
      <c r="C31" s="273"/>
      <c r="D31" s="275"/>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3"/>
      <c r="EA31" s="273"/>
      <c r="EB31" s="273"/>
      <c r="EC31" s="273"/>
      <c r="ED31" s="273"/>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3"/>
      <c r="FP31" s="273"/>
      <c r="FQ31" s="273"/>
      <c r="FR31" s="273"/>
      <c r="FS31" s="273"/>
      <c r="FT31" s="273"/>
      <c r="FU31" s="273"/>
      <c r="FV31" s="273"/>
      <c r="FW31" s="273"/>
      <c r="FX31" s="273"/>
      <c r="FY31" s="273"/>
      <c r="FZ31" s="273"/>
      <c r="GA31" s="273"/>
      <c r="GB31" s="273"/>
      <c r="GC31" s="273"/>
      <c r="GD31" s="273"/>
      <c r="GE31" s="273"/>
      <c r="GF31" s="273"/>
      <c r="GG31" s="273"/>
      <c r="GH31" s="273"/>
      <c r="GI31" s="273"/>
      <c r="GJ31" s="273"/>
      <c r="GK31" s="273"/>
      <c r="GL31" s="273"/>
      <c r="GM31" s="273"/>
      <c r="GN31" s="273"/>
      <c r="GO31" s="273"/>
      <c r="GP31" s="273"/>
      <c r="GQ31" s="273"/>
      <c r="GR31" s="273"/>
      <c r="GS31" s="273"/>
      <c r="GT31" s="273"/>
      <c r="GU31" s="273"/>
      <c r="GV31" s="273"/>
      <c r="GW31" s="273"/>
      <c r="GX31" s="273"/>
      <c r="GY31" s="273"/>
      <c r="GZ31" s="273"/>
      <c r="HA31" s="273"/>
      <c r="HB31" s="273"/>
      <c r="HC31" s="273"/>
      <c r="HD31" s="273"/>
      <c r="HE31" s="273"/>
      <c r="HF31" s="273"/>
      <c r="HG31" s="273"/>
      <c r="HH31" s="273"/>
      <c r="HI31" s="273"/>
      <c r="HJ31" s="273"/>
      <c r="HK31" s="273"/>
      <c r="HL31" s="273"/>
      <c r="HM31" s="273"/>
      <c r="HN31" s="273"/>
      <c r="HO31" s="273"/>
      <c r="HP31" s="273"/>
      <c r="HQ31" s="273"/>
      <c r="HR31" s="273"/>
      <c r="HS31" s="273"/>
      <c r="HT31" s="273"/>
      <c r="HU31" s="273"/>
      <c r="HV31" s="273"/>
      <c r="HW31" s="273"/>
      <c r="HX31" s="273"/>
      <c r="HY31" s="273"/>
      <c r="HZ31" s="273"/>
      <c r="IA31" s="273"/>
      <c r="IB31" s="273"/>
      <c r="IC31" s="273"/>
      <c r="ID31" s="273"/>
      <c r="IE31" s="273"/>
      <c r="IF31" s="273"/>
      <c r="IG31" s="273"/>
      <c r="IH31" s="273"/>
      <c r="II31" s="273"/>
      <c r="IJ31" s="273"/>
      <c r="IK31" s="273"/>
      <c r="IL31" s="273"/>
      <c r="IM31" s="273"/>
      <c r="IN31" s="273"/>
      <c r="IO31" s="273"/>
      <c r="IP31" s="273"/>
      <c r="IQ31" s="273"/>
      <c r="IR31" s="273"/>
      <c r="IS31" s="273"/>
      <c r="IT31" s="273"/>
      <c r="IU31" s="273"/>
    </row>
    <row r="32" s="133" customFormat="1" ht="24" customHeight="1" spans="1:255">
      <c r="A32" s="273"/>
      <c r="B32" s="274"/>
      <c r="C32" s="273"/>
      <c r="D32" s="275"/>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3"/>
      <c r="CP32" s="273"/>
      <c r="CQ32" s="273"/>
      <c r="CR32" s="273"/>
      <c r="CS32" s="273"/>
      <c r="CT32" s="273"/>
      <c r="CU32" s="273"/>
      <c r="CV32" s="273"/>
      <c r="CW32" s="273"/>
      <c r="CX32" s="273"/>
      <c r="CY32" s="273"/>
      <c r="CZ32" s="273"/>
      <c r="DA32" s="273"/>
      <c r="DB32" s="273"/>
      <c r="DC32" s="273"/>
      <c r="DD32" s="273"/>
      <c r="DE32" s="273"/>
      <c r="DF32" s="273"/>
      <c r="DG32" s="273"/>
      <c r="DH32" s="273"/>
      <c r="DI32" s="273"/>
      <c r="DJ32" s="273"/>
      <c r="DK32" s="273"/>
      <c r="DL32" s="273"/>
      <c r="DM32" s="273"/>
      <c r="DN32" s="273"/>
      <c r="DO32" s="273"/>
      <c r="DP32" s="273"/>
      <c r="DQ32" s="273"/>
      <c r="DR32" s="273"/>
      <c r="DS32" s="273"/>
      <c r="DT32" s="273"/>
      <c r="DU32" s="273"/>
      <c r="DV32" s="273"/>
      <c r="DW32" s="273"/>
      <c r="DX32" s="273"/>
      <c r="DY32" s="273"/>
      <c r="DZ32" s="273"/>
      <c r="EA32" s="273"/>
      <c r="EB32" s="273"/>
      <c r="EC32" s="273"/>
      <c r="ED32" s="273"/>
      <c r="EE32" s="273"/>
      <c r="EF32" s="273"/>
      <c r="EG32" s="273"/>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3"/>
      <c r="FL32" s="273"/>
      <c r="FM32" s="273"/>
      <c r="FN32" s="273"/>
      <c r="FO32" s="273"/>
      <c r="FP32" s="273"/>
      <c r="FQ32" s="273"/>
      <c r="FR32" s="273"/>
      <c r="FS32" s="273"/>
      <c r="FT32" s="273"/>
      <c r="FU32" s="273"/>
      <c r="FV32" s="273"/>
      <c r="FW32" s="273"/>
      <c r="FX32" s="273"/>
      <c r="FY32" s="273"/>
      <c r="FZ32" s="273"/>
      <c r="GA32" s="273"/>
      <c r="GB32" s="273"/>
      <c r="GC32" s="273"/>
      <c r="GD32" s="273"/>
      <c r="GE32" s="273"/>
      <c r="GF32" s="273"/>
      <c r="GG32" s="273"/>
      <c r="GH32" s="273"/>
      <c r="GI32" s="273"/>
      <c r="GJ32" s="273"/>
      <c r="GK32" s="273"/>
      <c r="GL32" s="273"/>
      <c r="GM32" s="273"/>
      <c r="GN32" s="273"/>
      <c r="GO32" s="273"/>
      <c r="GP32" s="273"/>
      <c r="GQ32" s="273"/>
      <c r="GR32" s="273"/>
      <c r="GS32" s="273"/>
      <c r="GT32" s="273"/>
      <c r="GU32" s="273"/>
      <c r="GV32" s="273"/>
      <c r="GW32" s="273"/>
      <c r="GX32" s="273"/>
      <c r="GY32" s="273"/>
      <c r="GZ32" s="273"/>
      <c r="HA32" s="273"/>
      <c r="HB32" s="273"/>
      <c r="HC32" s="273"/>
      <c r="HD32" s="273"/>
      <c r="HE32" s="273"/>
      <c r="HF32" s="273"/>
      <c r="HG32" s="273"/>
      <c r="HH32" s="273"/>
      <c r="HI32" s="273"/>
      <c r="HJ32" s="273"/>
      <c r="HK32" s="273"/>
      <c r="HL32" s="273"/>
      <c r="HM32" s="273"/>
      <c r="HN32" s="273"/>
      <c r="HO32" s="273"/>
      <c r="HP32" s="273"/>
      <c r="HQ32" s="273"/>
      <c r="HR32" s="273"/>
      <c r="HS32" s="273"/>
      <c r="HT32" s="273"/>
      <c r="HU32" s="273"/>
      <c r="HV32" s="273"/>
      <c r="HW32" s="273"/>
      <c r="HX32" s="273"/>
      <c r="HY32" s="273"/>
      <c r="HZ32" s="273"/>
      <c r="IA32" s="273"/>
      <c r="IB32" s="273"/>
      <c r="IC32" s="273"/>
      <c r="ID32" s="273"/>
      <c r="IE32" s="273"/>
      <c r="IF32" s="273"/>
      <c r="IG32" s="273"/>
      <c r="IH32" s="273"/>
      <c r="II32" s="273"/>
      <c r="IJ32" s="273"/>
      <c r="IK32" s="273"/>
      <c r="IL32" s="273"/>
      <c r="IM32" s="273"/>
      <c r="IN32" s="273"/>
      <c r="IO32" s="273"/>
      <c r="IP32" s="273"/>
      <c r="IQ32" s="273"/>
      <c r="IR32" s="273"/>
      <c r="IS32" s="273"/>
      <c r="IT32" s="273"/>
      <c r="IU32" s="273"/>
    </row>
    <row r="33" s="133" customFormat="1" ht="24" customHeight="1" spans="1:255">
      <c r="A33" s="273"/>
      <c r="B33" s="274"/>
      <c r="C33" s="273"/>
      <c r="D33" s="275"/>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c r="GY33" s="273"/>
      <c r="GZ33" s="273"/>
      <c r="HA33" s="273"/>
      <c r="HB33" s="273"/>
      <c r="HC33" s="273"/>
      <c r="HD33" s="273"/>
      <c r="HE33" s="273"/>
      <c r="HF33" s="273"/>
      <c r="HG33" s="273"/>
      <c r="HH33" s="273"/>
      <c r="HI33" s="273"/>
      <c r="HJ33" s="273"/>
      <c r="HK33" s="273"/>
      <c r="HL33" s="273"/>
      <c r="HM33" s="273"/>
      <c r="HN33" s="273"/>
      <c r="HO33" s="273"/>
      <c r="HP33" s="273"/>
      <c r="HQ33" s="273"/>
      <c r="HR33" s="273"/>
      <c r="HS33" s="273"/>
      <c r="HT33" s="273"/>
      <c r="HU33" s="273"/>
      <c r="HV33" s="273"/>
      <c r="HW33" s="273"/>
      <c r="HX33" s="273"/>
      <c r="HY33" s="273"/>
      <c r="HZ33" s="273"/>
      <c r="IA33" s="273"/>
      <c r="IB33" s="273"/>
      <c r="IC33" s="273"/>
      <c r="ID33" s="273"/>
      <c r="IE33" s="273"/>
      <c r="IF33" s="273"/>
      <c r="IG33" s="273"/>
      <c r="IH33" s="273"/>
      <c r="II33" s="273"/>
      <c r="IJ33" s="273"/>
      <c r="IK33" s="273"/>
      <c r="IL33" s="273"/>
      <c r="IM33" s="273"/>
      <c r="IN33" s="273"/>
      <c r="IO33" s="273"/>
      <c r="IP33" s="273"/>
      <c r="IQ33" s="273"/>
      <c r="IR33" s="273"/>
      <c r="IS33" s="273"/>
      <c r="IT33" s="273"/>
      <c r="IU33" s="273"/>
    </row>
    <row r="34" s="133" customFormat="1" ht="24" customHeight="1" spans="1:255">
      <c r="A34" s="273"/>
      <c r="B34" s="274"/>
      <c r="C34" s="273"/>
      <c r="D34" s="275"/>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3"/>
      <c r="FP34" s="273"/>
      <c r="FQ34" s="273"/>
      <c r="FR34" s="273"/>
      <c r="FS34" s="273"/>
      <c r="FT34" s="273"/>
      <c r="FU34" s="273"/>
      <c r="FV34" s="273"/>
      <c r="FW34" s="273"/>
      <c r="FX34" s="273"/>
      <c r="FY34" s="273"/>
      <c r="FZ34" s="273"/>
      <c r="GA34" s="273"/>
      <c r="GB34" s="273"/>
      <c r="GC34" s="273"/>
      <c r="GD34" s="273"/>
      <c r="GE34" s="273"/>
      <c r="GF34" s="273"/>
      <c r="GG34" s="273"/>
      <c r="GH34" s="273"/>
      <c r="GI34" s="273"/>
      <c r="GJ34" s="273"/>
      <c r="GK34" s="273"/>
      <c r="GL34" s="273"/>
      <c r="GM34" s="273"/>
      <c r="GN34" s="273"/>
      <c r="GO34" s="273"/>
      <c r="GP34" s="273"/>
      <c r="GQ34" s="273"/>
      <c r="GR34" s="273"/>
      <c r="GS34" s="273"/>
      <c r="GT34" s="273"/>
      <c r="GU34" s="273"/>
      <c r="GV34" s="273"/>
      <c r="GW34" s="273"/>
      <c r="GX34" s="273"/>
      <c r="GY34" s="273"/>
      <c r="GZ34" s="273"/>
      <c r="HA34" s="273"/>
      <c r="HB34" s="273"/>
      <c r="HC34" s="273"/>
      <c r="HD34" s="273"/>
      <c r="HE34" s="273"/>
      <c r="HF34" s="273"/>
      <c r="HG34" s="273"/>
      <c r="HH34" s="273"/>
      <c r="HI34" s="273"/>
      <c r="HJ34" s="273"/>
      <c r="HK34" s="273"/>
      <c r="HL34" s="273"/>
      <c r="HM34" s="273"/>
      <c r="HN34" s="273"/>
      <c r="HO34" s="273"/>
      <c r="HP34" s="273"/>
      <c r="HQ34" s="273"/>
      <c r="HR34" s="273"/>
      <c r="HS34" s="273"/>
      <c r="HT34" s="273"/>
      <c r="HU34" s="273"/>
      <c r="HV34" s="273"/>
      <c r="HW34" s="273"/>
      <c r="HX34" s="273"/>
      <c r="HY34" s="273"/>
      <c r="HZ34" s="273"/>
      <c r="IA34" s="273"/>
      <c r="IB34" s="273"/>
      <c r="IC34" s="273"/>
      <c r="ID34" s="273"/>
      <c r="IE34" s="273"/>
      <c r="IF34" s="273"/>
      <c r="IG34" s="273"/>
      <c r="IH34" s="273"/>
      <c r="II34" s="273"/>
      <c r="IJ34" s="273"/>
      <c r="IK34" s="273"/>
      <c r="IL34" s="273"/>
      <c r="IM34" s="273"/>
      <c r="IN34" s="273"/>
      <c r="IO34" s="273"/>
      <c r="IP34" s="273"/>
      <c r="IQ34" s="273"/>
      <c r="IR34" s="273"/>
      <c r="IS34" s="273"/>
      <c r="IT34" s="273"/>
      <c r="IU34" s="273"/>
    </row>
    <row r="35" s="133" customFormat="1" ht="24" customHeight="1" spans="1:255">
      <c r="A35" s="273"/>
      <c r="B35" s="274"/>
      <c r="C35" s="273"/>
      <c r="D35" s="275"/>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3"/>
      <c r="FP35" s="273"/>
      <c r="FQ35" s="273"/>
      <c r="FR35" s="273"/>
      <c r="FS35" s="273"/>
      <c r="FT35" s="273"/>
      <c r="FU35" s="273"/>
      <c r="FV35" s="273"/>
      <c r="FW35" s="273"/>
      <c r="FX35" s="273"/>
      <c r="FY35" s="273"/>
      <c r="FZ35" s="273"/>
      <c r="GA35" s="273"/>
      <c r="GB35" s="273"/>
      <c r="GC35" s="273"/>
      <c r="GD35" s="273"/>
      <c r="GE35" s="273"/>
      <c r="GF35" s="273"/>
      <c r="GG35" s="273"/>
      <c r="GH35" s="273"/>
      <c r="GI35" s="273"/>
      <c r="GJ35" s="273"/>
      <c r="GK35" s="273"/>
      <c r="GL35" s="273"/>
      <c r="GM35" s="273"/>
      <c r="GN35" s="273"/>
      <c r="GO35" s="273"/>
      <c r="GP35" s="273"/>
      <c r="GQ35" s="273"/>
      <c r="GR35" s="273"/>
      <c r="GS35" s="273"/>
      <c r="GT35" s="273"/>
      <c r="GU35" s="273"/>
      <c r="GV35" s="273"/>
      <c r="GW35" s="273"/>
      <c r="GX35" s="273"/>
      <c r="GY35" s="273"/>
      <c r="GZ35" s="273"/>
      <c r="HA35" s="273"/>
      <c r="HB35" s="273"/>
      <c r="HC35" s="273"/>
      <c r="HD35" s="273"/>
      <c r="HE35" s="273"/>
      <c r="HF35" s="273"/>
      <c r="HG35" s="273"/>
      <c r="HH35" s="273"/>
      <c r="HI35" s="273"/>
      <c r="HJ35" s="273"/>
      <c r="HK35" s="273"/>
      <c r="HL35" s="273"/>
      <c r="HM35" s="273"/>
      <c r="HN35" s="273"/>
      <c r="HO35" s="273"/>
      <c r="HP35" s="273"/>
      <c r="HQ35" s="273"/>
      <c r="HR35" s="273"/>
      <c r="HS35" s="273"/>
      <c r="HT35" s="273"/>
      <c r="HU35" s="273"/>
      <c r="HV35" s="273"/>
      <c r="HW35" s="273"/>
      <c r="HX35" s="273"/>
      <c r="HY35" s="273"/>
      <c r="HZ35" s="273"/>
      <c r="IA35" s="273"/>
      <c r="IB35" s="273"/>
      <c r="IC35" s="273"/>
      <c r="ID35" s="273"/>
      <c r="IE35" s="273"/>
      <c r="IF35" s="273"/>
      <c r="IG35" s="273"/>
      <c r="IH35" s="273"/>
      <c r="II35" s="273"/>
      <c r="IJ35" s="273"/>
      <c r="IK35" s="273"/>
      <c r="IL35" s="273"/>
      <c r="IM35" s="273"/>
      <c r="IN35" s="273"/>
      <c r="IO35" s="273"/>
      <c r="IP35" s="273"/>
      <c r="IQ35" s="273"/>
      <c r="IR35" s="273"/>
      <c r="IS35" s="273"/>
      <c r="IT35" s="273"/>
      <c r="IU35" s="273"/>
    </row>
    <row r="36" s="133" customFormat="1" ht="24" customHeight="1" spans="1:255">
      <c r="A36" s="273"/>
      <c r="B36" s="274"/>
      <c r="C36" s="273"/>
      <c r="D36" s="275"/>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3"/>
      <c r="CE36" s="273"/>
      <c r="CF36" s="273"/>
      <c r="CG36" s="273"/>
      <c r="CH36" s="273"/>
      <c r="CI36" s="273"/>
      <c r="CJ36" s="273"/>
      <c r="CK36" s="273"/>
      <c r="CL36" s="273"/>
      <c r="CM36" s="273"/>
      <c r="CN36" s="273"/>
      <c r="CO36" s="273"/>
      <c r="CP36" s="273"/>
      <c r="CQ36" s="273"/>
      <c r="CR36" s="273"/>
      <c r="CS36" s="273"/>
      <c r="CT36" s="273"/>
      <c r="CU36" s="273"/>
      <c r="CV36" s="273"/>
      <c r="CW36" s="273"/>
      <c r="CX36" s="273"/>
      <c r="CY36" s="273"/>
      <c r="CZ36" s="273"/>
      <c r="DA36" s="273"/>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3"/>
      <c r="EA36" s="273"/>
      <c r="EB36" s="273"/>
      <c r="EC36" s="273"/>
      <c r="ED36" s="273"/>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c r="GV36" s="273"/>
      <c r="GW36" s="273"/>
      <c r="GX36" s="273"/>
      <c r="GY36" s="273"/>
      <c r="GZ36" s="273"/>
      <c r="HA36" s="273"/>
      <c r="HB36" s="273"/>
      <c r="HC36" s="273"/>
      <c r="HD36" s="273"/>
      <c r="HE36" s="273"/>
      <c r="HF36" s="273"/>
      <c r="HG36" s="273"/>
      <c r="HH36" s="273"/>
      <c r="HI36" s="273"/>
      <c r="HJ36" s="273"/>
      <c r="HK36" s="273"/>
      <c r="HL36" s="273"/>
      <c r="HM36" s="273"/>
      <c r="HN36" s="273"/>
      <c r="HO36" s="273"/>
      <c r="HP36" s="273"/>
      <c r="HQ36" s="273"/>
      <c r="HR36" s="273"/>
      <c r="HS36" s="273"/>
      <c r="HT36" s="273"/>
      <c r="HU36" s="273"/>
      <c r="HV36" s="273"/>
      <c r="HW36" s="273"/>
      <c r="HX36" s="273"/>
      <c r="HY36" s="273"/>
      <c r="HZ36" s="273"/>
      <c r="IA36" s="273"/>
      <c r="IB36" s="273"/>
      <c r="IC36" s="273"/>
      <c r="ID36" s="273"/>
      <c r="IE36" s="273"/>
      <c r="IF36" s="273"/>
      <c r="IG36" s="273"/>
      <c r="IH36" s="273"/>
      <c r="II36" s="273"/>
      <c r="IJ36" s="273"/>
      <c r="IK36" s="273"/>
      <c r="IL36" s="273"/>
      <c r="IM36" s="273"/>
      <c r="IN36" s="273"/>
      <c r="IO36" s="273"/>
      <c r="IP36" s="273"/>
      <c r="IQ36" s="273"/>
      <c r="IR36" s="273"/>
      <c r="IS36" s="273"/>
      <c r="IT36" s="273"/>
      <c r="IU36" s="273"/>
    </row>
    <row r="37" s="133" customFormat="1" ht="24" customHeight="1" spans="1:255">
      <c r="A37" s="273"/>
      <c r="B37" s="274"/>
      <c r="C37" s="273"/>
      <c r="D37" s="275"/>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row>
    <row r="38" s="133" customFormat="1" ht="24" customHeight="1" spans="1:255">
      <c r="A38" s="273"/>
      <c r="B38" s="274"/>
      <c r="C38" s="273"/>
      <c r="D38" s="275"/>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3"/>
      <c r="CV38" s="273"/>
      <c r="CW38" s="273"/>
      <c r="CX38" s="273"/>
      <c r="CY38" s="273"/>
      <c r="CZ38" s="273"/>
      <c r="DA38" s="273"/>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3"/>
      <c r="EA38" s="273"/>
      <c r="EB38" s="273"/>
      <c r="EC38" s="273"/>
      <c r="ED38" s="273"/>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273"/>
      <c r="FU38" s="273"/>
      <c r="FV38" s="273"/>
      <c r="FW38" s="273"/>
      <c r="FX38" s="273"/>
      <c r="FY38" s="273"/>
      <c r="FZ38" s="273"/>
      <c r="GA38" s="273"/>
      <c r="GB38" s="273"/>
      <c r="GC38" s="273"/>
      <c r="GD38" s="273"/>
      <c r="GE38" s="273"/>
      <c r="GF38" s="273"/>
      <c r="GG38" s="273"/>
      <c r="GH38" s="273"/>
      <c r="GI38" s="273"/>
      <c r="GJ38" s="273"/>
      <c r="GK38" s="273"/>
      <c r="GL38" s="273"/>
      <c r="GM38" s="273"/>
      <c r="GN38" s="273"/>
      <c r="GO38" s="273"/>
      <c r="GP38" s="273"/>
      <c r="GQ38" s="273"/>
      <c r="GR38" s="273"/>
      <c r="GS38" s="273"/>
      <c r="GT38" s="273"/>
      <c r="GU38" s="273"/>
      <c r="GV38" s="273"/>
      <c r="GW38" s="273"/>
      <c r="GX38" s="273"/>
      <c r="GY38" s="273"/>
      <c r="GZ38" s="273"/>
      <c r="HA38" s="273"/>
      <c r="HB38" s="273"/>
      <c r="HC38" s="273"/>
      <c r="HD38" s="273"/>
      <c r="HE38" s="273"/>
      <c r="HF38" s="273"/>
      <c r="HG38" s="273"/>
      <c r="HH38" s="273"/>
      <c r="HI38" s="273"/>
      <c r="HJ38" s="273"/>
      <c r="HK38" s="273"/>
      <c r="HL38" s="273"/>
      <c r="HM38" s="273"/>
      <c r="HN38" s="273"/>
      <c r="HO38" s="273"/>
      <c r="HP38" s="273"/>
      <c r="HQ38" s="273"/>
      <c r="HR38" s="273"/>
      <c r="HS38" s="273"/>
      <c r="HT38" s="273"/>
      <c r="HU38" s="273"/>
      <c r="HV38" s="273"/>
      <c r="HW38" s="273"/>
      <c r="HX38" s="273"/>
      <c r="HY38" s="273"/>
      <c r="HZ38" s="273"/>
      <c r="IA38" s="273"/>
      <c r="IB38" s="273"/>
      <c r="IC38" s="273"/>
      <c r="ID38" s="273"/>
      <c r="IE38" s="273"/>
      <c r="IF38" s="273"/>
      <c r="IG38" s="273"/>
      <c r="IH38" s="273"/>
      <c r="II38" s="273"/>
      <c r="IJ38" s="273"/>
      <c r="IK38" s="273"/>
      <c r="IL38" s="273"/>
      <c r="IM38" s="273"/>
      <c r="IN38" s="273"/>
      <c r="IO38" s="273"/>
      <c r="IP38" s="273"/>
      <c r="IQ38" s="273"/>
      <c r="IR38" s="273"/>
      <c r="IS38" s="273"/>
      <c r="IT38" s="273"/>
      <c r="IU38" s="273"/>
    </row>
    <row r="39" s="133" customFormat="1" ht="24" customHeight="1" spans="1:255">
      <c r="A39" s="273"/>
      <c r="B39" s="274"/>
      <c r="C39" s="273"/>
      <c r="D39" s="275"/>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3"/>
      <c r="CE39" s="273"/>
      <c r="CF39" s="273"/>
      <c r="CG39" s="273"/>
      <c r="CH39" s="273"/>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3"/>
      <c r="DU39" s="273"/>
      <c r="DV39" s="273"/>
      <c r="DW39" s="273"/>
      <c r="DX39" s="273"/>
      <c r="DY39" s="273"/>
      <c r="DZ39" s="273"/>
      <c r="EA39" s="273"/>
      <c r="EB39" s="273"/>
      <c r="EC39" s="273"/>
      <c r="ED39" s="273"/>
      <c r="EE39" s="273"/>
      <c r="EF39" s="273"/>
      <c r="EG39" s="273"/>
      <c r="EH39" s="273"/>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3"/>
      <c r="FL39" s="273"/>
      <c r="FM39" s="273"/>
      <c r="FN39" s="273"/>
      <c r="FO39" s="273"/>
      <c r="FP39" s="273"/>
      <c r="FQ39" s="273"/>
      <c r="FR39" s="273"/>
      <c r="FS39" s="273"/>
      <c r="FT39" s="273"/>
      <c r="FU39" s="273"/>
      <c r="FV39" s="273"/>
      <c r="FW39" s="273"/>
      <c r="FX39" s="273"/>
      <c r="FY39" s="273"/>
      <c r="FZ39" s="273"/>
      <c r="GA39" s="273"/>
      <c r="GB39" s="273"/>
      <c r="GC39" s="273"/>
      <c r="GD39" s="273"/>
      <c r="GE39" s="273"/>
      <c r="GF39" s="273"/>
      <c r="GG39" s="273"/>
      <c r="GH39" s="273"/>
      <c r="GI39" s="273"/>
      <c r="GJ39" s="273"/>
      <c r="GK39" s="273"/>
      <c r="GL39" s="273"/>
      <c r="GM39" s="273"/>
      <c r="GN39" s="273"/>
      <c r="GO39" s="273"/>
      <c r="GP39" s="273"/>
      <c r="GQ39" s="273"/>
      <c r="GR39" s="273"/>
      <c r="GS39" s="273"/>
      <c r="GT39" s="273"/>
      <c r="GU39" s="273"/>
      <c r="GV39" s="273"/>
      <c r="GW39" s="273"/>
      <c r="GX39" s="273"/>
      <c r="GY39" s="273"/>
      <c r="GZ39" s="273"/>
      <c r="HA39" s="273"/>
      <c r="HB39" s="273"/>
      <c r="HC39" s="273"/>
      <c r="HD39" s="273"/>
      <c r="HE39" s="273"/>
      <c r="HF39" s="273"/>
      <c r="HG39" s="273"/>
      <c r="HH39" s="273"/>
      <c r="HI39" s="273"/>
      <c r="HJ39" s="273"/>
      <c r="HK39" s="273"/>
      <c r="HL39" s="273"/>
      <c r="HM39" s="273"/>
      <c r="HN39" s="273"/>
      <c r="HO39" s="273"/>
      <c r="HP39" s="273"/>
      <c r="HQ39" s="273"/>
      <c r="HR39" s="273"/>
      <c r="HS39" s="273"/>
      <c r="HT39" s="273"/>
      <c r="HU39" s="273"/>
      <c r="HV39" s="273"/>
      <c r="HW39" s="273"/>
      <c r="HX39" s="273"/>
      <c r="HY39" s="273"/>
      <c r="HZ39" s="273"/>
      <c r="IA39" s="273"/>
      <c r="IB39" s="273"/>
      <c r="IC39" s="273"/>
      <c r="ID39" s="273"/>
      <c r="IE39" s="273"/>
      <c r="IF39" s="273"/>
      <c r="IG39" s="273"/>
      <c r="IH39" s="273"/>
      <c r="II39" s="273"/>
      <c r="IJ39" s="273"/>
      <c r="IK39" s="273"/>
      <c r="IL39" s="273"/>
      <c r="IM39" s="273"/>
      <c r="IN39" s="273"/>
      <c r="IO39" s="273"/>
      <c r="IP39" s="273"/>
      <c r="IQ39" s="273"/>
      <c r="IR39" s="273"/>
      <c r="IS39" s="273"/>
      <c r="IT39" s="273"/>
      <c r="IU39" s="273"/>
    </row>
    <row r="40" s="133" customFormat="1" ht="24" customHeight="1" spans="1:255">
      <c r="A40" s="273"/>
      <c r="B40" s="274"/>
      <c r="C40" s="273"/>
      <c r="D40" s="275"/>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3"/>
      <c r="CP40" s="273"/>
      <c r="CQ40" s="273"/>
      <c r="CR40" s="273"/>
      <c r="CS40" s="273"/>
      <c r="CT40" s="273"/>
      <c r="CU40" s="273"/>
      <c r="CV40" s="273"/>
      <c r="CW40" s="273"/>
      <c r="CX40" s="273"/>
      <c r="CY40" s="273"/>
      <c r="CZ40" s="273"/>
      <c r="DA40" s="273"/>
      <c r="DB40" s="273"/>
      <c r="DC40" s="273"/>
      <c r="DD40" s="273"/>
      <c r="DE40" s="273"/>
      <c r="DF40" s="273"/>
      <c r="DG40" s="273"/>
      <c r="DH40" s="273"/>
      <c r="DI40" s="273"/>
      <c r="DJ40" s="273"/>
      <c r="DK40" s="273"/>
      <c r="DL40" s="273"/>
      <c r="DM40" s="273"/>
      <c r="DN40" s="273"/>
      <c r="DO40" s="273"/>
      <c r="DP40" s="273"/>
      <c r="DQ40" s="273"/>
      <c r="DR40" s="273"/>
      <c r="DS40" s="273"/>
      <c r="DT40" s="273"/>
      <c r="DU40" s="273"/>
      <c r="DV40" s="273"/>
      <c r="DW40" s="273"/>
      <c r="DX40" s="273"/>
      <c r="DY40" s="273"/>
      <c r="DZ40" s="273"/>
      <c r="EA40" s="273"/>
      <c r="EB40" s="273"/>
      <c r="EC40" s="273"/>
      <c r="ED40" s="273"/>
      <c r="EE40" s="273"/>
      <c r="EF40" s="273"/>
      <c r="EG40" s="273"/>
      <c r="EH40" s="273"/>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3"/>
      <c r="FL40" s="273"/>
      <c r="FM40" s="273"/>
      <c r="FN40" s="273"/>
      <c r="FO40" s="273"/>
      <c r="FP40" s="273"/>
      <c r="FQ40" s="273"/>
      <c r="FR40" s="273"/>
      <c r="FS40" s="273"/>
      <c r="FT40" s="273"/>
      <c r="FU40" s="273"/>
      <c r="FV40" s="273"/>
      <c r="FW40" s="273"/>
      <c r="FX40" s="273"/>
      <c r="FY40" s="273"/>
      <c r="FZ40" s="273"/>
      <c r="GA40" s="273"/>
      <c r="GB40" s="273"/>
      <c r="GC40" s="273"/>
      <c r="GD40" s="273"/>
      <c r="GE40" s="273"/>
      <c r="GF40" s="273"/>
      <c r="GG40" s="273"/>
      <c r="GH40" s="273"/>
      <c r="GI40" s="273"/>
      <c r="GJ40" s="273"/>
      <c r="GK40" s="273"/>
      <c r="GL40" s="273"/>
      <c r="GM40" s="273"/>
      <c r="GN40" s="273"/>
      <c r="GO40" s="273"/>
      <c r="GP40" s="273"/>
      <c r="GQ40" s="273"/>
      <c r="GR40" s="273"/>
      <c r="GS40" s="273"/>
      <c r="GT40" s="273"/>
      <c r="GU40" s="273"/>
      <c r="GV40" s="273"/>
      <c r="GW40" s="273"/>
      <c r="GX40" s="273"/>
      <c r="GY40" s="273"/>
      <c r="GZ40" s="273"/>
      <c r="HA40" s="273"/>
      <c r="HB40" s="273"/>
      <c r="HC40" s="273"/>
      <c r="HD40" s="273"/>
      <c r="HE40" s="273"/>
      <c r="HF40" s="273"/>
      <c r="HG40" s="273"/>
      <c r="HH40" s="273"/>
      <c r="HI40" s="273"/>
      <c r="HJ40" s="273"/>
      <c r="HK40" s="273"/>
      <c r="HL40" s="273"/>
      <c r="HM40" s="273"/>
      <c r="HN40" s="273"/>
      <c r="HO40" s="273"/>
      <c r="HP40" s="273"/>
      <c r="HQ40" s="273"/>
      <c r="HR40" s="273"/>
      <c r="HS40" s="273"/>
      <c r="HT40" s="273"/>
      <c r="HU40" s="273"/>
      <c r="HV40" s="273"/>
      <c r="HW40" s="273"/>
      <c r="HX40" s="273"/>
      <c r="HY40" s="273"/>
      <c r="HZ40" s="273"/>
      <c r="IA40" s="273"/>
      <c r="IB40" s="273"/>
      <c r="IC40" s="273"/>
      <c r="ID40" s="273"/>
      <c r="IE40" s="273"/>
      <c r="IF40" s="273"/>
      <c r="IG40" s="273"/>
      <c r="IH40" s="273"/>
      <c r="II40" s="273"/>
      <c r="IJ40" s="273"/>
      <c r="IK40" s="273"/>
      <c r="IL40" s="273"/>
      <c r="IM40" s="273"/>
      <c r="IN40" s="273"/>
      <c r="IO40" s="273"/>
      <c r="IP40" s="273"/>
      <c r="IQ40" s="273"/>
      <c r="IR40" s="273"/>
      <c r="IS40" s="273"/>
      <c r="IT40" s="273"/>
      <c r="IU40" s="273"/>
    </row>
    <row r="41" s="133" customFormat="1" ht="24" customHeight="1" spans="1:255">
      <c r="A41" s="273"/>
      <c r="B41" s="274"/>
      <c r="C41" s="273"/>
      <c r="D41" s="275"/>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3"/>
      <c r="EA41" s="273"/>
      <c r="EB41" s="273"/>
      <c r="EC41" s="273"/>
      <c r="ED41" s="273"/>
      <c r="EE41" s="273"/>
      <c r="EF41" s="273"/>
      <c r="EG41" s="273"/>
      <c r="EH41" s="273"/>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3"/>
      <c r="FL41" s="273"/>
      <c r="FM41" s="273"/>
      <c r="FN41" s="273"/>
      <c r="FO41" s="273"/>
      <c r="FP41" s="273"/>
      <c r="FQ41" s="273"/>
      <c r="FR41" s="273"/>
      <c r="FS41" s="273"/>
      <c r="FT41" s="273"/>
      <c r="FU41" s="273"/>
      <c r="FV41" s="273"/>
      <c r="FW41" s="273"/>
      <c r="FX41" s="273"/>
      <c r="FY41" s="273"/>
      <c r="FZ41" s="273"/>
      <c r="GA41" s="273"/>
      <c r="GB41" s="273"/>
      <c r="GC41" s="273"/>
      <c r="GD41" s="273"/>
      <c r="GE41" s="273"/>
      <c r="GF41" s="273"/>
      <c r="GG41" s="273"/>
      <c r="GH41" s="273"/>
      <c r="GI41" s="273"/>
      <c r="GJ41" s="273"/>
      <c r="GK41" s="273"/>
      <c r="GL41" s="273"/>
      <c r="GM41" s="273"/>
      <c r="GN41" s="273"/>
      <c r="GO41" s="273"/>
      <c r="GP41" s="273"/>
      <c r="GQ41" s="273"/>
      <c r="GR41" s="273"/>
      <c r="GS41" s="273"/>
      <c r="GT41" s="273"/>
      <c r="GU41" s="273"/>
      <c r="GV41" s="273"/>
      <c r="GW41" s="273"/>
      <c r="GX41" s="273"/>
      <c r="GY41" s="273"/>
      <c r="GZ41" s="273"/>
      <c r="HA41" s="273"/>
      <c r="HB41" s="273"/>
      <c r="HC41" s="273"/>
      <c r="HD41" s="273"/>
      <c r="HE41" s="273"/>
      <c r="HF41" s="273"/>
      <c r="HG41" s="273"/>
      <c r="HH41" s="273"/>
      <c r="HI41" s="273"/>
      <c r="HJ41" s="273"/>
      <c r="HK41" s="273"/>
      <c r="HL41" s="273"/>
      <c r="HM41" s="273"/>
      <c r="HN41" s="273"/>
      <c r="HO41" s="273"/>
      <c r="HP41" s="273"/>
      <c r="HQ41" s="273"/>
      <c r="HR41" s="273"/>
      <c r="HS41" s="273"/>
      <c r="HT41" s="273"/>
      <c r="HU41" s="273"/>
      <c r="HV41" s="273"/>
      <c r="HW41" s="273"/>
      <c r="HX41" s="273"/>
      <c r="HY41" s="273"/>
      <c r="HZ41" s="273"/>
      <c r="IA41" s="273"/>
      <c r="IB41" s="273"/>
      <c r="IC41" s="273"/>
      <c r="ID41" s="273"/>
      <c r="IE41" s="273"/>
      <c r="IF41" s="273"/>
      <c r="IG41" s="273"/>
      <c r="IH41" s="273"/>
      <c r="II41" s="273"/>
      <c r="IJ41" s="273"/>
      <c r="IK41" s="273"/>
      <c r="IL41" s="273"/>
      <c r="IM41" s="273"/>
      <c r="IN41" s="273"/>
      <c r="IO41" s="273"/>
      <c r="IP41" s="273"/>
      <c r="IQ41" s="273"/>
      <c r="IR41" s="273"/>
      <c r="IS41" s="273"/>
      <c r="IT41" s="273"/>
      <c r="IU41" s="273"/>
    </row>
    <row r="42" s="133" customFormat="1" ht="24" customHeight="1" spans="1:255">
      <c r="A42" s="273"/>
      <c r="B42" s="274"/>
      <c r="C42" s="273"/>
      <c r="D42" s="275"/>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3"/>
      <c r="CE42" s="273"/>
      <c r="CF42" s="273"/>
      <c r="CG42" s="273"/>
      <c r="CH42" s="273"/>
      <c r="CI42" s="273"/>
      <c r="CJ42" s="273"/>
      <c r="CK42" s="273"/>
      <c r="CL42" s="273"/>
      <c r="CM42" s="273"/>
      <c r="CN42" s="273"/>
      <c r="CO42" s="273"/>
      <c r="CP42" s="273"/>
      <c r="CQ42" s="273"/>
      <c r="CR42" s="273"/>
      <c r="CS42" s="273"/>
      <c r="CT42" s="273"/>
      <c r="CU42" s="273"/>
      <c r="CV42" s="273"/>
      <c r="CW42" s="273"/>
      <c r="CX42" s="273"/>
      <c r="CY42" s="273"/>
      <c r="CZ42" s="273"/>
      <c r="DA42" s="273"/>
      <c r="DB42" s="273"/>
      <c r="DC42" s="273"/>
      <c r="DD42" s="273"/>
      <c r="DE42" s="273"/>
      <c r="DF42" s="273"/>
      <c r="DG42" s="273"/>
      <c r="DH42" s="273"/>
      <c r="DI42" s="273"/>
      <c r="DJ42" s="273"/>
      <c r="DK42" s="273"/>
      <c r="DL42" s="273"/>
      <c r="DM42" s="273"/>
      <c r="DN42" s="273"/>
      <c r="DO42" s="273"/>
      <c r="DP42" s="273"/>
      <c r="DQ42" s="273"/>
      <c r="DR42" s="273"/>
      <c r="DS42" s="273"/>
      <c r="DT42" s="273"/>
      <c r="DU42" s="273"/>
      <c r="DV42" s="273"/>
      <c r="DW42" s="273"/>
      <c r="DX42" s="273"/>
      <c r="DY42" s="273"/>
      <c r="DZ42" s="273"/>
      <c r="EA42" s="273"/>
      <c r="EB42" s="273"/>
      <c r="EC42" s="273"/>
      <c r="ED42" s="273"/>
      <c r="EE42" s="273"/>
      <c r="EF42" s="273"/>
      <c r="EG42" s="273"/>
      <c r="EH42" s="273"/>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3"/>
      <c r="FL42" s="273"/>
      <c r="FM42" s="273"/>
      <c r="FN42" s="273"/>
      <c r="FO42" s="273"/>
      <c r="FP42" s="273"/>
      <c r="FQ42" s="273"/>
      <c r="FR42" s="273"/>
      <c r="FS42" s="273"/>
      <c r="FT42" s="273"/>
      <c r="FU42" s="273"/>
      <c r="FV42" s="273"/>
      <c r="FW42" s="273"/>
      <c r="FX42" s="273"/>
      <c r="FY42" s="273"/>
      <c r="FZ42" s="273"/>
      <c r="GA42" s="273"/>
      <c r="GB42" s="273"/>
      <c r="GC42" s="273"/>
      <c r="GD42" s="273"/>
      <c r="GE42" s="273"/>
      <c r="GF42" s="273"/>
      <c r="GG42" s="273"/>
      <c r="GH42" s="273"/>
      <c r="GI42" s="273"/>
      <c r="GJ42" s="273"/>
      <c r="GK42" s="273"/>
      <c r="GL42" s="273"/>
      <c r="GM42" s="273"/>
      <c r="GN42" s="273"/>
      <c r="GO42" s="273"/>
      <c r="GP42" s="273"/>
      <c r="GQ42" s="273"/>
      <c r="GR42" s="273"/>
      <c r="GS42" s="273"/>
      <c r="GT42" s="273"/>
      <c r="GU42" s="273"/>
      <c r="GV42" s="273"/>
      <c r="GW42" s="273"/>
      <c r="GX42" s="273"/>
      <c r="GY42" s="273"/>
      <c r="GZ42" s="273"/>
      <c r="HA42" s="273"/>
      <c r="HB42" s="273"/>
      <c r="HC42" s="273"/>
      <c r="HD42" s="273"/>
      <c r="HE42" s="273"/>
      <c r="HF42" s="273"/>
      <c r="HG42" s="273"/>
      <c r="HH42" s="273"/>
      <c r="HI42" s="273"/>
      <c r="HJ42" s="273"/>
      <c r="HK42" s="273"/>
      <c r="HL42" s="273"/>
      <c r="HM42" s="273"/>
      <c r="HN42" s="273"/>
      <c r="HO42" s="273"/>
      <c r="HP42" s="273"/>
      <c r="HQ42" s="273"/>
      <c r="HR42" s="273"/>
      <c r="HS42" s="273"/>
      <c r="HT42" s="273"/>
      <c r="HU42" s="273"/>
      <c r="HV42" s="273"/>
      <c r="HW42" s="273"/>
      <c r="HX42" s="273"/>
      <c r="HY42" s="273"/>
      <c r="HZ42" s="273"/>
      <c r="IA42" s="273"/>
      <c r="IB42" s="273"/>
      <c r="IC42" s="273"/>
      <c r="ID42" s="273"/>
      <c r="IE42" s="273"/>
      <c r="IF42" s="273"/>
      <c r="IG42" s="273"/>
      <c r="IH42" s="273"/>
      <c r="II42" s="273"/>
      <c r="IJ42" s="273"/>
      <c r="IK42" s="273"/>
      <c r="IL42" s="273"/>
      <c r="IM42" s="273"/>
      <c r="IN42" s="273"/>
      <c r="IO42" s="273"/>
      <c r="IP42" s="273"/>
      <c r="IQ42" s="273"/>
      <c r="IR42" s="273"/>
      <c r="IS42" s="273"/>
      <c r="IT42" s="273"/>
      <c r="IU42" s="273"/>
    </row>
    <row r="43" s="133" customFormat="1" ht="24" customHeight="1" spans="1:255">
      <c r="A43" s="273"/>
      <c r="B43" s="274"/>
      <c r="C43" s="273"/>
      <c r="D43" s="275"/>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3"/>
      <c r="CE43" s="273"/>
      <c r="CF43" s="273"/>
      <c r="CG43" s="273"/>
      <c r="CH43" s="273"/>
      <c r="CI43" s="273"/>
      <c r="CJ43" s="273"/>
      <c r="CK43" s="273"/>
      <c r="CL43" s="273"/>
      <c r="CM43" s="273"/>
      <c r="CN43" s="273"/>
      <c r="CO43" s="273"/>
      <c r="CP43" s="273"/>
      <c r="CQ43" s="273"/>
      <c r="CR43" s="273"/>
      <c r="CS43" s="273"/>
      <c r="CT43" s="273"/>
      <c r="CU43" s="273"/>
      <c r="CV43" s="273"/>
      <c r="CW43" s="273"/>
      <c r="CX43" s="273"/>
      <c r="CY43" s="273"/>
      <c r="CZ43" s="273"/>
      <c r="DA43" s="273"/>
      <c r="DB43" s="273"/>
      <c r="DC43" s="273"/>
      <c r="DD43" s="273"/>
      <c r="DE43" s="273"/>
      <c r="DF43" s="273"/>
      <c r="DG43" s="273"/>
      <c r="DH43" s="273"/>
      <c r="DI43" s="273"/>
      <c r="DJ43" s="273"/>
      <c r="DK43" s="273"/>
      <c r="DL43" s="273"/>
      <c r="DM43" s="273"/>
      <c r="DN43" s="273"/>
      <c r="DO43" s="273"/>
      <c r="DP43" s="273"/>
      <c r="DQ43" s="273"/>
      <c r="DR43" s="273"/>
      <c r="DS43" s="273"/>
      <c r="DT43" s="273"/>
      <c r="DU43" s="273"/>
      <c r="DV43" s="273"/>
      <c r="DW43" s="273"/>
      <c r="DX43" s="273"/>
      <c r="DY43" s="273"/>
      <c r="DZ43" s="273"/>
      <c r="EA43" s="273"/>
      <c r="EB43" s="273"/>
      <c r="EC43" s="273"/>
      <c r="ED43" s="273"/>
      <c r="EE43" s="273"/>
      <c r="EF43" s="273"/>
      <c r="EG43" s="273"/>
      <c r="EH43" s="273"/>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3"/>
      <c r="FL43" s="273"/>
      <c r="FM43" s="273"/>
      <c r="FN43" s="273"/>
      <c r="FO43" s="273"/>
      <c r="FP43" s="273"/>
      <c r="FQ43" s="273"/>
      <c r="FR43" s="273"/>
      <c r="FS43" s="273"/>
      <c r="FT43" s="273"/>
      <c r="FU43" s="273"/>
      <c r="FV43" s="273"/>
      <c r="FW43" s="273"/>
      <c r="FX43" s="273"/>
      <c r="FY43" s="273"/>
      <c r="FZ43" s="273"/>
      <c r="GA43" s="273"/>
      <c r="GB43" s="273"/>
      <c r="GC43" s="273"/>
      <c r="GD43" s="273"/>
      <c r="GE43" s="273"/>
      <c r="GF43" s="273"/>
      <c r="GG43" s="273"/>
      <c r="GH43" s="273"/>
      <c r="GI43" s="273"/>
      <c r="GJ43" s="273"/>
      <c r="GK43" s="273"/>
      <c r="GL43" s="273"/>
      <c r="GM43" s="273"/>
      <c r="GN43" s="273"/>
      <c r="GO43" s="273"/>
      <c r="GP43" s="273"/>
      <c r="GQ43" s="273"/>
      <c r="GR43" s="273"/>
      <c r="GS43" s="273"/>
      <c r="GT43" s="273"/>
      <c r="GU43" s="273"/>
      <c r="GV43" s="273"/>
      <c r="GW43" s="273"/>
      <c r="GX43" s="273"/>
      <c r="GY43" s="273"/>
      <c r="GZ43" s="273"/>
      <c r="HA43" s="273"/>
      <c r="HB43" s="273"/>
      <c r="HC43" s="273"/>
      <c r="HD43" s="273"/>
      <c r="HE43" s="273"/>
      <c r="HF43" s="273"/>
      <c r="HG43" s="273"/>
      <c r="HH43" s="273"/>
      <c r="HI43" s="273"/>
      <c r="HJ43" s="273"/>
      <c r="HK43" s="273"/>
      <c r="HL43" s="273"/>
      <c r="HM43" s="273"/>
      <c r="HN43" s="273"/>
      <c r="HO43" s="273"/>
      <c r="HP43" s="273"/>
      <c r="HQ43" s="273"/>
      <c r="HR43" s="273"/>
      <c r="HS43" s="273"/>
      <c r="HT43" s="273"/>
      <c r="HU43" s="273"/>
      <c r="HV43" s="273"/>
      <c r="HW43" s="273"/>
      <c r="HX43" s="273"/>
      <c r="HY43" s="273"/>
      <c r="HZ43" s="273"/>
      <c r="IA43" s="273"/>
      <c r="IB43" s="273"/>
      <c r="IC43" s="273"/>
      <c r="ID43" s="273"/>
      <c r="IE43" s="273"/>
      <c r="IF43" s="273"/>
      <c r="IG43" s="273"/>
      <c r="IH43" s="273"/>
      <c r="II43" s="273"/>
      <c r="IJ43" s="273"/>
      <c r="IK43" s="273"/>
      <c r="IL43" s="273"/>
      <c r="IM43" s="273"/>
      <c r="IN43" s="273"/>
      <c r="IO43" s="273"/>
      <c r="IP43" s="273"/>
      <c r="IQ43" s="273"/>
      <c r="IR43" s="273"/>
      <c r="IS43" s="273"/>
      <c r="IT43" s="273"/>
      <c r="IU43" s="273"/>
    </row>
    <row r="44" s="133" customFormat="1" ht="24" customHeight="1" spans="1:255">
      <c r="A44" s="273"/>
      <c r="B44" s="274"/>
      <c r="C44" s="273"/>
      <c r="D44" s="275"/>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3"/>
      <c r="BZ44" s="273"/>
      <c r="CA44" s="273"/>
      <c r="CB44" s="273"/>
      <c r="CC44" s="273"/>
      <c r="CD44" s="273"/>
      <c r="CE44" s="273"/>
      <c r="CF44" s="273"/>
      <c r="CG44" s="273"/>
      <c r="CH44" s="273"/>
      <c r="CI44" s="273"/>
      <c r="CJ44" s="273"/>
      <c r="CK44" s="273"/>
      <c r="CL44" s="273"/>
      <c r="CM44" s="273"/>
      <c r="CN44" s="273"/>
      <c r="CO44" s="273"/>
      <c r="CP44" s="273"/>
      <c r="CQ44" s="273"/>
      <c r="CR44" s="273"/>
      <c r="CS44" s="273"/>
      <c r="CT44" s="273"/>
      <c r="CU44" s="273"/>
      <c r="CV44" s="273"/>
      <c r="CW44" s="273"/>
      <c r="CX44" s="273"/>
      <c r="CY44" s="273"/>
      <c r="CZ44" s="273"/>
      <c r="DA44" s="273"/>
      <c r="DB44" s="273"/>
      <c r="DC44" s="273"/>
      <c r="DD44" s="273"/>
      <c r="DE44" s="273"/>
      <c r="DF44" s="273"/>
      <c r="DG44" s="273"/>
      <c r="DH44" s="273"/>
      <c r="DI44" s="273"/>
      <c r="DJ44" s="273"/>
      <c r="DK44" s="273"/>
      <c r="DL44" s="273"/>
      <c r="DM44" s="273"/>
      <c r="DN44" s="273"/>
      <c r="DO44" s="273"/>
      <c r="DP44" s="273"/>
      <c r="DQ44" s="273"/>
      <c r="DR44" s="273"/>
      <c r="DS44" s="273"/>
      <c r="DT44" s="273"/>
      <c r="DU44" s="273"/>
      <c r="DV44" s="273"/>
      <c r="DW44" s="273"/>
      <c r="DX44" s="273"/>
      <c r="DY44" s="273"/>
      <c r="DZ44" s="273"/>
      <c r="EA44" s="273"/>
      <c r="EB44" s="273"/>
      <c r="EC44" s="273"/>
      <c r="ED44" s="273"/>
      <c r="EE44" s="273"/>
      <c r="EF44" s="273"/>
      <c r="EG44" s="273"/>
      <c r="EH44" s="273"/>
      <c r="EI44" s="273"/>
      <c r="EJ44" s="273"/>
      <c r="EK44" s="273"/>
      <c r="EL44" s="273"/>
      <c r="EM44" s="273"/>
      <c r="EN44" s="273"/>
      <c r="EO44" s="273"/>
      <c r="EP44" s="273"/>
      <c r="EQ44" s="273"/>
      <c r="ER44" s="273"/>
      <c r="ES44" s="273"/>
      <c r="ET44" s="273"/>
      <c r="EU44" s="273"/>
      <c r="EV44" s="273"/>
      <c r="EW44" s="273"/>
      <c r="EX44" s="273"/>
      <c r="EY44" s="273"/>
      <c r="EZ44" s="273"/>
      <c r="FA44" s="273"/>
      <c r="FB44" s="273"/>
      <c r="FC44" s="273"/>
      <c r="FD44" s="273"/>
      <c r="FE44" s="273"/>
      <c r="FF44" s="273"/>
      <c r="FG44" s="273"/>
      <c r="FH44" s="273"/>
      <c r="FI44" s="273"/>
      <c r="FJ44" s="273"/>
      <c r="FK44" s="273"/>
      <c r="FL44" s="273"/>
      <c r="FM44" s="273"/>
      <c r="FN44" s="273"/>
      <c r="FO44" s="273"/>
      <c r="FP44" s="273"/>
      <c r="FQ44" s="273"/>
      <c r="FR44" s="273"/>
      <c r="FS44" s="273"/>
      <c r="FT44" s="273"/>
      <c r="FU44" s="273"/>
      <c r="FV44" s="273"/>
      <c r="FW44" s="273"/>
      <c r="FX44" s="273"/>
      <c r="FY44" s="273"/>
      <c r="FZ44" s="273"/>
      <c r="GA44" s="273"/>
      <c r="GB44" s="273"/>
      <c r="GC44" s="273"/>
      <c r="GD44" s="273"/>
      <c r="GE44" s="273"/>
      <c r="GF44" s="273"/>
      <c r="GG44" s="273"/>
      <c r="GH44" s="273"/>
      <c r="GI44" s="273"/>
      <c r="GJ44" s="273"/>
      <c r="GK44" s="273"/>
      <c r="GL44" s="273"/>
      <c r="GM44" s="273"/>
      <c r="GN44" s="273"/>
      <c r="GO44" s="273"/>
      <c r="GP44" s="273"/>
      <c r="GQ44" s="273"/>
      <c r="GR44" s="273"/>
      <c r="GS44" s="273"/>
      <c r="GT44" s="273"/>
      <c r="GU44" s="273"/>
      <c r="GV44" s="273"/>
      <c r="GW44" s="273"/>
      <c r="GX44" s="273"/>
      <c r="GY44" s="273"/>
      <c r="GZ44" s="273"/>
      <c r="HA44" s="273"/>
      <c r="HB44" s="273"/>
      <c r="HC44" s="273"/>
      <c r="HD44" s="273"/>
      <c r="HE44" s="273"/>
      <c r="HF44" s="273"/>
      <c r="HG44" s="273"/>
      <c r="HH44" s="273"/>
      <c r="HI44" s="273"/>
      <c r="HJ44" s="273"/>
      <c r="HK44" s="273"/>
      <c r="HL44" s="273"/>
      <c r="HM44" s="273"/>
      <c r="HN44" s="273"/>
      <c r="HO44" s="273"/>
      <c r="HP44" s="273"/>
      <c r="HQ44" s="273"/>
      <c r="HR44" s="273"/>
      <c r="HS44" s="273"/>
      <c r="HT44" s="273"/>
      <c r="HU44" s="273"/>
      <c r="HV44" s="273"/>
      <c r="HW44" s="273"/>
      <c r="HX44" s="273"/>
      <c r="HY44" s="273"/>
      <c r="HZ44" s="273"/>
      <c r="IA44" s="273"/>
      <c r="IB44" s="273"/>
      <c r="IC44" s="273"/>
      <c r="ID44" s="273"/>
      <c r="IE44" s="273"/>
      <c r="IF44" s="273"/>
      <c r="IG44" s="273"/>
      <c r="IH44" s="273"/>
      <c r="II44" s="273"/>
      <c r="IJ44" s="273"/>
      <c r="IK44" s="273"/>
      <c r="IL44" s="273"/>
      <c r="IM44" s="273"/>
      <c r="IN44" s="273"/>
      <c r="IO44" s="273"/>
      <c r="IP44" s="273"/>
      <c r="IQ44" s="273"/>
      <c r="IR44" s="273"/>
      <c r="IS44" s="273"/>
      <c r="IT44" s="273"/>
      <c r="IU44" s="273"/>
    </row>
    <row r="45" s="133" customFormat="1" ht="24" customHeight="1" spans="1:255">
      <c r="A45" s="273"/>
      <c r="B45" s="274"/>
      <c r="C45" s="273"/>
      <c r="D45" s="275"/>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273"/>
      <c r="BX45" s="273"/>
      <c r="BY45" s="273"/>
      <c r="BZ45" s="273"/>
      <c r="CA45" s="273"/>
      <c r="CB45" s="273"/>
      <c r="CC45" s="273"/>
      <c r="CD45" s="273"/>
      <c r="CE45" s="273"/>
      <c r="CF45" s="273"/>
      <c r="CG45" s="273"/>
      <c r="CH45" s="273"/>
      <c r="CI45" s="273"/>
      <c r="CJ45" s="273"/>
      <c r="CK45" s="273"/>
      <c r="CL45" s="273"/>
      <c r="CM45" s="273"/>
      <c r="CN45" s="273"/>
      <c r="CO45" s="273"/>
      <c r="CP45" s="273"/>
      <c r="CQ45" s="273"/>
      <c r="CR45" s="273"/>
      <c r="CS45" s="273"/>
      <c r="CT45" s="273"/>
      <c r="CU45" s="273"/>
      <c r="CV45" s="273"/>
      <c r="CW45" s="273"/>
      <c r="CX45" s="273"/>
      <c r="CY45" s="273"/>
      <c r="CZ45" s="273"/>
      <c r="DA45" s="273"/>
      <c r="DB45" s="273"/>
      <c r="DC45" s="273"/>
      <c r="DD45" s="273"/>
      <c r="DE45" s="273"/>
      <c r="DF45" s="273"/>
      <c r="DG45" s="273"/>
      <c r="DH45" s="273"/>
      <c r="DI45" s="273"/>
      <c r="DJ45" s="273"/>
      <c r="DK45" s="273"/>
      <c r="DL45" s="273"/>
      <c r="DM45" s="273"/>
      <c r="DN45" s="273"/>
      <c r="DO45" s="273"/>
      <c r="DP45" s="273"/>
      <c r="DQ45" s="273"/>
      <c r="DR45" s="273"/>
      <c r="DS45" s="273"/>
      <c r="DT45" s="273"/>
      <c r="DU45" s="273"/>
      <c r="DV45" s="273"/>
      <c r="DW45" s="273"/>
      <c r="DX45" s="273"/>
      <c r="DY45" s="273"/>
      <c r="DZ45" s="273"/>
      <c r="EA45" s="273"/>
      <c r="EB45" s="273"/>
      <c r="EC45" s="273"/>
      <c r="ED45" s="273"/>
      <c r="EE45" s="273"/>
      <c r="EF45" s="273"/>
      <c r="EG45" s="273"/>
      <c r="EH45" s="273"/>
      <c r="EI45" s="273"/>
      <c r="EJ45" s="273"/>
      <c r="EK45" s="273"/>
      <c r="EL45" s="273"/>
      <c r="EM45" s="273"/>
      <c r="EN45" s="273"/>
      <c r="EO45" s="273"/>
      <c r="EP45" s="273"/>
      <c r="EQ45" s="273"/>
      <c r="ER45" s="273"/>
      <c r="ES45" s="273"/>
      <c r="ET45" s="273"/>
      <c r="EU45" s="273"/>
      <c r="EV45" s="273"/>
      <c r="EW45" s="273"/>
      <c r="EX45" s="273"/>
      <c r="EY45" s="273"/>
      <c r="EZ45" s="273"/>
      <c r="FA45" s="273"/>
      <c r="FB45" s="273"/>
      <c r="FC45" s="273"/>
      <c r="FD45" s="273"/>
      <c r="FE45" s="273"/>
      <c r="FF45" s="273"/>
      <c r="FG45" s="273"/>
      <c r="FH45" s="273"/>
      <c r="FI45" s="273"/>
      <c r="FJ45" s="273"/>
      <c r="FK45" s="273"/>
      <c r="FL45" s="273"/>
      <c r="FM45" s="273"/>
      <c r="FN45" s="273"/>
      <c r="FO45" s="273"/>
      <c r="FP45" s="273"/>
      <c r="FQ45" s="273"/>
      <c r="FR45" s="273"/>
      <c r="FS45" s="273"/>
      <c r="FT45" s="273"/>
      <c r="FU45" s="273"/>
      <c r="FV45" s="273"/>
      <c r="FW45" s="273"/>
      <c r="FX45" s="273"/>
      <c r="FY45" s="273"/>
      <c r="FZ45" s="273"/>
      <c r="GA45" s="273"/>
      <c r="GB45" s="273"/>
      <c r="GC45" s="273"/>
      <c r="GD45" s="273"/>
      <c r="GE45" s="273"/>
      <c r="GF45" s="273"/>
      <c r="GG45" s="273"/>
      <c r="GH45" s="273"/>
      <c r="GI45" s="273"/>
      <c r="GJ45" s="273"/>
      <c r="GK45" s="273"/>
      <c r="GL45" s="273"/>
      <c r="GM45" s="273"/>
      <c r="GN45" s="273"/>
      <c r="GO45" s="273"/>
      <c r="GP45" s="273"/>
      <c r="GQ45" s="273"/>
      <c r="GR45" s="273"/>
      <c r="GS45" s="273"/>
      <c r="GT45" s="273"/>
      <c r="GU45" s="273"/>
      <c r="GV45" s="273"/>
      <c r="GW45" s="273"/>
      <c r="GX45" s="273"/>
      <c r="GY45" s="273"/>
      <c r="GZ45" s="273"/>
      <c r="HA45" s="273"/>
      <c r="HB45" s="273"/>
      <c r="HC45" s="273"/>
      <c r="HD45" s="273"/>
      <c r="HE45" s="273"/>
      <c r="HF45" s="273"/>
      <c r="HG45" s="273"/>
      <c r="HH45" s="273"/>
      <c r="HI45" s="273"/>
      <c r="HJ45" s="273"/>
      <c r="HK45" s="273"/>
      <c r="HL45" s="273"/>
      <c r="HM45" s="273"/>
      <c r="HN45" s="273"/>
      <c r="HO45" s="273"/>
      <c r="HP45" s="273"/>
      <c r="HQ45" s="273"/>
      <c r="HR45" s="273"/>
      <c r="HS45" s="273"/>
      <c r="HT45" s="273"/>
      <c r="HU45" s="273"/>
      <c r="HV45" s="273"/>
      <c r="HW45" s="273"/>
      <c r="HX45" s="273"/>
      <c r="HY45" s="273"/>
      <c r="HZ45" s="273"/>
      <c r="IA45" s="273"/>
      <c r="IB45" s="273"/>
      <c r="IC45" s="273"/>
      <c r="ID45" s="273"/>
      <c r="IE45" s="273"/>
      <c r="IF45" s="273"/>
      <c r="IG45" s="273"/>
      <c r="IH45" s="273"/>
      <c r="II45" s="273"/>
      <c r="IJ45" s="273"/>
      <c r="IK45" s="273"/>
      <c r="IL45" s="273"/>
      <c r="IM45" s="273"/>
      <c r="IN45" s="273"/>
      <c r="IO45" s="273"/>
      <c r="IP45" s="273"/>
      <c r="IQ45" s="273"/>
      <c r="IR45" s="273"/>
      <c r="IS45" s="273"/>
      <c r="IT45" s="273"/>
      <c r="IU45" s="273"/>
    </row>
    <row r="46" s="133" customFormat="1" ht="24" customHeight="1" spans="1:255">
      <c r="A46" s="273"/>
      <c r="B46" s="274"/>
      <c r="C46" s="273"/>
      <c r="D46" s="275"/>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3"/>
      <c r="CE46" s="273"/>
      <c r="CF46" s="273"/>
      <c r="CG46" s="273"/>
      <c r="CH46" s="273"/>
      <c r="CI46" s="273"/>
      <c r="CJ46" s="273"/>
      <c r="CK46" s="273"/>
      <c r="CL46" s="273"/>
      <c r="CM46" s="273"/>
      <c r="CN46" s="273"/>
      <c r="CO46" s="273"/>
      <c r="CP46" s="273"/>
      <c r="CQ46" s="273"/>
      <c r="CR46" s="273"/>
      <c r="CS46" s="273"/>
      <c r="CT46" s="273"/>
      <c r="CU46" s="273"/>
      <c r="CV46" s="273"/>
      <c r="CW46" s="273"/>
      <c r="CX46" s="273"/>
      <c r="CY46" s="273"/>
      <c r="CZ46" s="273"/>
      <c r="DA46" s="273"/>
      <c r="DB46" s="273"/>
      <c r="DC46" s="273"/>
      <c r="DD46" s="273"/>
      <c r="DE46" s="273"/>
      <c r="DF46" s="273"/>
      <c r="DG46" s="273"/>
      <c r="DH46" s="273"/>
      <c r="DI46" s="273"/>
      <c r="DJ46" s="273"/>
      <c r="DK46" s="273"/>
      <c r="DL46" s="273"/>
      <c r="DM46" s="273"/>
      <c r="DN46" s="273"/>
      <c r="DO46" s="273"/>
      <c r="DP46" s="273"/>
      <c r="DQ46" s="273"/>
      <c r="DR46" s="273"/>
      <c r="DS46" s="273"/>
      <c r="DT46" s="273"/>
      <c r="DU46" s="273"/>
      <c r="DV46" s="273"/>
      <c r="DW46" s="273"/>
      <c r="DX46" s="273"/>
      <c r="DY46" s="273"/>
      <c r="DZ46" s="273"/>
      <c r="EA46" s="273"/>
      <c r="EB46" s="273"/>
      <c r="EC46" s="273"/>
      <c r="ED46" s="273"/>
      <c r="EE46" s="273"/>
      <c r="EF46" s="273"/>
      <c r="EG46" s="273"/>
      <c r="EH46" s="273"/>
      <c r="EI46" s="273"/>
      <c r="EJ46" s="273"/>
      <c r="EK46" s="273"/>
      <c r="EL46" s="273"/>
      <c r="EM46" s="273"/>
      <c r="EN46" s="273"/>
      <c r="EO46" s="273"/>
      <c r="EP46" s="273"/>
      <c r="EQ46" s="273"/>
      <c r="ER46" s="273"/>
      <c r="ES46" s="273"/>
      <c r="ET46" s="273"/>
      <c r="EU46" s="273"/>
      <c r="EV46" s="273"/>
      <c r="EW46" s="273"/>
      <c r="EX46" s="273"/>
      <c r="EY46" s="273"/>
      <c r="EZ46" s="273"/>
      <c r="FA46" s="273"/>
      <c r="FB46" s="273"/>
      <c r="FC46" s="273"/>
      <c r="FD46" s="273"/>
      <c r="FE46" s="273"/>
      <c r="FF46" s="273"/>
      <c r="FG46" s="273"/>
      <c r="FH46" s="273"/>
      <c r="FI46" s="273"/>
      <c r="FJ46" s="273"/>
      <c r="FK46" s="273"/>
      <c r="FL46" s="273"/>
      <c r="FM46" s="273"/>
      <c r="FN46" s="273"/>
      <c r="FO46" s="273"/>
      <c r="FP46" s="273"/>
      <c r="FQ46" s="273"/>
      <c r="FR46" s="273"/>
      <c r="FS46" s="273"/>
      <c r="FT46" s="273"/>
      <c r="FU46" s="273"/>
      <c r="FV46" s="273"/>
      <c r="FW46" s="273"/>
      <c r="FX46" s="273"/>
      <c r="FY46" s="273"/>
      <c r="FZ46" s="273"/>
      <c r="GA46" s="273"/>
      <c r="GB46" s="273"/>
      <c r="GC46" s="273"/>
      <c r="GD46" s="273"/>
      <c r="GE46" s="273"/>
      <c r="GF46" s="273"/>
      <c r="GG46" s="273"/>
      <c r="GH46" s="273"/>
      <c r="GI46" s="273"/>
      <c r="GJ46" s="273"/>
      <c r="GK46" s="273"/>
      <c r="GL46" s="273"/>
      <c r="GM46" s="273"/>
      <c r="GN46" s="273"/>
      <c r="GO46" s="273"/>
      <c r="GP46" s="273"/>
      <c r="GQ46" s="273"/>
      <c r="GR46" s="273"/>
      <c r="GS46" s="273"/>
      <c r="GT46" s="273"/>
      <c r="GU46" s="273"/>
      <c r="GV46" s="273"/>
      <c r="GW46" s="273"/>
      <c r="GX46" s="273"/>
      <c r="GY46" s="273"/>
      <c r="GZ46" s="273"/>
      <c r="HA46" s="273"/>
      <c r="HB46" s="273"/>
      <c r="HC46" s="273"/>
      <c r="HD46" s="273"/>
      <c r="HE46" s="273"/>
      <c r="HF46" s="273"/>
      <c r="HG46" s="273"/>
      <c r="HH46" s="273"/>
      <c r="HI46" s="273"/>
      <c r="HJ46" s="273"/>
      <c r="HK46" s="273"/>
      <c r="HL46" s="273"/>
      <c r="HM46" s="273"/>
      <c r="HN46" s="273"/>
      <c r="HO46" s="273"/>
      <c r="HP46" s="273"/>
      <c r="HQ46" s="273"/>
      <c r="HR46" s="273"/>
      <c r="HS46" s="273"/>
      <c r="HT46" s="273"/>
      <c r="HU46" s="273"/>
      <c r="HV46" s="273"/>
      <c r="HW46" s="273"/>
      <c r="HX46" s="273"/>
      <c r="HY46" s="273"/>
      <c r="HZ46" s="273"/>
      <c r="IA46" s="273"/>
      <c r="IB46" s="273"/>
      <c r="IC46" s="273"/>
      <c r="ID46" s="273"/>
      <c r="IE46" s="273"/>
      <c r="IF46" s="273"/>
      <c r="IG46" s="273"/>
      <c r="IH46" s="273"/>
      <c r="II46" s="273"/>
      <c r="IJ46" s="273"/>
      <c r="IK46" s="273"/>
      <c r="IL46" s="273"/>
      <c r="IM46" s="273"/>
      <c r="IN46" s="273"/>
      <c r="IO46" s="273"/>
      <c r="IP46" s="273"/>
      <c r="IQ46" s="273"/>
      <c r="IR46" s="273"/>
      <c r="IS46" s="273"/>
      <c r="IT46" s="273"/>
      <c r="IU46" s="273"/>
    </row>
    <row r="47" s="133" customFormat="1" ht="24" customHeight="1" spans="1:255">
      <c r="A47" s="273"/>
      <c r="B47" s="274"/>
      <c r="C47" s="273"/>
      <c r="D47" s="275"/>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3"/>
      <c r="BR47" s="273"/>
      <c r="BS47" s="273"/>
      <c r="BT47" s="273"/>
      <c r="BU47" s="273"/>
      <c r="BV47" s="273"/>
      <c r="BW47" s="273"/>
      <c r="BX47" s="273"/>
      <c r="BY47" s="273"/>
      <c r="BZ47" s="273"/>
      <c r="CA47" s="273"/>
      <c r="CB47" s="273"/>
      <c r="CC47" s="273"/>
      <c r="CD47" s="273"/>
      <c r="CE47" s="273"/>
      <c r="CF47" s="273"/>
      <c r="CG47" s="273"/>
      <c r="CH47" s="273"/>
      <c r="CI47" s="273"/>
      <c r="CJ47" s="273"/>
      <c r="CK47" s="273"/>
      <c r="CL47" s="273"/>
      <c r="CM47" s="273"/>
      <c r="CN47" s="273"/>
      <c r="CO47" s="273"/>
      <c r="CP47" s="273"/>
      <c r="CQ47" s="273"/>
      <c r="CR47" s="273"/>
      <c r="CS47" s="273"/>
      <c r="CT47" s="273"/>
      <c r="CU47" s="273"/>
      <c r="CV47" s="273"/>
      <c r="CW47" s="273"/>
      <c r="CX47" s="273"/>
      <c r="CY47" s="273"/>
      <c r="CZ47" s="273"/>
      <c r="DA47" s="273"/>
      <c r="DB47" s="273"/>
      <c r="DC47" s="273"/>
      <c r="DD47" s="273"/>
      <c r="DE47" s="273"/>
      <c r="DF47" s="273"/>
      <c r="DG47" s="273"/>
      <c r="DH47" s="273"/>
      <c r="DI47" s="273"/>
      <c r="DJ47" s="273"/>
      <c r="DK47" s="273"/>
      <c r="DL47" s="273"/>
      <c r="DM47" s="273"/>
      <c r="DN47" s="273"/>
      <c r="DO47" s="273"/>
      <c r="DP47" s="273"/>
      <c r="DQ47" s="273"/>
      <c r="DR47" s="273"/>
      <c r="DS47" s="273"/>
      <c r="DT47" s="273"/>
      <c r="DU47" s="273"/>
      <c r="DV47" s="273"/>
      <c r="DW47" s="273"/>
      <c r="DX47" s="273"/>
      <c r="DY47" s="273"/>
      <c r="DZ47" s="273"/>
      <c r="EA47" s="273"/>
      <c r="EB47" s="273"/>
      <c r="EC47" s="273"/>
      <c r="ED47" s="273"/>
      <c r="EE47" s="273"/>
      <c r="EF47" s="273"/>
      <c r="EG47" s="273"/>
      <c r="EH47" s="273"/>
      <c r="EI47" s="273"/>
      <c r="EJ47" s="273"/>
      <c r="EK47" s="273"/>
      <c r="EL47" s="273"/>
      <c r="EM47" s="273"/>
      <c r="EN47" s="273"/>
      <c r="EO47" s="273"/>
      <c r="EP47" s="273"/>
      <c r="EQ47" s="273"/>
      <c r="ER47" s="273"/>
      <c r="ES47" s="273"/>
      <c r="ET47" s="273"/>
      <c r="EU47" s="273"/>
      <c r="EV47" s="273"/>
      <c r="EW47" s="273"/>
      <c r="EX47" s="273"/>
      <c r="EY47" s="273"/>
      <c r="EZ47" s="273"/>
      <c r="FA47" s="273"/>
      <c r="FB47" s="273"/>
      <c r="FC47" s="273"/>
      <c r="FD47" s="273"/>
      <c r="FE47" s="273"/>
      <c r="FF47" s="273"/>
      <c r="FG47" s="273"/>
      <c r="FH47" s="273"/>
      <c r="FI47" s="273"/>
      <c r="FJ47" s="273"/>
      <c r="FK47" s="273"/>
      <c r="FL47" s="273"/>
      <c r="FM47" s="273"/>
      <c r="FN47" s="273"/>
      <c r="FO47" s="273"/>
      <c r="FP47" s="273"/>
      <c r="FQ47" s="273"/>
      <c r="FR47" s="273"/>
      <c r="FS47" s="273"/>
      <c r="FT47" s="273"/>
      <c r="FU47" s="273"/>
      <c r="FV47" s="273"/>
      <c r="FW47" s="273"/>
      <c r="FX47" s="273"/>
      <c r="FY47" s="273"/>
      <c r="FZ47" s="273"/>
      <c r="GA47" s="273"/>
      <c r="GB47" s="273"/>
      <c r="GC47" s="273"/>
      <c r="GD47" s="273"/>
      <c r="GE47" s="273"/>
      <c r="GF47" s="273"/>
      <c r="GG47" s="273"/>
      <c r="GH47" s="273"/>
      <c r="GI47" s="273"/>
      <c r="GJ47" s="273"/>
      <c r="GK47" s="273"/>
      <c r="GL47" s="273"/>
      <c r="GM47" s="273"/>
      <c r="GN47" s="273"/>
      <c r="GO47" s="273"/>
      <c r="GP47" s="273"/>
      <c r="GQ47" s="273"/>
      <c r="GR47" s="273"/>
      <c r="GS47" s="273"/>
      <c r="GT47" s="273"/>
      <c r="GU47" s="273"/>
      <c r="GV47" s="273"/>
      <c r="GW47" s="273"/>
      <c r="GX47" s="273"/>
      <c r="GY47" s="273"/>
      <c r="GZ47" s="273"/>
      <c r="HA47" s="273"/>
      <c r="HB47" s="273"/>
      <c r="HC47" s="273"/>
      <c r="HD47" s="273"/>
      <c r="HE47" s="273"/>
      <c r="HF47" s="273"/>
      <c r="HG47" s="273"/>
      <c r="HH47" s="273"/>
      <c r="HI47" s="273"/>
      <c r="HJ47" s="273"/>
      <c r="HK47" s="273"/>
      <c r="HL47" s="273"/>
      <c r="HM47" s="273"/>
      <c r="HN47" s="273"/>
      <c r="HO47" s="273"/>
      <c r="HP47" s="273"/>
      <c r="HQ47" s="273"/>
      <c r="HR47" s="273"/>
      <c r="HS47" s="273"/>
      <c r="HT47" s="273"/>
      <c r="HU47" s="273"/>
      <c r="HV47" s="273"/>
      <c r="HW47" s="273"/>
      <c r="HX47" s="273"/>
      <c r="HY47" s="273"/>
      <c r="HZ47" s="273"/>
      <c r="IA47" s="273"/>
      <c r="IB47" s="273"/>
      <c r="IC47" s="273"/>
      <c r="ID47" s="273"/>
      <c r="IE47" s="273"/>
      <c r="IF47" s="273"/>
      <c r="IG47" s="273"/>
      <c r="IH47" s="273"/>
      <c r="II47" s="273"/>
      <c r="IJ47" s="273"/>
      <c r="IK47" s="273"/>
      <c r="IL47" s="273"/>
      <c r="IM47" s="273"/>
      <c r="IN47" s="273"/>
      <c r="IO47" s="273"/>
      <c r="IP47" s="273"/>
      <c r="IQ47" s="273"/>
      <c r="IR47" s="273"/>
      <c r="IS47" s="273"/>
      <c r="IT47" s="273"/>
      <c r="IU47" s="273"/>
    </row>
    <row r="48" s="133" customFormat="1" ht="24" customHeight="1" spans="1:255">
      <c r="A48" s="273"/>
      <c r="B48" s="274"/>
      <c r="C48" s="273"/>
      <c r="D48" s="275"/>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3"/>
      <c r="BR48" s="273"/>
      <c r="BS48" s="273"/>
      <c r="BT48" s="273"/>
      <c r="BU48" s="273"/>
      <c r="BV48" s="273"/>
      <c r="BW48" s="273"/>
      <c r="BX48" s="273"/>
      <c r="BY48" s="273"/>
      <c r="BZ48" s="273"/>
      <c r="CA48" s="273"/>
      <c r="CB48" s="273"/>
      <c r="CC48" s="273"/>
      <c r="CD48" s="273"/>
      <c r="CE48" s="273"/>
      <c r="CF48" s="273"/>
      <c r="CG48" s="273"/>
      <c r="CH48" s="273"/>
      <c r="CI48" s="273"/>
      <c r="CJ48" s="273"/>
      <c r="CK48" s="273"/>
      <c r="CL48" s="273"/>
      <c r="CM48" s="273"/>
      <c r="CN48" s="273"/>
      <c r="CO48" s="273"/>
      <c r="CP48" s="273"/>
      <c r="CQ48" s="273"/>
      <c r="CR48" s="273"/>
      <c r="CS48" s="273"/>
      <c r="CT48" s="273"/>
      <c r="CU48" s="273"/>
      <c r="CV48" s="273"/>
      <c r="CW48" s="273"/>
      <c r="CX48" s="273"/>
      <c r="CY48" s="273"/>
      <c r="CZ48" s="273"/>
      <c r="DA48" s="273"/>
      <c r="DB48" s="273"/>
      <c r="DC48" s="273"/>
      <c r="DD48" s="273"/>
      <c r="DE48" s="273"/>
      <c r="DF48" s="273"/>
      <c r="DG48" s="273"/>
      <c r="DH48" s="273"/>
      <c r="DI48" s="273"/>
      <c r="DJ48" s="273"/>
      <c r="DK48" s="273"/>
      <c r="DL48" s="273"/>
      <c r="DM48" s="273"/>
      <c r="DN48" s="273"/>
      <c r="DO48" s="273"/>
      <c r="DP48" s="273"/>
      <c r="DQ48" s="273"/>
      <c r="DR48" s="273"/>
      <c r="DS48" s="273"/>
      <c r="DT48" s="273"/>
      <c r="DU48" s="273"/>
      <c r="DV48" s="273"/>
      <c r="DW48" s="273"/>
      <c r="DX48" s="273"/>
      <c r="DY48" s="273"/>
      <c r="DZ48" s="273"/>
      <c r="EA48" s="273"/>
      <c r="EB48" s="273"/>
      <c r="EC48" s="273"/>
      <c r="ED48" s="273"/>
      <c r="EE48" s="273"/>
      <c r="EF48" s="273"/>
      <c r="EG48" s="273"/>
      <c r="EH48" s="273"/>
      <c r="EI48" s="273"/>
      <c r="EJ48" s="273"/>
      <c r="EK48" s="273"/>
      <c r="EL48" s="273"/>
      <c r="EM48" s="273"/>
      <c r="EN48" s="273"/>
      <c r="EO48" s="273"/>
      <c r="EP48" s="273"/>
      <c r="EQ48" s="273"/>
      <c r="ER48" s="273"/>
      <c r="ES48" s="273"/>
      <c r="ET48" s="273"/>
      <c r="EU48" s="273"/>
      <c r="EV48" s="273"/>
      <c r="EW48" s="273"/>
      <c r="EX48" s="273"/>
      <c r="EY48" s="273"/>
      <c r="EZ48" s="273"/>
      <c r="FA48" s="273"/>
      <c r="FB48" s="273"/>
      <c r="FC48" s="273"/>
      <c r="FD48" s="273"/>
      <c r="FE48" s="273"/>
      <c r="FF48" s="273"/>
      <c r="FG48" s="273"/>
      <c r="FH48" s="273"/>
      <c r="FI48" s="273"/>
      <c r="FJ48" s="273"/>
      <c r="FK48" s="273"/>
      <c r="FL48" s="273"/>
      <c r="FM48" s="273"/>
      <c r="FN48" s="273"/>
      <c r="FO48" s="273"/>
      <c r="FP48" s="273"/>
      <c r="FQ48" s="273"/>
      <c r="FR48" s="273"/>
      <c r="FS48" s="273"/>
      <c r="FT48" s="273"/>
      <c r="FU48" s="273"/>
      <c r="FV48" s="273"/>
      <c r="FW48" s="273"/>
      <c r="FX48" s="273"/>
      <c r="FY48" s="273"/>
      <c r="FZ48" s="273"/>
      <c r="GA48" s="273"/>
      <c r="GB48" s="273"/>
      <c r="GC48" s="273"/>
      <c r="GD48" s="273"/>
      <c r="GE48" s="273"/>
      <c r="GF48" s="273"/>
      <c r="GG48" s="273"/>
      <c r="GH48" s="273"/>
      <c r="GI48" s="273"/>
      <c r="GJ48" s="273"/>
      <c r="GK48" s="273"/>
      <c r="GL48" s="273"/>
      <c r="GM48" s="273"/>
      <c r="GN48" s="273"/>
      <c r="GO48" s="273"/>
      <c r="GP48" s="273"/>
      <c r="GQ48" s="273"/>
      <c r="GR48" s="273"/>
      <c r="GS48" s="273"/>
      <c r="GT48" s="273"/>
      <c r="GU48" s="273"/>
      <c r="GV48" s="273"/>
      <c r="GW48" s="273"/>
      <c r="GX48" s="273"/>
      <c r="GY48" s="273"/>
      <c r="GZ48" s="273"/>
      <c r="HA48" s="273"/>
      <c r="HB48" s="273"/>
      <c r="HC48" s="273"/>
      <c r="HD48" s="273"/>
      <c r="HE48" s="273"/>
      <c r="HF48" s="273"/>
      <c r="HG48" s="273"/>
      <c r="HH48" s="273"/>
      <c r="HI48" s="273"/>
      <c r="HJ48" s="273"/>
      <c r="HK48" s="273"/>
      <c r="HL48" s="273"/>
      <c r="HM48" s="273"/>
      <c r="HN48" s="273"/>
      <c r="HO48" s="273"/>
      <c r="HP48" s="273"/>
      <c r="HQ48" s="273"/>
      <c r="HR48" s="273"/>
      <c r="HS48" s="273"/>
      <c r="HT48" s="273"/>
      <c r="HU48" s="273"/>
      <c r="HV48" s="273"/>
      <c r="HW48" s="273"/>
      <c r="HX48" s="273"/>
      <c r="HY48" s="273"/>
      <c r="HZ48" s="273"/>
      <c r="IA48" s="273"/>
      <c r="IB48" s="273"/>
      <c r="IC48" s="273"/>
      <c r="ID48" s="273"/>
      <c r="IE48" s="273"/>
      <c r="IF48" s="273"/>
      <c r="IG48" s="273"/>
      <c r="IH48" s="273"/>
      <c r="II48" s="273"/>
      <c r="IJ48" s="273"/>
      <c r="IK48" s="273"/>
      <c r="IL48" s="273"/>
      <c r="IM48" s="273"/>
      <c r="IN48" s="273"/>
      <c r="IO48" s="273"/>
      <c r="IP48" s="273"/>
      <c r="IQ48" s="273"/>
      <c r="IR48" s="273"/>
      <c r="IS48" s="273"/>
      <c r="IT48" s="273"/>
      <c r="IU48" s="273"/>
    </row>
    <row r="49" s="133" customFormat="1" ht="24" customHeight="1" spans="1:255">
      <c r="A49" s="273"/>
      <c r="B49" s="274"/>
      <c r="C49" s="273"/>
      <c r="D49" s="275"/>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3"/>
      <c r="BR49" s="273"/>
      <c r="BS49" s="273"/>
      <c r="BT49" s="273"/>
      <c r="BU49" s="273"/>
      <c r="BV49" s="273"/>
      <c r="BW49" s="273"/>
      <c r="BX49" s="273"/>
      <c r="BY49" s="273"/>
      <c r="BZ49" s="273"/>
      <c r="CA49" s="273"/>
      <c r="CB49" s="273"/>
      <c r="CC49" s="273"/>
      <c r="CD49" s="273"/>
      <c r="CE49" s="273"/>
      <c r="CF49" s="273"/>
      <c r="CG49" s="273"/>
      <c r="CH49" s="273"/>
      <c r="CI49" s="273"/>
      <c r="CJ49" s="273"/>
      <c r="CK49" s="273"/>
      <c r="CL49" s="273"/>
      <c r="CM49" s="273"/>
      <c r="CN49" s="273"/>
      <c r="CO49" s="273"/>
      <c r="CP49" s="273"/>
      <c r="CQ49" s="273"/>
      <c r="CR49" s="273"/>
      <c r="CS49" s="273"/>
      <c r="CT49" s="273"/>
      <c r="CU49" s="273"/>
      <c r="CV49" s="273"/>
      <c r="CW49" s="273"/>
      <c r="CX49" s="273"/>
      <c r="CY49" s="273"/>
      <c r="CZ49" s="273"/>
      <c r="DA49" s="273"/>
      <c r="DB49" s="273"/>
      <c r="DC49" s="273"/>
      <c r="DD49" s="273"/>
      <c r="DE49" s="273"/>
      <c r="DF49" s="273"/>
      <c r="DG49" s="273"/>
      <c r="DH49" s="273"/>
      <c r="DI49" s="273"/>
      <c r="DJ49" s="273"/>
      <c r="DK49" s="273"/>
      <c r="DL49" s="273"/>
      <c r="DM49" s="273"/>
      <c r="DN49" s="273"/>
      <c r="DO49" s="273"/>
      <c r="DP49" s="273"/>
      <c r="DQ49" s="273"/>
      <c r="DR49" s="273"/>
      <c r="DS49" s="273"/>
      <c r="DT49" s="273"/>
      <c r="DU49" s="273"/>
      <c r="DV49" s="273"/>
      <c r="DW49" s="273"/>
      <c r="DX49" s="273"/>
      <c r="DY49" s="273"/>
      <c r="DZ49" s="273"/>
      <c r="EA49" s="273"/>
      <c r="EB49" s="273"/>
      <c r="EC49" s="273"/>
      <c r="ED49" s="273"/>
      <c r="EE49" s="273"/>
      <c r="EF49" s="273"/>
      <c r="EG49" s="273"/>
      <c r="EH49" s="273"/>
      <c r="EI49" s="273"/>
      <c r="EJ49" s="273"/>
      <c r="EK49" s="273"/>
      <c r="EL49" s="273"/>
      <c r="EM49" s="273"/>
      <c r="EN49" s="273"/>
      <c r="EO49" s="273"/>
      <c r="EP49" s="273"/>
      <c r="EQ49" s="273"/>
      <c r="ER49" s="273"/>
      <c r="ES49" s="273"/>
      <c r="ET49" s="273"/>
      <c r="EU49" s="273"/>
      <c r="EV49" s="273"/>
      <c r="EW49" s="273"/>
      <c r="EX49" s="273"/>
      <c r="EY49" s="273"/>
      <c r="EZ49" s="273"/>
      <c r="FA49" s="273"/>
      <c r="FB49" s="273"/>
      <c r="FC49" s="273"/>
      <c r="FD49" s="273"/>
      <c r="FE49" s="273"/>
      <c r="FF49" s="273"/>
      <c r="FG49" s="273"/>
      <c r="FH49" s="273"/>
      <c r="FI49" s="273"/>
      <c r="FJ49" s="273"/>
      <c r="FK49" s="273"/>
      <c r="FL49" s="273"/>
      <c r="FM49" s="273"/>
      <c r="FN49" s="273"/>
      <c r="FO49" s="273"/>
      <c r="FP49" s="273"/>
      <c r="FQ49" s="273"/>
      <c r="FR49" s="273"/>
      <c r="FS49" s="273"/>
      <c r="FT49" s="273"/>
      <c r="FU49" s="273"/>
      <c r="FV49" s="273"/>
      <c r="FW49" s="273"/>
      <c r="FX49" s="273"/>
      <c r="FY49" s="273"/>
      <c r="FZ49" s="273"/>
      <c r="GA49" s="273"/>
      <c r="GB49" s="273"/>
      <c r="GC49" s="273"/>
      <c r="GD49" s="273"/>
      <c r="GE49" s="273"/>
      <c r="GF49" s="273"/>
      <c r="GG49" s="273"/>
      <c r="GH49" s="273"/>
      <c r="GI49" s="273"/>
      <c r="GJ49" s="273"/>
      <c r="GK49" s="273"/>
      <c r="GL49" s="273"/>
      <c r="GM49" s="273"/>
      <c r="GN49" s="273"/>
      <c r="GO49" s="273"/>
      <c r="GP49" s="273"/>
      <c r="GQ49" s="273"/>
      <c r="GR49" s="273"/>
      <c r="GS49" s="273"/>
      <c r="GT49" s="273"/>
      <c r="GU49" s="273"/>
      <c r="GV49" s="273"/>
      <c r="GW49" s="273"/>
      <c r="GX49" s="273"/>
      <c r="GY49" s="273"/>
      <c r="GZ49" s="273"/>
      <c r="HA49" s="273"/>
      <c r="HB49" s="273"/>
      <c r="HC49" s="273"/>
      <c r="HD49" s="273"/>
      <c r="HE49" s="273"/>
      <c r="HF49" s="273"/>
      <c r="HG49" s="273"/>
      <c r="HH49" s="273"/>
      <c r="HI49" s="273"/>
      <c r="HJ49" s="273"/>
      <c r="HK49" s="273"/>
      <c r="HL49" s="273"/>
      <c r="HM49" s="273"/>
      <c r="HN49" s="273"/>
      <c r="HO49" s="273"/>
      <c r="HP49" s="273"/>
      <c r="HQ49" s="273"/>
      <c r="HR49" s="273"/>
      <c r="HS49" s="273"/>
      <c r="HT49" s="273"/>
      <c r="HU49" s="273"/>
      <c r="HV49" s="273"/>
      <c r="HW49" s="273"/>
      <c r="HX49" s="273"/>
      <c r="HY49" s="273"/>
      <c r="HZ49" s="273"/>
      <c r="IA49" s="273"/>
      <c r="IB49" s="273"/>
      <c r="IC49" s="273"/>
      <c r="ID49" s="273"/>
      <c r="IE49" s="273"/>
      <c r="IF49" s="273"/>
      <c r="IG49" s="273"/>
      <c r="IH49" s="273"/>
      <c r="II49" s="273"/>
      <c r="IJ49" s="273"/>
      <c r="IK49" s="273"/>
      <c r="IL49" s="273"/>
      <c r="IM49" s="273"/>
      <c r="IN49" s="273"/>
      <c r="IO49" s="273"/>
      <c r="IP49" s="273"/>
      <c r="IQ49" s="273"/>
      <c r="IR49" s="273"/>
      <c r="IS49" s="273"/>
      <c r="IT49" s="273"/>
      <c r="IU49" s="273"/>
    </row>
    <row r="50" s="133" customFormat="1" ht="24" customHeight="1" spans="1:255">
      <c r="A50" s="273"/>
      <c r="B50" s="274"/>
      <c r="C50" s="273"/>
      <c r="D50" s="275"/>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3"/>
      <c r="BR50" s="273"/>
      <c r="BS50" s="273"/>
      <c r="BT50" s="273"/>
      <c r="BU50" s="273"/>
      <c r="BV50" s="273"/>
      <c r="BW50" s="273"/>
      <c r="BX50" s="273"/>
      <c r="BY50" s="273"/>
      <c r="BZ50" s="273"/>
      <c r="CA50" s="273"/>
      <c r="CB50" s="273"/>
      <c r="CC50" s="273"/>
      <c r="CD50" s="273"/>
      <c r="CE50" s="273"/>
      <c r="CF50" s="273"/>
      <c r="CG50" s="273"/>
      <c r="CH50" s="273"/>
      <c r="CI50" s="273"/>
      <c r="CJ50" s="273"/>
      <c r="CK50" s="273"/>
      <c r="CL50" s="273"/>
      <c r="CM50" s="273"/>
      <c r="CN50" s="273"/>
      <c r="CO50" s="273"/>
      <c r="CP50" s="273"/>
      <c r="CQ50" s="273"/>
      <c r="CR50" s="273"/>
      <c r="CS50" s="273"/>
      <c r="CT50" s="273"/>
      <c r="CU50" s="273"/>
      <c r="CV50" s="273"/>
      <c r="CW50" s="273"/>
      <c r="CX50" s="273"/>
      <c r="CY50" s="273"/>
      <c r="CZ50" s="273"/>
      <c r="DA50" s="273"/>
      <c r="DB50" s="273"/>
      <c r="DC50" s="273"/>
      <c r="DD50" s="273"/>
      <c r="DE50" s="273"/>
      <c r="DF50" s="273"/>
      <c r="DG50" s="273"/>
      <c r="DH50" s="273"/>
      <c r="DI50" s="273"/>
      <c r="DJ50" s="273"/>
      <c r="DK50" s="273"/>
      <c r="DL50" s="273"/>
      <c r="DM50" s="273"/>
      <c r="DN50" s="273"/>
      <c r="DO50" s="273"/>
      <c r="DP50" s="273"/>
      <c r="DQ50" s="273"/>
      <c r="DR50" s="273"/>
      <c r="DS50" s="273"/>
      <c r="DT50" s="273"/>
      <c r="DU50" s="273"/>
      <c r="DV50" s="273"/>
      <c r="DW50" s="273"/>
      <c r="DX50" s="273"/>
      <c r="DY50" s="273"/>
      <c r="DZ50" s="273"/>
      <c r="EA50" s="273"/>
      <c r="EB50" s="273"/>
      <c r="EC50" s="273"/>
      <c r="ED50" s="273"/>
      <c r="EE50" s="273"/>
      <c r="EF50" s="273"/>
      <c r="EG50" s="273"/>
      <c r="EH50" s="273"/>
      <c r="EI50" s="273"/>
      <c r="EJ50" s="273"/>
      <c r="EK50" s="273"/>
      <c r="EL50" s="273"/>
      <c r="EM50" s="273"/>
      <c r="EN50" s="273"/>
      <c r="EO50" s="273"/>
      <c r="EP50" s="273"/>
      <c r="EQ50" s="273"/>
      <c r="ER50" s="273"/>
      <c r="ES50" s="273"/>
      <c r="ET50" s="273"/>
      <c r="EU50" s="273"/>
      <c r="EV50" s="273"/>
      <c r="EW50" s="273"/>
      <c r="EX50" s="273"/>
      <c r="EY50" s="273"/>
      <c r="EZ50" s="273"/>
      <c r="FA50" s="273"/>
      <c r="FB50" s="273"/>
      <c r="FC50" s="273"/>
      <c r="FD50" s="273"/>
      <c r="FE50" s="273"/>
      <c r="FF50" s="273"/>
      <c r="FG50" s="273"/>
      <c r="FH50" s="273"/>
      <c r="FI50" s="273"/>
      <c r="FJ50" s="273"/>
      <c r="FK50" s="273"/>
      <c r="FL50" s="273"/>
      <c r="FM50" s="273"/>
      <c r="FN50" s="273"/>
      <c r="FO50" s="273"/>
      <c r="FP50" s="273"/>
      <c r="FQ50" s="273"/>
      <c r="FR50" s="273"/>
      <c r="FS50" s="273"/>
      <c r="FT50" s="273"/>
      <c r="FU50" s="273"/>
      <c r="FV50" s="273"/>
      <c r="FW50" s="273"/>
      <c r="FX50" s="273"/>
      <c r="FY50" s="273"/>
      <c r="FZ50" s="273"/>
      <c r="GA50" s="273"/>
      <c r="GB50" s="273"/>
      <c r="GC50" s="273"/>
      <c r="GD50" s="273"/>
      <c r="GE50" s="273"/>
      <c r="GF50" s="273"/>
      <c r="GG50" s="273"/>
      <c r="GH50" s="273"/>
      <c r="GI50" s="273"/>
      <c r="GJ50" s="273"/>
      <c r="GK50" s="273"/>
      <c r="GL50" s="273"/>
      <c r="GM50" s="273"/>
      <c r="GN50" s="273"/>
      <c r="GO50" s="273"/>
      <c r="GP50" s="273"/>
      <c r="GQ50" s="273"/>
      <c r="GR50" s="273"/>
      <c r="GS50" s="273"/>
      <c r="GT50" s="273"/>
      <c r="GU50" s="273"/>
      <c r="GV50" s="273"/>
      <c r="GW50" s="273"/>
      <c r="GX50" s="273"/>
      <c r="GY50" s="273"/>
      <c r="GZ50" s="273"/>
      <c r="HA50" s="273"/>
      <c r="HB50" s="273"/>
      <c r="HC50" s="273"/>
      <c r="HD50" s="273"/>
      <c r="HE50" s="273"/>
      <c r="HF50" s="273"/>
      <c r="HG50" s="273"/>
      <c r="HH50" s="273"/>
      <c r="HI50" s="273"/>
      <c r="HJ50" s="273"/>
      <c r="HK50" s="273"/>
      <c r="HL50" s="273"/>
      <c r="HM50" s="273"/>
      <c r="HN50" s="273"/>
      <c r="HO50" s="273"/>
      <c r="HP50" s="273"/>
      <c r="HQ50" s="273"/>
      <c r="HR50" s="273"/>
      <c r="HS50" s="273"/>
      <c r="HT50" s="273"/>
      <c r="HU50" s="273"/>
      <c r="HV50" s="273"/>
      <c r="HW50" s="273"/>
      <c r="HX50" s="273"/>
      <c r="HY50" s="273"/>
      <c r="HZ50" s="273"/>
      <c r="IA50" s="273"/>
      <c r="IB50" s="273"/>
      <c r="IC50" s="273"/>
      <c r="ID50" s="273"/>
      <c r="IE50" s="273"/>
      <c r="IF50" s="273"/>
      <c r="IG50" s="273"/>
      <c r="IH50" s="273"/>
      <c r="II50" s="273"/>
      <c r="IJ50" s="273"/>
      <c r="IK50" s="273"/>
      <c r="IL50" s="273"/>
      <c r="IM50" s="273"/>
      <c r="IN50" s="273"/>
      <c r="IO50" s="273"/>
      <c r="IP50" s="273"/>
      <c r="IQ50" s="273"/>
      <c r="IR50" s="273"/>
      <c r="IS50" s="273"/>
      <c r="IT50" s="273"/>
      <c r="IU50" s="273"/>
    </row>
    <row r="51" s="133" customFormat="1" ht="24" customHeight="1" spans="1:255">
      <c r="A51" s="273"/>
      <c r="B51" s="274"/>
      <c r="C51" s="273"/>
      <c r="D51" s="275"/>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3"/>
      <c r="BR51" s="273"/>
      <c r="BS51" s="273"/>
      <c r="BT51" s="273"/>
      <c r="BU51" s="273"/>
      <c r="BV51" s="273"/>
      <c r="BW51" s="273"/>
      <c r="BX51" s="273"/>
      <c r="BY51" s="273"/>
      <c r="BZ51" s="273"/>
      <c r="CA51" s="273"/>
      <c r="CB51" s="273"/>
      <c r="CC51" s="273"/>
      <c r="CD51" s="273"/>
      <c r="CE51" s="273"/>
      <c r="CF51" s="273"/>
      <c r="CG51" s="273"/>
      <c r="CH51" s="273"/>
      <c r="CI51" s="273"/>
      <c r="CJ51" s="273"/>
      <c r="CK51" s="273"/>
      <c r="CL51" s="273"/>
      <c r="CM51" s="273"/>
      <c r="CN51" s="273"/>
      <c r="CO51" s="273"/>
      <c r="CP51" s="273"/>
      <c r="CQ51" s="273"/>
      <c r="CR51" s="273"/>
      <c r="CS51" s="273"/>
      <c r="CT51" s="273"/>
      <c r="CU51" s="273"/>
      <c r="CV51" s="273"/>
      <c r="CW51" s="273"/>
      <c r="CX51" s="273"/>
      <c r="CY51" s="273"/>
      <c r="CZ51" s="273"/>
      <c r="DA51" s="273"/>
      <c r="DB51" s="273"/>
      <c r="DC51" s="273"/>
      <c r="DD51" s="273"/>
      <c r="DE51" s="273"/>
      <c r="DF51" s="273"/>
      <c r="DG51" s="273"/>
      <c r="DH51" s="273"/>
      <c r="DI51" s="273"/>
      <c r="DJ51" s="273"/>
      <c r="DK51" s="273"/>
      <c r="DL51" s="273"/>
      <c r="DM51" s="273"/>
      <c r="DN51" s="273"/>
      <c r="DO51" s="273"/>
      <c r="DP51" s="273"/>
      <c r="DQ51" s="273"/>
      <c r="DR51" s="273"/>
      <c r="DS51" s="273"/>
      <c r="DT51" s="273"/>
      <c r="DU51" s="273"/>
      <c r="DV51" s="273"/>
      <c r="DW51" s="273"/>
      <c r="DX51" s="273"/>
      <c r="DY51" s="273"/>
      <c r="DZ51" s="273"/>
      <c r="EA51" s="273"/>
      <c r="EB51" s="273"/>
      <c r="EC51" s="273"/>
      <c r="ED51" s="273"/>
      <c r="EE51" s="273"/>
      <c r="EF51" s="273"/>
      <c r="EG51" s="273"/>
      <c r="EH51" s="273"/>
      <c r="EI51" s="273"/>
      <c r="EJ51" s="273"/>
      <c r="EK51" s="273"/>
      <c r="EL51" s="273"/>
      <c r="EM51" s="273"/>
      <c r="EN51" s="273"/>
      <c r="EO51" s="273"/>
      <c r="EP51" s="273"/>
      <c r="EQ51" s="273"/>
      <c r="ER51" s="273"/>
      <c r="ES51" s="273"/>
      <c r="ET51" s="273"/>
      <c r="EU51" s="273"/>
      <c r="EV51" s="273"/>
      <c r="EW51" s="273"/>
      <c r="EX51" s="273"/>
      <c r="EY51" s="273"/>
      <c r="EZ51" s="273"/>
      <c r="FA51" s="273"/>
      <c r="FB51" s="273"/>
      <c r="FC51" s="273"/>
      <c r="FD51" s="273"/>
      <c r="FE51" s="273"/>
      <c r="FF51" s="273"/>
      <c r="FG51" s="273"/>
      <c r="FH51" s="273"/>
      <c r="FI51" s="273"/>
      <c r="FJ51" s="273"/>
      <c r="FK51" s="273"/>
      <c r="FL51" s="273"/>
      <c r="FM51" s="273"/>
      <c r="FN51" s="273"/>
      <c r="FO51" s="273"/>
      <c r="FP51" s="273"/>
      <c r="FQ51" s="273"/>
      <c r="FR51" s="273"/>
      <c r="FS51" s="273"/>
      <c r="FT51" s="273"/>
      <c r="FU51" s="273"/>
      <c r="FV51" s="273"/>
      <c r="FW51" s="273"/>
      <c r="FX51" s="273"/>
      <c r="FY51" s="273"/>
      <c r="FZ51" s="273"/>
      <c r="GA51" s="273"/>
      <c r="GB51" s="273"/>
      <c r="GC51" s="273"/>
      <c r="GD51" s="273"/>
      <c r="GE51" s="273"/>
      <c r="GF51" s="273"/>
      <c r="GG51" s="273"/>
      <c r="GH51" s="273"/>
      <c r="GI51" s="273"/>
      <c r="GJ51" s="273"/>
      <c r="GK51" s="273"/>
      <c r="GL51" s="273"/>
      <c r="GM51" s="273"/>
      <c r="GN51" s="273"/>
      <c r="GO51" s="273"/>
      <c r="GP51" s="273"/>
      <c r="GQ51" s="273"/>
      <c r="GR51" s="273"/>
      <c r="GS51" s="273"/>
      <c r="GT51" s="273"/>
      <c r="GU51" s="273"/>
      <c r="GV51" s="273"/>
      <c r="GW51" s="273"/>
      <c r="GX51" s="273"/>
      <c r="GY51" s="273"/>
      <c r="GZ51" s="273"/>
      <c r="HA51" s="273"/>
      <c r="HB51" s="273"/>
      <c r="HC51" s="273"/>
      <c r="HD51" s="273"/>
      <c r="HE51" s="273"/>
      <c r="HF51" s="273"/>
      <c r="HG51" s="273"/>
      <c r="HH51" s="273"/>
      <c r="HI51" s="273"/>
      <c r="HJ51" s="273"/>
      <c r="HK51" s="273"/>
      <c r="HL51" s="273"/>
      <c r="HM51" s="273"/>
      <c r="HN51" s="273"/>
      <c r="HO51" s="273"/>
      <c r="HP51" s="273"/>
      <c r="HQ51" s="273"/>
      <c r="HR51" s="273"/>
      <c r="HS51" s="273"/>
      <c r="HT51" s="273"/>
      <c r="HU51" s="273"/>
      <c r="HV51" s="273"/>
      <c r="HW51" s="273"/>
      <c r="HX51" s="273"/>
      <c r="HY51" s="273"/>
      <c r="HZ51" s="273"/>
      <c r="IA51" s="273"/>
      <c r="IB51" s="273"/>
      <c r="IC51" s="273"/>
      <c r="ID51" s="273"/>
      <c r="IE51" s="273"/>
      <c r="IF51" s="273"/>
      <c r="IG51" s="273"/>
      <c r="IH51" s="273"/>
      <c r="II51" s="273"/>
      <c r="IJ51" s="273"/>
      <c r="IK51" s="273"/>
      <c r="IL51" s="273"/>
      <c r="IM51" s="273"/>
      <c r="IN51" s="273"/>
      <c r="IO51" s="273"/>
      <c r="IP51" s="273"/>
      <c r="IQ51" s="273"/>
      <c r="IR51" s="273"/>
      <c r="IS51" s="273"/>
      <c r="IT51" s="273"/>
      <c r="IU51" s="273"/>
    </row>
    <row r="52" s="133" customFormat="1" ht="24" customHeight="1" spans="1:255">
      <c r="A52" s="273"/>
      <c r="B52" s="274"/>
      <c r="C52" s="273"/>
      <c r="D52" s="275"/>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3"/>
      <c r="BR52" s="273"/>
      <c r="BS52" s="273"/>
      <c r="BT52" s="273"/>
      <c r="BU52" s="273"/>
      <c r="BV52" s="273"/>
      <c r="BW52" s="273"/>
      <c r="BX52" s="273"/>
      <c r="BY52" s="273"/>
      <c r="BZ52" s="273"/>
      <c r="CA52" s="273"/>
      <c r="CB52" s="273"/>
      <c r="CC52" s="273"/>
      <c r="CD52" s="273"/>
      <c r="CE52" s="273"/>
      <c r="CF52" s="273"/>
      <c r="CG52" s="273"/>
      <c r="CH52" s="273"/>
      <c r="CI52" s="273"/>
      <c r="CJ52" s="273"/>
      <c r="CK52" s="273"/>
      <c r="CL52" s="273"/>
      <c r="CM52" s="273"/>
      <c r="CN52" s="273"/>
      <c r="CO52" s="273"/>
      <c r="CP52" s="273"/>
      <c r="CQ52" s="273"/>
      <c r="CR52" s="273"/>
      <c r="CS52" s="273"/>
      <c r="CT52" s="273"/>
      <c r="CU52" s="273"/>
      <c r="CV52" s="273"/>
      <c r="CW52" s="273"/>
      <c r="CX52" s="273"/>
      <c r="CY52" s="273"/>
      <c r="CZ52" s="273"/>
      <c r="DA52" s="273"/>
      <c r="DB52" s="273"/>
      <c r="DC52" s="273"/>
      <c r="DD52" s="273"/>
      <c r="DE52" s="273"/>
      <c r="DF52" s="273"/>
      <c r="DG52" s="273"/>
      <c r="DH52" s="273"/>
      <c r="DI52" s="273"/>
      <c r="DJ52" s="273"/>
      <c r="DK52" s="273"/>
      <c r="DL52" s="273"/>
      <c r="DM52" s="273"/>
      <c r="DN52" s="273"/>
      <c r="DO52" s="273"/>
      <c r="DP52" s="273"/>
      <c r="DQ52" s="273"/>
      <c r="DR52" s="273"/>
      <c r="DS52" s="273"/>
      <c r="DT52" s="273"/>
      <c r="DU52" s="273"/>
      <c r="DV52" s="273"/>
      <c r="DW52" s="273"/>
      <c r="DX52" s="273"/>
      <c r="DY52" s="273"/>
      <c r="DZ52" s="273"/>
      <c r="EA52" s="273"/>
      <c r="EB52" s="273"/>
      <c r="EC52" s="273"/>
      <c r="ED52" s="273"/>
      <c r="EE52" s="273"/>
      <c r="EF52" s="273"/>
      <c r="EG52" s="273"/>
      <c r="EH52" s="273"/>
      <c r="EI52" s="273"/>
      <c r="EJ52" s="273"/>
      <c r="EK52" s="273"/>
      <c r="EL52" s="273"/>
      <c r="EM52" s="273"/>
      <c r="EN52" s="273"/>
      <c r="EO52" s="273"/>
      <c r="EP52" s="273"/>
      <c r="EQ52" s="273"/>
      <c r="ER52" s="273"/>
      <c r="ES52" s="273"/>
      <c r="ET52" s="273"/>
      <c r="EU52" s="273"/>
      <c r="EV52" s="273"/>
      <c r="EW52" s="273"/>
      <c r="EX52" s="273"/>
      <c r="EY52" s="273"/>
      <c r="EZ52" s="273"/>
      <c r="FA52" s="273"/>
      <c r="FB52" s="273"/>
      <c r="FC52" s="273"/>
      <c r="FD52" s="273"/>
      <c r="FE52" s="273"/>
      <c r="FF52" s="273"/>
      <c r="FG52" s="273"/>
      <c r="FH52" s="273"/>
      <c r="FI52" s="273"/>
      <c r="FJ52" s="273"/>
      <c r="FK52" s="273"/>
      <c r="FL52" s="273"/>
      <c r="FM52" s="273"/>
      <c r="FN52" s="273"/>
      <c r="FO52" s="273"/>
      <c r="FP52" s="273"/>
      <c r="FQ52" s="273"/>
      <c r="FR52" s="273"/>
      <c r="FS52" s="273"/>
      <c r="FT52" s="273"/>
      <c r="FU52" s="273"/>
      <c r="FV52" s="273"/>
      <c r="FW52" s="273"/>
      <c r="FX52" s="273"/>
      <c r="FY52" s="273"/>
      <c r="FZ52" s="273"/>
      <c r="GA52" s="273"/>
      <c r="GB52" s="273"/>
      <c r="GC52" s="273"/>
      <c r="GD52" s="273"/>
      <c r="GE52" s="273"/>
      <c r="GF52" s="273"/>
      <c r="GG52" s="273"/>
      <c r="GH52" s="273"/>
      <c r="GI52" s="273"/>
      <c r="GJ52" s="273"/>
      <c r="GK52" s="273"/>
      <c r="GL52" s="273"/>
      <c r="GM52" s="273"/>
      <c r="GN52" s="273"/>
      <c r="GO52" s="273"/>
      <c r="GP52" s="273"/>
      <c r="GQ52" s="273"/>
      <c r="GR52" s="273"/>
      <c r="GS52" s="273"/>
      <c r="GT52" s="273"/>
      <c r="GU52" s="273"/>
      <c r="GV52" s="273"/>
      <c r="GW52" s="273"/>
      <c r="GX52" s="273"/>
      <c r="GY52" s="273"/>
      <c r="GZ52" s="273"/>
      <c r="HA52" s="273"/>
      <c r="HB52" s="273"/>
      <c r="HC52" s="273"/>
      <c r="HD52" s="273"/>
      <c r="HE52" s="273"/>
      <c r="HF52" s="273"/>
      <c r="HG52" s="273"/>
      <c r="HH52" s="273"/>
      <c r="HI52" s="273"/>
      <c r="HJ52" s="273"/>
      <c r="HK52" s="273"/>
      <c r="HL52" s="273"/>
      <c r="HM52" s="273"/>
      <c r="HN52" s="273"/>
      <c r="HO52" s="273"/>
      <c r="HP52" s="273"/>
      <c r="HQ52" s="273"/>
      <c r="HR52" s="273"/>
      <c r="HS52" s="273"/>
      <c r="HT52" s="273"/>
      <c r="HU52" s="273"/>
      <c r="HV52" s="273"/>
      <c r="HW52" s="273"/>
      <c r="HX52" s="273"/>
      <c r="HY52" s="273"/>
      <c r="HZ52" s="273"/>
      <c r="IA52" s="273"/>
      <c r="IB52" s="273"/>
      <c r="IC52" s="273"/>
      <c r="ID52" s="273"/>
      <c r="IE52" s="273"/>
      <c r="IF52" s="273"/>
      <c r="IG52" s="273"/>
      <c r="IH52" s="273"/>
      <c r="II52" s="273"/>
      <c r="IJ52" s="273"/>
      <c r="IK52" s="273"/>
      <c r="IL52" s="273"/>
      <c r="IM52" s="273"/>
      <c r="IN52" s="273"/>
      <c r="IO52" s="273"/>
      <c r="IP52" s="273"/>
      <c r="IQ52" s="273"/>
      <c r="IR52" s="273"/>
      <c r="IS52" s="273"/>
      <c r="IT52" s="273"/>
      <c r="IU52" s="273"/>
    </row>
    <row r="53" s="133" customFormat="1" ht="24" customHeight="1" spans="1:255">
      <c r="A53" s="273"/>
      <c r="B53" s="274"/>
      <c r="C53" s="273"/>
      <c r="D53" s="275"/>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3"/>
      <c r="BR53" s="273"/>
      <c r="BS53" s="273"/>
      <c r="BT53" s="273"/>
      <c r="BU53" s="273"/>
      <c r="BV53" s="273"/>
      <c r="BW53" s="273"/>
      <c r="BX53" s="273"/>
      <c r="BY53" s="273"/>
      <c r="BZ53" s="273"/>
      <c r="CA53" s="273"/>
      <c r="CB53" s="273"/>
      <c r="CC53" s="273"/>
      <c r="CD53" s="273"/>
      <c r="CE53" s="273"/>
      <c r="CF53" s="273"/>
      <c r="CG53" s="273"/>
      <c r="CH53" s="273"/>
      <c r="CI53" s="273"/>
      <c r="CJ53" s="273"/>
      <c r="CK53" s="273"/>
      <c r="CL53" s="273"/>
      <c r="CM53" s="273"/>
      <c r="CN53" s="273"/>
      <c r="CO53" s="273"/>
      <c r="CP53" s="273"/>
      <c r="CQ53" s="273"/>
      <c r="CR53" s="273"/>
      <c r="CS53" s="273"/>
      <c r="CT53" s="273"/>
      <c r="CU53" s="273"/>
      <c r="CV53" s="273"/>
      <c r="CW53" s="273"/>
      <c r="CX53" s="273"/>
      <c r="CY53" s="273"/>
      <c r="CZ53" s="273"/>
      <c r="DA53" s="273"/>
      <c r="DB53" s="273"/>
      <c r="DC53" s="273"/>
      <c r="DD53" s="273"/>
      <c r="DE53" s="273"/>
      <c r="DF53" s="273"/>
      <c r="DG53" s="273"/>
      <c r="DH53" s="273"/>
      <c r="DI53" s="273"/>
      <c r="DJ53" s="273"/>
      <c r="DK53" s="273"/>
      <c r="DL53" s="273"/>
      <c r="DM53" s="273"/>
      <c r="DN53" s="273"/>
      <c r="DO53" s="273"/>
      <c r="DP53" s="273"/>
      <c r="DQ53" s="273"/>
      <c r="DR53" s="273"/>
      <c r="DS53" s="273"/>
      <c r="DT53" s="273"/>
      <c r="DU53" s="273"/>
      <c r="DV53" s="273"/>
      <c r="DW53" s="273"/>
      <c r="DX53" s="273"/>
      <c r="DY53" s="273"/>
      <c r="DZ53" s="273"/>
      <c r="EA53" s="273"/>
      <c r="EB53" s="273"/>
      <c r="EC53" s="273"/>
      <c r="ED53" s="273"/>
      <c r="EE53" s="273"/>
      <c r="EF53" s="273"/>
      <c r="EG53" s="273"/>
      <c r="EH53" s="273"/>
      <c r="EI53" s="273"/>
      <c r="EJ53" s="273"/>
      <c r="EK53" s="273"/>
      <c r="EL53" s="273"/>
      <c r="EM53" s="273"/>
      <c r="EN53" s="273"/>
      <c r="EO53" s="273"/>
      <c r="EP53" s="273"/>
      <c r="EQ53" s="273"/>
      <c r="ER53" s="273"/>
      <c r="ES53" s="273"/>
      <c r="ET53" s="273"/>
      <c r="EU53" s="273"/>
      <c r="EV53" s="273"/>
      <c r="EW53" s="273"/>
      <c r="EX53" s="273"/>
      <c r="EY53" s="273"/>
      <c r="EZ53" s="273"/>
      <c r="FA53" s="273"/>
      <c r="FB53" s="273"/>
      <c r="FC53" s="273"/>
      <c r="FD53" s="273"/>
      <c r="FE53" s="273"/>
      <c r="FF53" s="273"/>
      <c r="FG53" s="273"/>
      <c r="FH53" s="273"/>
      <c r="FI53" s="273"/>
      <c r="FJ53" s="273"/>
      <c r="FK53" s="273"/>
      <c r="FL53" s="273"/>
      <c r="FM53" s="273"/>
      <c r="FN53" s="273"/>
      <c r="FO53" s="273"/>
      <c r="FP53" s="273"/>
      <c r="FQ53" s="273"/>
      <c r="FR53" s="273"/>
      <c r="FS53" s="273"/>
      <c r="FT53" s="273"/>
      <c r="FU53" s="273"/>
      <c r="FV53" s="273"/>
      <c r="FW53" s="273"/>
      <c r="FX53" s="273"/>
      <c r="FY53" s="273"/>
      <c r="FZ53" s="273"/>
      <c r="GA53" s="273"/>
      <c r="GB53" s="273"/>
      <c r="GC53" s="273"/>
      <c r="GD53" s="273"/>
      <c r="GE53" s="273"/>
      <c r="GF53" s="273"/>
      <c r="GG53" s="273"/>
      <c r="GH53" s="273"/>
      <c r="GI53" s="273"/>
      <c r="GJ53" s="273"/>
      <c r="GK53" s="273"/>
      <c r="GL53" s="273"/>
      <c r="GM53" s="273"/>
      <c r="GN53" s="273"/>
      <c r="GO53" s="273"/>
      <c r="GP53" s="273"/>
      <c r="GQ53" s="273"/>
      <c r="GR53" s="273"/>
      <c r="GS53" s="273"/>
      <c r="GT53" s="273"/>
      <c r="GU53" s="273"/>
      <c r="GV53" s="273"/>
      <c r="GW53" s="273"/>
      <c r="GX53" s="273"/>
      <c r="GY53" s="273"/>
      <c r="GZ53" s="273"/>
      <c r="HA53" s="273"/>
      <c r="HB53" s="273"/>
      <c r="HC53" s="273"/>
      <c r="HD53" s="273"/>
      <c r="HE53" s="273"/>
      <c r="HF53" s="273"/>
      <c r="HG53" s="273"/>
      <c r="HH53" s="273"/>
      <c r="HI53" s="273"/>
      <c r="HJ53" s="273"/>
      <c r="HK53" s="273"/>
      <c r="HL53" s="273"/>
      <c r="HM53" s="273"/>
      <c r="HN53" s="273"/>
      <c r="HO53" s="273"/>
      <c r="HP53" s="273"/>
      <c r="HQ53" s="273"/>
      <c r="HR53" s="273"/>
      <c r="HS53" s="273"/>
      <c r="HT53" s="273"/>
      <c r="HU53" s="273"/>
      <c r="HV53" s="273"/>
      <c r="HW53" s="273"/>
      <c r="HX53" s="273"/>
      <c r="HY53" s="273"/>
      <c r="HZ53" s="273"/>
      <c r="IA53" s="273"/>
      <c r="IB53" s="273"/>
      <c r="IC53" s="273"/>
      <c r="ID53" s="273"/>
      <c r="IE53" s="273"/>
      <c r="IF53" s="273"/>
      <c r="IG53" s="273"/>
      <c r="IH53" s="273"/>
      <c r="II53" s="273"/>
      <c r="IJ53" s="273"/>
      <c r="IK53" s="273"/>
      <c r="IL53" s="273"/>
      <c r="IM53" s="273"/>
      <c r="IN53" s="273"/>
      <c r="IO53" s="273"/>
      <c r="IP53" s="273"/>
      <c r="IQ53" s="273"/>
      <c r="IR53" s="273"/>
      <c r="IS53" s="273"/>
      <c r="IT53" s="273"/>
      <c r="IU53" s="273"/>
    </row>
    <row r="54" s="133" customFormat="1" ht="24" customHeight="1" spans="1:255">
      <c r="A54" s="273"/>
      <c r="B54" s="274"/>
      <c r="C54" s="273"/>
      <c r="D54" s="275"/>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73"/>
      <c r="CD54" s="273"/>
      <c r="CE54" s="273"/>
      <c r="CF54" s="273"/>
      <c r="CG54" s="273"/>
      <c r="CH54" s="273"/>
      <c r="CI54" s="273"/>
      <c r="CJ54" s="273"/>
      <c r="CK54" s="273"/>
      <c r="CL54" s="273"/>
      <c r="CM54" s="273"/>
      <c r="CN54" s="273"/>
      <c r="CO54" s="273"/>
      <c r="CP54" s="273"/>
      <c r="CQ54" s="273"/>
      <c r="CR54" s="273"/>
      <c r="CS54" s="273"/>
      <c r="CT54" s="273"/>
      <c r="CU54" s="273"/>
      <c r="CV54" s="273"/>
      <c r="CW54" s="273"/>
      <c r="CX54" s="273"/>
      <c r="CY54" s="273"/>
      <c r="CZ54" s="273"/>
      <c r="DA54" s="273"/>
      <c r="DB54" s="273"/>
      <c r="DC54" s="273"/>
      <c r="DD54" s="273"/>
      <c r="DE54" s="273"/>
      <c r="DF54" s="273"/>
      <c r="DG54" s="273"/>
      <c r="DH54" s="273"/>
      <c r="DI54" s="273"/>
      <c r="DJ54" s="273"/>
      <c r="DK54" s="273"/>
      <c r="DL54" s="273"/>
      <c r="DM54" s="273"/>
      <c r="DN54" s="273"/>
      <c r="DO54" s="273"/>
      <c r="DP54" s="273"/>
      <c r="DQ54" s="273"/>
      <c r="DR54" s="273"/>
      <c r="DS54" s="273"/>
      <c r="DT54" s="273"/>
      <c r="DU54" s="273"/>
      <c r="DV54" s="273"/>
      <c r="DW54" s="273"/>
      <c r="DX54" s="273"/>
      <c r="DY54" s="273"/>
      <c r="DZ54" s="273"/>
      <c r="EA54" s="273"/>
      <c r="EB54" s="273"/>
      <c r="EC54" s="273"/>
      <c r="ED54" s="273"/>
      <c r="EE54" s="273"/>
      <c r="EF54" s="273"/>
      <c r="EG54" s="273"/>
      <c r="EH54" s="273"/>
      <c r="EI54" s="273"/>
      <c r="EJ54" s="273"/>
      <c r="EK54" s="273"/>
      <c r="EL54" s="273"/>
      <c r="EM54" s="273"/>
      <c r="EN54" s="273"/>
      <c r="EO54" s="273"/>
      <c r="EP54" s="273"/>
      <c r="EQ54" s="273"/>
      <c r="ER54" s="273"/>
      <c r="ES54" s="273"/>
      <c r="ET54" s="273"/>
      <c r="EU54" s="273"/>
      <c r="EV54" s="273"/>
      <c r="EW54" s="273"/>
      <c r="EX54" s="273"/>
      <c r="EY54" s="273"/>
      <c r="EZ54" s="273"/>
      <c r="FA54" s="273"/>
      <c r="FB54" s="273"/>
      <c r="FC54" s="273"/>
      <c r="FD54" s="273"/>
      <c r="FE54" s="273"/>
      <c r="FF54" s="273"/>
      <c r="FG54" s="273"/>
      <c r="FH54" s="273"/>
      <c r="FI54" s="273"/>
      <c r="FJ54" s="273"/>
      <c r="FK54" s="273"/>
      <c r="FL54" s="273"/>
      <c r="FM54" s="273"/>
      <c r="FN54" s="273"/>
      <c r="FO54" s="273"/>
      <c r="FP54" s="273"/>
      <c r="FQ54" s="273"/>
      <c r="FR54" s="273"/>
      <c r="FS54" s="273"/>
      <c r="FT54" s="273"/>
      <c r="FU54" s="273"/>
      <c r="FV54" s="273"/>
      <c r="FW54" s="273"/>
      <c r="FX54" s="273"/>
      <c r="FY54" s="273"/>
      <c r="FZ54" s="273"/>
      <c r="GA54" s="273"/>
      <c r="GB54" s="273"/>
      <c r="GC54" s="273"/>
      <c r="GD54" s="273"/>
      <c r="GE54" s="273"/>
      <c r="GF54" s="273"/>
      <c r="GG54" s="273"/>
      <c r="GH54" s="273"/>
      <c r="GI54" s="273"/>
      <c r="GJ54" s="273"/>
      <c r="GK54" s="273"/>
      <c r="GL54" s="273"/>
      <c r="GM54" s="273"/>
      <c r="GN54" s="273"/>
      <c r="GO54" s="273"/>
      <c r="GP54" s="273"/>
      <c r="GQ54" s="273"/>
      <c r="GR54" s="273"/>
      <c r="GS54" s="273"/>
      <c r="GT54" s="273"/>
      <c r="GU54" s="273"/>
      <c r="GV54" s="273"/>
      <c r="GW54" s="273"/>
      <c r="GX54" s="273"/>
      <c r="GY54" s="273"/>
      <c r="GZ54" s="273"/>
      <c r="HA54" s="273"/>
      <c r="HB54" s="273"/>
      <c r="HC54" s="273"/>
      <c r="HD54" s="273"/>
      <c r="HE54" s="273"/>
      <c r="HF54" s="273"/>
      <c r="HG54" s="273"/>
      <c r="HH54" s="273"/>
      <c r="HI54" s="273"/>
      <c r="HJ54" s="273"/>
      <c r="HK54" s="273"/>
      <c r="HL54" s="273"/>
      <c r="HM54" s="273"/>
      <c r="HN54" s="273"/>
      <c r="HO54" s="273"/>
      <c r="HP54" s="273"/>
      <c r="HQ54" s="273"/>
      <c r="HR54" s="273"/>
      <c r="HS54" s="273"/>
      <c r="HT54" s="273"/>
      <c r="HU54" s="273"/>
      <c r="HV54" s="273"/>
      <c r="HW54" s="273"/>
      <c r="HX54" s="273"/>
      <c r="HY54" s="273"/>
      <c r="HZ54" s="273"/>
      <c r="IA54" s="273"/>
      <c r="IB54" s="273"/>
      <c r="IC54" s="273"/>
      <c r="ID54" s="273"/>
      <c r="IE54" s="273"/>
      <c r="IF54" s="273"/>
      <c r="IG54" s="273"/>
      <c r="IH54" s="273"/>
      <c r="II54" s="273"/>
      <c r="IJ54" s="273"/>
      <c r="IK54" s="273"/>
      <c r="IL54" s="273"/>
      <c r="IM54" s="273"/>
      <c r="IN54" s="273"/>
      <c r="IO54" s="273"/>
      <c r="IP54" s="273"/>
      <c r="IQ54" s="273"/>
      <c r="IR54" s="273"/>
      <c r="IS54" s="273"/>
      <c r="IT54" s="273"/>
      <c r="IU54" s="273"/>
    </row>
    <row r="55" s="133" customFormat="1" ht="24" customHeight="1" spans="1:255">
      <c r="A55" s="273"/>
      <c r="B55" s="274"/>
      <c r="C55" s="273"/>
      <c r="D55" s="275"/>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73"/>
      <c r="CD55" s="273"/>
      <c r="CE55" s="273"/>
      <c r="CF55" s="273"/>
      <c r="CG55" s="273"/>
      <c r="CH55" s="273"/>
      <c r="CI55" s="273"/>
      <c r="CJ55" s="273"/>
      <c r="CK55" s="273"/>
      <c r="CL55" s="273"/>
      <c r="CM55" s="273"/>
      <c r="CN55" s="273"/>
      <c r="CO55" s="273"/>
      <c r="CP55" s="273"/>
      <c r="CQ55" s="273"/>
      <c r="CR55" s="273"/>
      <c r="CS55" s="273"/>
      <c r="CT55" s="273"/>
      <c r="CU55" s="273"/>
      <c r="CV55" s="273"/>
      <c r="CW55" s="273"/>
      <c r="CX55" s="273"/>
      <c r="CY55" s="273"/>
      <c r="CZ55" s="273"/>
      <c r="DA55" s="273"/>
      <c r="DB55" s="273"/>
      <c r="DC55" s="273"/>
      <c r="DD55" s="273"/>
      <c r="DE55" s="273"/>
      <c r="DF55" s="273"/>
      <c r="DG55" s="273"/>
      <c r="DH55" s="273"/>
      <c r="DI55" s="273"/>
      <c r="DJ55" s="273"/>
      <c r="DK55" s="273"/>
      <c r="DL55" s="273"/>
      <c r="DM55" s="273"/>
      <c r="DN55" s="273"/>
      <c r="DO55" s="273"/>
      <c r="DP55" s="273"/>
      <c r="DQ55" s="273"/>
      <c r="DR55" s="273"/>
      <c r="DS55" s="273"/>
      <c r="DT55" s="273"/>
      <c r="DU55" s="273"/>
      <c r="DV55" s="273"/>
      <c r="DW55" s="273"/>
      <c r="DX55" s="273"/>
      <c r="DY55" s="273"/>
      <c r="DZ55" s="273"/>
      <c r="EA55" s="273"/>
      <c r="EB55" s="273"/>
      <c r="EC55" s="273"/>
      <c r="ED55" s="273"/>
      <c r="EE55" s="273"/>
      <c r="EF55" s="273"/>
      <c r="EG55" s="273"/>
      <c r="EH55" s="273"/>
      <c r="EI55" s="273"/>
      <c r="EJ55" s="273"/>
      <c r="EK55" s="273"/>
      <c r="EL55" s="273"/>
      <c r="EM55" s="273"/>
      <c r="EN55" s="273"/>
      <c r="EO55" s="273"/>
      <c r="EP55" s="273"/>
      <c r="EQ55" s="273"/>
      <c r="ER55" s="273"/>
      <c r="ES55" s="273"/>
      <c r="ET55" s="273"/>
      <c r="EU55" s="273"/>
      <c r="EV55" s="273"/>
      <c r="EW55" s="273"/>
      <c r="EX55" s="273"/>
      <c r="EY55" s="273"/>
      <c r="EZ55" s="273"/>
      <c r="FA55" s="273"/>
      <c r="FB55" s="273"/>
      <c r="FC55" s="273"/>
      <c r="FD55" s="273"/>
      <c r="FE55" s="273"/>
      <c r="FF55" s="273"/>
      <c r="FG55" s="273"/>
      <c r="FH55" s="273"/>
      <c r="FI55" s="273"/>
      <c r="FJ55" s="273"/>
      <c r="FK55" s="273"/>
      <c r="FL55" s="273"/>
      <c r="FM55" s="273"/>
      <c r="FN55" s="273"/>
      <c r="FO55" s="273"/>
      <c r="FP55" s="273"/>
      <c r="FQ55" s="273"/>
      <c r="FR55" s="273"/>
      <c r="FS55" s="273"/>
      <c r="FT55" s="273"/>
      <c r="FU55" s="273"/>
      <c r="FV55" s="273"/>
      <c r="FW55" s="273"/>
      <c r="FX55" s="273"/>
      <c r="FY55" s="273"/>
      <c r="FZ55" s="273"/>
      <c r="GA55" s="273"/>
      <c r="GB55" s="273"/>
      <c r="GC55" s="273"/>
      <c r="GD55" s="273"/>
      <c r="GE55" s="273"/>
      <c r="GF55" s="273"/>
      <c r="GG55" s="273"/>
      <c r="GH55" s="273"/>
      <c r="GI55" s="273"/>
      <c r="GJ55" s="273"/>
      <c r="GK55" s="273"/>
      <c r="GL55" s="273"/>
      <c r="GM55" s="273"/>
      <c r="GN55" s="273"/>
      <c r="GO55" s="273"/>
      <c r="GP55" s="273"/>
      <c r="GQ55" s="273"/>
      <c r="GR55" s="273"/>
      <c r="GS55" s="273"/>
      <c r="GT55" s="273"/>
      <c r="GU55" s="273"/>
      <c r="GV55" s="273"/>
      <c r="GW55" s="273"/>
      <c r="GX55" s="273"/>
      <c r="GY55" s="273"/>
      <c r="GZ55" s="273"/>
      <c r="HA55" s="273"/>
      <c r="HB55" s="273"/>
      <c r="HC55" s="273"/>
      <c r="HD55" s="273"/>
      <c r="HE55" s="273"/>
      <c r="HF55" s="273"/>
      <c r="HG55" s="273"/>
      <c r="HH55" s="273"/>
      <c r="HI55" s="273"/>
      <c r="HJ55" s="273"/>
      <c r="HK55" s="273"/>
      <c r="HL55" s="273"/>
      <c r="HM55" s="273"/>
      <c r="HN55" s="273"/>
      <c r="HO55" s="273"/>
      <c r="HP55" s="273"/>
      <c r="HQ55" s="273"/>
      <c r="HR55" s="273"/>
      <c r="HS55" s="273"/>
      <c r="HT55" s="273"/>
      <c r="HU55" s="273"/>
      <c r="HV55" s="273"/>
      <c r="HW55" s="273"/>
      <c r="HX55" s="273"/>
      <c r="HY55" s="273"/>
      <c r="HZ55" s="273"/>
      <c r="IA55" s="273"/>
      <c r="IB55" s="273"/>
      <c r="IC55" s="273"/>
      <c r="ID55" s="273"/>
      <c r="IE55" s="273"/>
      <c r="IF55" s="273"/>
      <c r="IG55" s="273"/>
      <c r="IH55" s="273"/>
      <c r="II55" s="273"/>
      <c r="IJ55" s="273"/>
      <c r="IK55" s="273"/>
      <c r="IL55" s="273"/>
      <c r="IM55" s="273"/>
      <c r="IN55" s="273"/>
      <c r="IO55" s="273"/>
      <c r="IP55" s="273"/>
      <c r="IQ55" s="273"/>
      <c r="IR55" s="273"/>
      <c r="IS55" s="273"/>
      <c r="IT55" s="273"/>
      <c r="IU55" s="273"/>
    </row>
    <row r="56" s="133" customFormat="1" ht="24" customHeight="1" spans="1:255">
      <c r="A56" s="273"/>
      <c r="B56" s="274"/>
      <c r="C56" s="273"/>
      <c r="D56" s="275"/>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73"/>
      <c r="CD56" s="273"/>
      <c r="CE56" s="273"/>
      <c r="CF56" s="273"/>
      <c r="CG56" s="273"/>
      <c r="CH56" s="273"/>
      <c r="CI56" s="273"/>
      <c r="CJ56" s="273"/>
      <c r="CK56" s="273"/>
      <c r="CL56" s="273"/>
      <c r="CM56" s="273"/>
      <c r="CN56" s="273"/>
      <c r="CO56" s="273"/>
      <c r="CP56" s="273"/>
      <c r="CQ56" s="273"/>
      <c r="CR56" s="273"/>
      <c r="CS56" s="273"/>
      <c r="CT56" s="273"/>
      <c r="CU56" s="273"/>
      <c r="CV56" s="273"/>
      <c r="CW56" s="273"/>
      <c r="CX56" s="273"/>
      <c r="CY56" s="273"/>
      <c r="CZ56" s="273"/>
      <c r="DA56" s="273"/>
      <c r="DB56" s="273"/>
      <c r="DC56" s="273"/>
      <c r="DD56" s="273"/>
      <c r="DE56" s="273"/>
      <c r="DF56" s="273"/>
      <c r="DG56" s="273"/>
      <c r="DH56" s="273"/>
      <c r="DI56" s="273"/>
      <c r="DJ56" s="273"/>
      <c r="DK56" s="273"/>
      <c r="DL56" s="273"/>
      <c r="DM56" s="273"/>
      <c r="DN56" s="273"/>
      <c r="DO56" s="273"/>
      <c r="DP56" s="273"/>
      <c r="DQ56" s="273"/>
      <c r="DR56" s="273"/>
      <c r="DS56" s="273"/>
      <c r="DT56" s="273"/>
      <c r="DU56" s="273"/>
      <c r="DV56" s="273"/>
      <c r="DW56" s="273"/>
      <c r="DX56" s="273"/>
      <c r="DY56" s="273"/>
      <c r="DZ56" s="273"/>
      <c r="EA56" s="273"/>
      <c r="EB56" s="273"/>
      <c r="EC56" s="273"/>
      <c r="ED56" s="273"/>
      <c r="EE56" s="273"/>
      <c r="EF56" s="273"/>
      <c r="EG56" s="273"/>
      <c r="EH56" s="273"/>
      <c r="EI56" s="273"/>
      <c r="EJ56" s="273"/>
      <c r="EK56" s="273"/>
      <c r="EL56" s="273"/>
      <c r="EM56" s="273"/>
      <c r="EN56" s="273"/>
      <c r="EO56" s="273"/>
      <c r="EP56" s="273"/>
      <c r="EQ56" s="273"/>
      <c r="ER56" s="273"/>
      <c r="ES56" s="273"/>
      <c r="ET56" s="273"/>
      <c r="EU56" s="273"/>
      <c r="EV56" s="273"/>
      <c r="EW56" s="273"/>
      <c r="EX56" s="273"/>
      <c r="EY56" s="273"/>
      <c r="EZ56" s="273"/>
      <c r="FA56" s="273"/>
      <c r="FB56" s="273"/>
      <c r="FC56" s="273"/>
      <c r="FD56" s="273"/>
      <c r="FE56" s="273"/>
      <c r="FF56" s="273"/>
      <c r="FG56" s="273"/>
      <c r="FH56" s="273"/>
      <c r="FI56" s="273"/>
      <c r="FJ56" s="273"/>
      <c r="FK56" s="273"/>
      <c r="FL56" s="273"/>
      <c r="FM56" s="273"/>
      <c r="FN56" s="273"/>
      <c r="FO56" s="273"/>
      <c r="FP56" s="273"/>
      <c r="FQ56" s="273"/>
      <c r="FR56" s="273"/>
      <c r="FS56" s="273"/>
      <c r="FT56" s="273"/>
      <c r="FU56" s="273"/>
      <c r="FV56" s="273"/>
      <c r="FW56" s="273"/>
      <c r="FX56" s="273"/>
      <c r="FY56" s="273"/>
      <c r="FZ56" s="273"/>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273"/>
      <c r="GZ56" s="273"/>
      <c r="HA56" s="273"/>
      <c r="HB56" s="273"/>
      <c r="HC56" s="273"/>
      <c r="HD56" s="273"/>
      <c r="HE56" s="273"/>
      <c r="HF56" s="273"/>
      <c r="HG56" s="273"/>
      <c r="HH56" s="273"/>
      <c r="HI56" s="273"/>
      <c r="HJ56" s="273"/>
      <c r="HK56" s="273"/>
      <c r="HL56" s="273"/>
      <c r="HM56" s="273"/>
      <c r="HN56" s="273"/>
      <c r="HO56" s="273"/>
      <c r="HP56" s="273"/>
      <c r="HQ56" s="273"/>
      <c r="HR56" s="273"/>
      <c r="HS56" s="273"/>
      <c r="HT56" s="273"/>
      <c r="HU56" s="273"/>
      <c r="HV56" s="273"/>
      <c r="HW56" s="273"/>
      <c r="HX56" s="273"/>
      <c r="HY56" s="273"/>
      <c r="HZ56" s="273"/>
      <c r="IA56" s="273"/>
      <c r="IB56" s="273"/>
      <c r="IC56" s="273"/>
      <c r="ID56" s="273"/>
      <c r="IE56" s="273"/>
      <c r="IF56" s="273"/>
      <c r="IG56" s="273"/>
      <c r="IH56" s="273"/>
      <c r="II56" s="273"/>
      <c r="IJ56" s="273"/>
      <c r="IK56" s="273"/>
      <c r="IL56" s="273"/>
      <c r="IM56" s="273"/>
      <c r="IN56" s="273"/>
      <c r="IO56" s="273"/>
      <c r="IP56" s="273"/>
      <c r="IQ56" s="273"/>
      <c r="IR56" s="273"/>
      <c r="IS56" s="273"/>
      <c r="IT56" s="273"/>
      <c r="IU56" s="273"/>
    </row>
    <row r="57" s="133" customFormat="1" ht="24" customHeight="1" spans="1:255">
      <c r="A57" s="273"/>
      <c r="B57" s="274"/>
      <c r="C57" s="273"/>
      <c r="D57" s="275"/>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273"/>
      <c r="BX57" s="273"/>
      <c r="BY57" s="273"/>
      <c r="BZ57" s="273"/>
      <c r="CA57" s="273"/>
      <c r="CB57" s="273"/>
      <c r="CC57" s="273"/>
      <c r="CD57" s="273"/>
      <c r="CE57" s="273"/>
      <c r="CF57" s="273"/>
      <c r="CG57" s="273"/>
      <c r="CH57" s="273"/>
      <c r="CI57" s="273"/>
      <c r="CJ57" s="273"/>
      <c r="CK57" s="273"/>
      <c r="CL57" s="273"/>
      <c r="CM57" s="273"/>
      <c r="CN57" s="273"/>
      <c r="CO57" s="273"/>
      <c r="CP57" s="273"/>
      <c r="CQ57" s="273"/>
      <c r="CR57" s="273"/>
      <c r="CS57" s="273"/>
      <c r="CT57" s="273"/>
      <c r="CU57" s="273"/>
      <c r="CV57" s="273"/>
      <c r="CW57" s="273"/>
      <c r="CX57" s="273"/>
      <c r="CY57" s="273"/>
      <c r="CZ57" s="273"/>
      <c r="DA57" s="273"/>
      <c r="DB57" s="273"/>
      <c r="DC57" s="273"/>
      <c r="DD57" s="273"/>
      <c r="DE57" s="273"/>
      <c r="DF57" s="273"/>
      <c r="DG57" s="273"/>
      <c r="DH57" s="273"/>
      <c r="DI57" s="273"/>
      <c r="DJ57" s="273"/>
      <c r="DK57" s="273"/>
      <c r="DL57" s="273"/>
      <c r="DM57" s="273"/>
      <c r="DN57" s="273"/>
      <c r="DO57" s="273"/>
      <c r="DP57" s="273"/>
      <c r="DQ57" s="273"/>
      <c r="DR57" s="273"/>
      <c r="DS57" s="273"/>
      <c r="DT57" s="273"/>
      <c r="DU57" s="273"/>
      <c r="DV57" s="273"/>
      <c r="DW57" s="273"/>
      <c r="DX57" s="273"/>
      <c r="DY57" s="273"/>
      <c r="DZ57" s="273"/>
      <c r="EA57" s="273"/>
      <c r="EB57" s="273"/>
      <c r="EC57" s="273"/>
      <c r="ED57" s="273"/>
      <c r="EE57" s="273"/>
      <c r="EF57" s="273"/>
      <c r="EG57" s="273"/>
      <c r="EH57" s="273"/>
      <c r="EI57" s="273"/>
      <c r="EJ57" s="273"/>
      <c r="EK57" s="273"/>
      <c r="EL57" s="273"/>
      <c r="EM57" s="273"/>
      <c r="EN57" s="273"/>
      <c r="EO57" s="273"/>
      <c r="EP57" s="273"/>
      <c r="EQ57" s="273"/>
      <c r="ER57" s="273"/>
      <c r="ES57" s="273"/>
      <c r="ET57" s="273"/>
      <c r="EU57" s="273"/>
      <c r="EV57" s="273"/>
      <c r="EW57" s="273"/>
      <c r="EX57" s="273"/>
      <c r="EY57" s="273"/>
      <c r="EZ57" s="273"/>
      <c r="FA57" s="273"/>
      <c r="FB57" s="273"/>
      <c r="FC57" s="273"/>
      <c r="FD57" s="273"/>
      <c r="FE57" s="273"/>
      <c r="FF57" s="273"/>
      <c r="FG57" s="273"/>
      <c r="FH57" s="273"/>
      <c r="FI57" s="273"/>
      <c r="FJ57" s="273"/>
      <c r="FK57" s="273"/>
      <c r="FL57" s="273"/>
      <c r="FM57" s="273"/>
      <c r="FN57" s="273"/>
      <c r="FO57" s="273"/>
      <c r="FP57" s="273"/>
      <c r="FQ57" s="273"/>
      <c r="FR57" s="273"/>
      <c r="FS57" s="273"/>
      <c r="FT57" s="273"/>
      <c r="FU57" s="273"/>
      <c r="FV57" s="273"/>
      <c r="FW57" s="273"/>
      <c r="FX57" s="273"/>
      <c r="FY57" s="273"/>
      <c r="FZ57" s="273"/>
      <c r="GA57" s="273"/>
      <c r="GB57" s="273"/>
      <c r="GC57" s="273"/>
      <c r="GD57" s="273"/>
      <c r="GE57" s="273"/>
      <c r="GF57" s="273"/>
      <c r="GG57" s="273"/>
      <c r="GH57" s="273"/>
      <c r="GI57" s="273"/>
      <c r="GJ57" s="273"/>
      <c r="GK57" s="273"/>
      <c r="GL57" s="273"/>
      <c r="GM57" s="273"/>
      <c r="GN57" s="273"/>
      <c r="GO57" s="273"/>
      <c r="GP57" s="273"/>
      <c r="GQ57" s="273"/>
      <c r="GR57" s="273"/>
      <c r="GS57" s="273"/>
      <c r="GT57" s="273"/>
      <c r="GU57" s="273"/>
      <c r="GV57" s="273"/>
      <c r="GW57" s="273"/>
      <c r="GX57" s="273"/>
      <c r="GY57" s="273"/>
      <c r="GZ57" s="273"/>
      <c r="HA57" s="273"/>
      <c r="HB57" s="273"/>
      <c r="HC57" s="273"/>
      <c r="HD57" s="273"/>
      <c r="HE57" s="273"/>
      <c r="HF57" s="273"/>
      <c r="HG57" s="273"/>
      <c r="HH57" s="273"/>
      <c r="HI57" s="273"/>
      <c r="HJ57" s="273"/>
      <c r="HK57" s="273"/>
      <c r="HL57" s="273"/>
      <c r="HM57" s="273"/>
      <c r="HN57" s="273"/>
      <c r="HO57" s="273"/>
      <c r="HP57" s="273"/>
      <c r="HQ57" s="273"/>
      <c r="HR57" s="273"/>
      <c r="HS57" s="273"/>
      <c r="HT57" s="273"/>
      <c r="HU57" s="273"/>
      <c r="HV57" s="273"/>
      <c r="HW57" s="273"/>
      <c r="HX57" s="273"/>
      <c r="HY57" s="273"/>
      <c r="HZ57" s="273"/>
      <c r="IA57" s="273"/>
      <c r="IB57" s="273"/>
      <c r="IC57" s="273"/>
      <c r="ID57" s="273"/>
      <c r="IE57" s="273"/>
      <c r="IF57" s="273"/>
      <c r="IG57" s="273"/>
      <c r="IH57" s="273"/>
      <c r="II57" s="273"/>
      <c r="IJ57" s="273"/>
      <c r="IK57" s="273"/>
      <c r="IL57" s="273"/>
      <c r="IM57" s="273"/>
      <c r="IN57" s="273"/>
      <c r="IO57" s="273"/>
      <c r="IP57" s="273"/>
      <c r="IQ57" s="273"/>
      <c r="IR57" s="273"/>
      <c r="IS57" s="273"/>
      <c r="IT57" s="273"/>
      <c r="IU57" s="273"/>
    </row>
    <row r="58" s="133" customFormat="1" ht="24" customHeight="1" spans="1:255">
      <c r="A58" s="273"/>
      <c r="B58" s="274"/>
      <c r="C58" s="273"/>
      <c r="D58" s="275"/>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3"/>
      <c r="AY58" s="273"/>
      <c r="AZ58" s="273"/>
      <c r="BA58" s="273"/>
      <c r="BB58" s="273"/>
      <c r="BC58" s="273"/>
      <c r="BD58" s="273"/>
      <c r="BE58" s="273"/>
      <c r="BF58" s="273"/>
      <c r="BG58" s="273"/>
      <c r="BH58" s="273"/>
      <c r="BI58" s="273"/>
      <c r="BJ58" s="273"/>
      <c r="BK58" s="273"/>
      <c r="BL58" s="273"/>
      <c r="BM58" s="273"/>
      <c r="BN58" s="273"/>
      <c r="BO58" s="273"/>
      <c r="BP58" s="273"/>
      <c r="BQ58" s="273"/>
      <c r="BR58" s="273"/>
      <c r="BS58" s="273"/>
      <c r="BT58" s="273"/>
      <c r="BU58" s="273"/>
      <c r="BV58" s="273"/>
      <c r="BW58" s="273"/>
      <c r="BX58" s="273"/>
      <c r="BY58" s="273"/>
      <c r="BZ58" s="273"/>
      <c r="CA58" s="273"/>
      <c r="CB58" s="273"/>
      <c r="CC58" s="273"/>
      <c r="CD58" s="273"/>
      <c r="CE58" s="273"/>
      <c r="CF58" s="273"/>
      <c r="CG58" s="273"/>
      <c r="CH58" s="273"/>
      <c r="CI58" s="273"/>
      <c r="CJ58" s="273"/>
      <c r="CK58" s="273"/>
      <c r="CL58" s="273"/>
      <c r="CM58" s="273"/>
      <c r="CN58" s="273"/>
      <c r="CO58" s="273"/>
      <c r="CP58" s="273"/>
      <c r="CQ58" s="273"/>
      <c r="CR58" s="273"/>
      <c r="CS58" s="273"/>
      <c r="CT58" s="273"/>
      <c r="CU58" s="273"/>
      <c r="CV58" s="273"/>
      <c r="CW58" s="273"/>
      <c r="CX58" s="273"/>
      <c r="CY58" s="273"/>
      <c r="CZ58" s="273"/>
      <c r="DA58" s="273"/>
      <c r="DB58" s="273"/>
      <c r="DC58" s="273"/>
      <c r="DD58" s="273"/>
      <c r="DE58" s="273"/>
      <c r="DF58" s="273"/>
      <c r="DG58" s="273"/>
      <c r="DH58" s="273"/>
      <c r="DI58" s="273"/>
      <c r="DJ58" s="273"/>
      <c r="DK58" s="273"/>
      <c r="DL58" s="273"/>
      <c r="DM58" s="273"/>
      <c r="DN58" s="273"/>
      <c r="DO58" s="273"/>
      <c r="DP58" s="273"/>
      <c r="DQ58" s="273"/>
      <c r="DR58" s="273"/>
      <c r="DS58" s="273"/>
      <c r="DT58" s="273"/>
      <c r="DU58" s="273"/>
      <c r="DV58" s="273"/>
      <c r="DW58" s="273"/>
      <c r="DX58" s="273"/>
      <c r="DY58" s="273"/>
      <c r="DZ58" s="273"/>
      <c r="EA58" s="273"/>
      <c r="EB58" s="273"/>
      <c r="EC58" s="273"/>
      <c r="ED58" s="273"/>
      <c r="EE58" s="273"/>
      <c r="EF58" s="273"/>
      <c r="EG58" s="273"/>
      <c r="EH58" s="273"/>
      <c r="EI58" s="273"/>
      <c r="EJ58" s="273"/>
      <c r="EK58" s="273"/>
      <c r="EL58" s="273"/>
      <c r="EM58" s="273"/>
      <c r="EN58" s="273"/>
      <c r="EO58" s="273"/>
      <c r="EP58" s="273"/>
      <c r="EQ58" s="273"/>
      <c r="ER58" s="273"/>
      <c r="ES58" s="273"/>
      <c r="ET58" s="273"/>
      <c r="EU58" s="273"/>
      <c r="EV58" s="273"/>
      <c r="EW58" s="273"/>
      <c r="EX58" s="273"/>
      <c r="EY58" s="273"/>
      <c r="EZ58" s="273"/>
      <c r="FA58" s="273"/>
      <c r="FB58" s="273"/>
      <c r="FC58" s="273"/>
      <c r="FD58" s="273"/>
      <c r="FE58" s="273"/>
      <c r="FF58" s="273"/>
      <c r="FG58" s="273"/>
      <c r="FH58" s="273"/>
      <c r="FI58" s="273"/>
      <c r="FJ58" s="273"/>
      <c r="FK58" s="273"/>
      <c r="FL58" s="273"/>
      <c r="FM58" s="273"/>
      <c r="FN58" s="273"/>
      <c r="FO58" s="273"/>
      <c r="FP58" s="273"/>
      <c r="FQ58" s="273"/>
      <c r="FR58" s="273"/>
      <c r="FS58" s="273"/>
      <c r="FT58" s="273"/>
      <c r="FU58" s="273"/>
      <c r="FV58" s="273"/>
      <c r="FW58" s="273"/>
      <c r="FX58" s="273"/>
      <c r="FY58" s="273"/>
      <c r="FZ58" s="273"/>
      <c r="GA58" s="273"/>
      <c r="GB58" s="273"/>
      <c r="GC58" s="273"/>
      <c r="GD58" s="273"/>
      <c r="GE58" s="273"/>
      <c r="GF58" s="273"/>
      <c r="GG58" s="273"/>
      <c r="GH58" s="273"/>
      <c r="GI58" s="273"/>
      <c r="GJ58" s="273"/>
      <c r="GK58" s="273"/>
      <c r="GL58" s="273"/>
      <c r="GM58" s="273"/>
      <c r="GN58" s="273"/>
      <c r="GO58" s="273"/>
      <c r="GP58" s="273"/>
      <c r="GQ58" s="273"/>
      <c r="GR58" s="273"/>
      <c r="GS58" s="273"/>
      <c r="GT58" s="273"/>
      <c r="GU58" s="273"/>
      <c r="GV58" s="273"/>
      <c r="GW58" s="273"/>
      <c r="GX58" s="273"/>
      <c r="GY58" s="273"/>
      <c r="GZ58" s="273"/>
      <c r="HA58" s="273"/>
      <c r="HB58" s="273"/>
      <c r="HC58" s="273"/>
      <c r="HD58" s="273"/>
      <c r="HE58" s="273"/>
      <c r="HF58" s="273"/>
      <c r="HG58" s="273"/>
      <c r="HH58" s="273"/>
      <c r="HI58" s="273"/>
      <c r="HJ58" s="273"/>
      <c r="HK58" s="273"/>
      <c r="HL58" s="273"/>
      <c r="HM58" s="273"/>
      <c r="HN58" s="273"/>
      <c r="HO58" s="273"/>
      <c r="HP58" s="273"/>
      <c r="HQ58" s="273"/>
      <c r="HR58" s="273"/>
      <c r="HS58" s="273"/>
      <c r="HT58" s="273"/>
      <c r="HU58" s="273"/>
      <c r="HV58" s="273"/>
      <c r="HW58" s="273"/>
      <c r="HX58" s="273"/>
      <c r="HY58" s="273"/>
      <c r="HZ58" s="273"/>
      <c r="IA58" s="273"/>
      <c r="IB58" s="273"/>
      <c r="IC58" s="273"/>
      <c r="ID58" s="273"/>
      <c r="IE58" s="273"/>
      <c r="IF58" s="273"/>
      <c r="IG58" s="273"/>
      <c r="IH58" s="273"/>
      <c r="II58" s="273"/>
      <c r="IJ58" s="273"/>
      <c r="IK58" s="273"/>
      <c r="IL58" s="273"/>
      <c r="IM58" s="273"/>
      <c r="IN58" s="273"/>
      <c r="IO58" s="273"/>
      <c r="IP58" s="273"/>
      <c r="IQ58" s="273"/>
      <c r="IR58" s="273"/>
      <c r="IS58" s="273"/>
      <c r="IT58" s="273"/>
      <c r="IU58" s="273"/>
    </row>
    <row r="59" s="133" customFormat="1" ht="24" customHeight="1" spans="1:255">
      <c r="A59" s="273"/>
      <c r="B59" s="274"/>
      <c r="C59" s="273"/>
      <c r="D59" s="275"/>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273"/>
      <c r="CQ59" s="273"/>
      <c r="CR59" s="273"/>
      <c r="CS59" s="273"/>
      <c r="CT59" s="273"/>
      <c r="CU59" s="273"/>
      <c r="CV59" s="273"/>
      <c r="CW59" s="273"/>
      <c r="CX59" s="273"/>
      <c r="CY59" s="273"/>
      <c r="CZ59" s="273"/>
      <c r="DA59" s="273"/>
      <c r="DB59" s="273"/>
      <c r="DC59" s="273"/>
      <c r="DD59" s="273"/>
      <c r="DE59" s="273"/>
      <c r="DF59" s="273"/>
      <c r="DG59" s="273"/>
      <c r="DH59" s="273"/>
      <c r="DI59" s="273"/>
      <c r="DJ59" s="273"/>
      <c r="DK59" s="273"/>
      <c r="DL59" s="273"/>
      <c r="DM59" s="273"/>
      <c r="DN59" s="273"/>
      <c r="DO59" s="273"/>
      <c r="DP59" s="273"/>
      <c r="DQ59" s="273"/>
      <c r="DR59" s="273"/>
      <c r="DS59" s="273"/>
      <c r="DT59" s="273"/>
      <c r="DU59" s="273"/>
      <c r="DV59" s="273"/>
      <c r="DW59" s="273"/>
      <c r="DX59" s="273"/>
      <c r="DY59" s="273"/>
      <c r="DZ59" s="273"/>
      <c r="EA59" s="273"/>
      <c r="EB59" s="273"/>
      <c r="EC59" s="273"/>
      <c r="ED59" s="273"/>
      <c r="EE59" s="273"/>
      <c r="EF59" s="273"/>
      <c r="EG59" s="273"/>
      <c r="EH59" s="273"/>
      <c r="EI59" s="273"/>
      <c r="EJ59" s="273"/>
      <c r="EK59" s="273"/>
      <c r="EL59" s="273"/>
      <c r="EM59" s="273"/>
      <c r="EN59" s="273"/>
      <c r="EO59" s="273"/>
      <c r="EP59" s="273"/>
      <c r="EQ59" s="273"/>
      <c r="ER59" s="273"/>
      <c r="ES59" s="273"/>
      <c r="ET59" s="273"/>
      <c r="EU59" s="273"/>
      <c r="EV59" s="273"/>
      <c r="EW59" s="273"/>
      <c r="EX59" s="273"/>
      <c r="EY59" s="273"/>
      <c r="EZ59" s="273"/>
      <c r="FA59" s="273"/>
      <c r="FB59" s="273"/>
      <c r="FC59" s="273"/>
      <c r="FD59" s="273"/>
      <c r="FE59" s="273"/>
      <c r="FF59" s="273"/>
      <c r="FG59" s="273"/>
      <c r="FH59" s="273"/>
      <c r="FI59" s="273"/>
      <c r="FJ59" s="273"/>
      <c r="FK59" s="273"/>
      <c r="FL59" s="273"/>
      <c r="FM59" s="273"/>
      <c r="FN59" s="273"/>
      <c r="FO59" s="273"/>
      <c r="FP59" s="273"/>
      <c r="FQ59" s="273"/>
      <c r="FR59" s="273"/>
      <c r="FS59" s="273"/>
      <c r="FT59" s="273"/>
      <c r="FU59" s="273"/>
      <c r="FV59" s="273"/>
      <c r="FW59" s="273"/>
      <c r="FX59" s="273"/>
      <c r="FY59" s="273"/>
      <c r="FZ59" s="273"/>
      <c r="GA59" s="273"/>
      <c r="GB59" s="273"/>
      <c r="GC59" s="273"/>
      <c r="GD59" s="273"/>
      <c r="GE59" s="273"/>
      <c r="GF59" s="273"/>
      <c r="GG59" s="273"/>
      <c r="GH59" s="273"/>
      <c r="GI59" s="273"/>
      <c r="GJ59" s="273"/>
      <c r="GK59" s="273"/>
      <c r="GL59" s="273"/>
      <c r="GM59" s="273"/>
      <c r="GN59" s="273"/>
      <c r="GO59" s="273"/>
      <c r="GP59" s="273"/>
      <c r="GQ59" s="273"/>
      <c r="GR59" s="273"/>
      <c r="GS59" s="273"/>
      <c r="GT59" s="273"/>
      <c r="GU59" s="273"/>
      <c r="GV59" s="273"/>
      <c r="GW59" s="273"/>
      <c r="GX59" s="273"/>
      <c r="GY59" s="273"/>
      <c r="GZ59" s="273"/>
      <c r="HA59" s="273"/>
      <c r="HB59" s="273"/>
      <c r="HC59" s="273"/>
      <c r="HD59" s="273"/>
      <c r="HE59" s="273"/>
      <c r="HF59" s="273"/>
      <c r="HG59" s="273"/>
      <c r="HH59" s="273"/>
      <c r="HI59" s="273"/>
      <c r="HJ59" s="273"/>
      <c r="HK59" s="273"/>
      <c r="HL59" s="273"/>
      <c r="HM59" s="273"/>
      <c r="HN59" s="273"/>
      <c r="HO59" s="273"/>
      <c r="HP59" s="273"/>
      <c r="HQ59" s="273"/>
      <c r="HR59" s="273"/>
      <c r="HS59" s="273"/>
      <c r="HT59" s="273"/>
      <c r="HU59" s="273"/>
      <c r="HV59" s="273"/>
      <c r="HW59" s="273"/>
      <c r="HX59" s="273"/>
      <c r="HY59" s="273"/>
      <c r="HZ59" s="273"/>
      <c r="IA59" s="273"/>
      <c r="IB59" s="273"/>
      <c r="IC59" s="273"/>
      <c r="ID59" s="273"/>
      <c r="IE59" s="273"/>
      <c r="IF59" s="273"/>
      <c r="IG59" s="273"/>
      <c r="IH59" s="273"/>
      <c r="II59" s="273"/>
      <c r="IJ59" s="273"/>
      <c r="IK59" s="273"/>
      <c r="IL59" s="273"/>
      <c r="IM59" s="273"/>
      <c r="IN59" s="273"/>
      <c r="IO59" s="273"/>
      <c r="IP59" s="273"/>
      <c r="IQ59" s="273"/>
      <c r="IR59" s="273"/>
      <c r="IS59" s="273"/>
      <c r="IT59" s="273"/>
      <c r="IU59" s="273"/>
    </row>
    <row r="60" s="133" customFormat="1" ht="24" customHeight="1" spans="1:255">
      <c r="A60" s="273"/>
      <c r="B60" s="274"/>
      <c r="C60" s="273"/>
      <c r="D60" s="275"/>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3"/>
      <c r="BR60" s="273"/>
      <c r="BS60" s="273"/>
      <c r="BT60" s="273"/>
      <c r="BU60" s="273"/>
      <c r="BV60" s="273"/>
      <c r="BW60" s="273"/>
      <c r="BX60" s="273"/>
      <c r="BY60" s="273"/>
      <c r="BZ60" s="273"/>
      <c r="CA60" s="273"/>
      <c r="CB60" s="273"/>
      <c r="CC60" s="273"/>
      <c r="CD60" s="273"/>
      <c r="CE60" s="273"/>
      <c r="CF60" s="273"/>
      <c r="CG60" s="273"/>
      <c r="CH60" s="273"/>
      <c r="CI60" s="273"/>
      <c r="CJ60" s="273"/>
      <c r="CK60" s="273"/>
      <c r="CL60" s="273"/>
      <c r="CM60" s="273"/>
      <c r="CN60" s="273"/>
      <c r="CO60" s="273"/>
      <c r="CP60" s="273"/>
      <c r="CQ60" s="273"/>
      <c r="CR60" s="273"/>
      <c r="CS60" s="273"/>
      <c r="CT60" s="273"/>
      <c r="CU60" s="273"/>
      <c r="CV60" s="273"/>
      <c r="CW60" s="273"/>
      <c r="CX60" s="273"/>
      <c r="CY60" s="273"/>
      <c r="CZ60" s="273"/>
      <c r="DA60" s="273"/>
      <c r="DB60" s="273"/>
      <c r="DC60" s="273"/>
      <c r="DD60" s="273"/>
      <c r="DE60" s="273"/>
      <c r="DF60" s="273"/>
      <c r="DG60" s="273"/>
      <c r="DH60" s="273"/>
      <c r="DI60" s="273"/>
      <c r="DJ60" s="273"/>
      <c r="DK60" s="273"/>
      <c r="DL60" s="273"/>
      <c r="DM60" s="273"/>
      <c r="DN60" s="273"/>
      <c r="DO60" s="273"/>
      <c r="DP60" s="273"/>
      <c r="DQ60" s="273"/>
      <c r="DR60" s="273"/>
      <c r="DS60" s="273"/>
      <c r="DT60" s="273"/>
      <c r="DU60" s="273"/>
      <c r="DV60" s="273"/>
      <c r="DW60" s="273"/>
      <c r="DX60" s="273"/>
      <c r="DY60" s="273"/>
      <c r="DZ60" s="273"/>
      <c r="EA60" s="273"/>
      <c r="EB60" s="273"/>
      <c r="EC60" s="273"/>
      <c r="ED60" s="273"/>
      <c r="EE60" s="273"/>
      <c r="EF60" s="273"/>
      <c r="EG60" s="273"/>
      <c r="EH60" s="273"/>
      <c r="EI60" s="273"/>
      <c r="EJ60" s="273"/>
      <c r="EK60" s="273"/>
      <c r="EL60" s="273"/>
      <c r="EM60" s="273"/>
      <c r="EN60" s="273"/>
      <c r="EO60" s="273"/>
      <c r="EP60" s="273"/>
      <c r="EQ60" s="273"/>
      <c r="ER60" s="273"/>
      <c r="ES60" s="273"/>
      <c r="ET60" s="273"/>
      <c r="EU60" s="273"/>
      <c r="EV60" s="273"/>
      <c r="EW60" s="273"/>
      <c r="EX60" s="273"/>
      <c r="EY60" s="273"/>
      <c r="EZ60" s="273"/>
      <c r="FA60" s="273"/>
      <c r="FB60" s="273"/>
      <c r="FC60" s="273"/>
      <c r="FD60" s="273"/>
      <c r="FE60" s="273"/>
      <c r="FF60" s="273"/>
      <c r="FG60" s="273"/>
      <c r="FH60" s="273"/>
      <c r="FI60" s="273"/>
      <c r="FJ60" s="273"/>
      <c r="FK60" s="273"/>
      <c r="FL60" s="273"/>
      <c r="FM60" s="273"/>
      <c r="FN60" s="273"/>
      <c r="FO60" s="273"/>
      <c r="FP60" s="273"/>
      <c r="FQ60" s="273"/>
      <c r="FR60" s="273"/>
      <c r="FS60" s="273"/>
      <c r="FT60" s="273"/>
      <c r="FU60" s="273"/>
      <c r="FV60" s="273"/>
      <c r="FW60" s="273"/>
      <c r="FX60" s="273"/>
      <c r="FY60" s="273"/>
      <c r="FZ60" s="273"/>
      <c r="GA60" s="273"/>
      <c r="GB60" s="273"/>
      <c r="GC60" s="273"/>
      <c r="GD60" s="273"/>
      <c r="GE60" s="273"/>
      <c r="GF60" s="273"/>
      <c r="GG60" s="273"/>
      <c r="GH60" s="273"/>
      <c r="GI60" s="273"/>
      <c r="GJ60" s="273"/>
      <c r="GK60" s="273"/>
      <c r="GL60" s="273"/>
      <c r="GM60" s="273"/>
      <c r="GN60" s="273"/>
      <c r="GO60" s="273"/>
      <c r="GP60" s="273"/>
      <c r="GQ60" s="273"/>
      <c r="GR60" s="273"/>
      <c r="GS60" s="273"/>
      <c r="GT60" s="273"/>
      <c r="GU60" s="273"/>
      <c r="GV60" s="273"/>
      <c r="GW60" s="273"/>
      <c r="GX60" s="273"/>
      <c r="GY60" s="273"/>
      <c r="GZ60" s="273"/>
      <c r="HA60" s="273"/>
      <c r="HB60" s="273"/>
      <c r="HC60" s="273"/>
      <c r="HD60" s="273"/>
      <c r="HE60" s="273"/>
      <c r="HF60" s="273"/>
      <c r="HG60" s="273"/>
      <c r="HH60" s="273"/>
      <c r="HI60" s="273"/>
      <c r="HJ60" s="273"/>
      <c r="HK60" s="273"/>
      <c r="HL60" s="273"/>
      <c r="HM60" s="273"/>
      <c r="HN60" s="273"/>
      <c r="HO60" s="273"/>
      <c r="HP60" s="273"/>
      <c r="HQ60" s="273"/>
      <c r="HR60" s="273"/>
      <c r="HS60" s="273"/>
      <c r="HT60" s="273"/>
      <c r="HU60" s="273"/>
      <c r="HV60" s="273"/>
      <c r="HW60" s="273"/>
      <c r="HX60" s="273"/>
      <c r="HY60" s="273"/>
      <c r="HZ60" s="273"/>
      <c r="IA60" s="273"/>
      <c r="IB60" s="273"/>
      <c r="IC60" s="273"/>
      <c r="ID60" s="273"/>
      <c r="IE60" s="273"/>
      <c r="IF60" s="273"/>
      <c r="IG60" s="273"/>
      <c r="IH60" s="273"/>
      <c r="II60" s="273"/>
      <c r="IJ60" s="273"/>
      <c r="IK60" s="273"/>
      <c r="IL60" s="273"/>
      <c r="IM60" s="273"/>
      <c r="IN60" s="273"/>
      <c r="IO60" s="273"/>
      <c r="IP60" s="273"/>
      <c r="IQ60" s="273"/>
      <c r="IR60" s="273"/>
      <c r="IS60" s="273"/>
      <c r="IT60" s="273"/>
      <c r="IU60" s="273"/>
    </row>
    <row r="61" s="133" customFormat="1" ht="24" customHeight="1" spans="1:255">
      <c r="A61" s="273"/>
      <c r="B61" s="274"/>
      <c r="C61" s="273"/>
      <c r="D61" s="275"/>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3"/>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73"/>
      <c r="BW61" s="273"/>
      <c r="BX61" s="273"/>
      <c r="BY61" s="273"/>
      <c r="BZ61" s="273"/>
      <c r="CA61" s="273"/>
      <c r="CB61" s="273"/>
      <c r="CC61" s="273"/>
      <c r="CD61" s="273"/>
      <c r="CE61" s="273"/>
      <c r="CF61" s="273"/>
      <c r="CG61" s="273"/>
      <c r="CH61" s="273"/>
      <c r="CI61" s="273"/>
      <c r="CJ61" s="273"/>
      <c r="CK61" s="273"/>
      <c r="CL61" s="273"/>
      <c r="CM61" s="273"/>
      <c r="CN61" s="273"/>
      <c r="CO61" s="273"/>
      <c r="CP61" s="273"/>
      <c r="CQ61" s="273"/>
      <c r="CR61" s="273"/>
      <c r="CS61" s="273"/>
      <c r="CT61" s="273"/>
      <c r="CU61" s="273"/>
      <c r="CV61" s="273"/>
      <c r="CW61" s="273"/>
      <c r="CX61" s="273"/>
      <c r="CY61" s="273"/>
      <c r="CZ61" s="273"/>
      <c r="DA61" s="273"/>
      <c r="DB61" s="273"/>
      <c r="DC61" s="273"/>
      <c r="DD61" s="273"/>
      <c r="DE61" s="273"/>
      <c r="DF61" s="273"/>
      <c r="DG61" s="273"/>
      <c r="DH61" s="273"/>
      <c r="DI61" s="273"/>
      <c r="DJ61" s="273"/>
      <c r="DK61" s="273"/>
      <c r="DL61" s="273"/>
      <c r="DM61" s="273"/>
      <c r="DN61" s="273"/>
      <c r="DO61" s="273"/>
      <c r="DP61" s="273"/>
      <c r="DQ61" s="273"/>
      <c r="DR61" s="273"/>
      <c r="DS61" s="273"/>
      <c r="DT61" s="273"/>
      <c r="DU61" s="273"/>
      <c r="DV61" s="273"/>
      <c r="DW61" s="273"/>
      <c r="DX61" s="273"/>
      <c r="DY61" s="273"/>
      <c r="DZ61" s="273"/>
      <c r="EA61" s="273"/>
      <c r="EB61" s="273"/>
      <c r="EC61" s="273"/>
      <c r="ED61" s="273"/>
      <c r="EE61" s="273"/>
      <c r="EF61" s="273"/>
      <c r="EG61" s="273"/>
      <c r="EH61" s="273"/>
      <c r="EI61" s="273"/>
      <c r="EJ61" s="273"/>
      <c r="EK61" s="273"/>
      <c r="EL61" s="273"/>
      <c r="EM61" s="273"/>
      <c r="EN61" s="273"/>
      <c r="EO61" s="273"/>
      <c r="EP61" s="273"/>
      <c r="EQ61" s="273"/>
      <c r="ER61" s="273"/>
      <c r="ES61" s="273"/>
      <c r="ET61" s="273"/>
      <c r="EU61" s="273"/>
      <c r="EV61" s="273"/>
      <c r="EW61" s="273"/>
      <c r="EX61" s="273"/>
      <c r="EY61" s="273"/>
      <c r="EZ61" s="273"/>
      <c r="FA61" s="273"/>
      <c r="FB61" s="273"/>
      <c r="FC61" s="273"/>
      <c r="FD61" s="273"/>
      <c r="FE61" s="273"/>
      <c r="FF61" s="273"/>
      <c r="FG61" s="273"/>
      <c r="FH61" s="273"/>
      <c r="FI61" s="273"/>
      <c r="FJ61" s="273"/>
      <c r="FK61" s="273"/>
      <c r="FL61" s="273"/>
      <c r="FM61" s="273"/>
      <c r="FN61" s="273"/>
      <c r="FO61" s="273"/>
      <c r="FP61" s="273"/>
      <c r="FQ61" s="273"/>
      <c r="FR61" s="273"/>
      <c r="FS61" s="273"/>
      <c r="FT61" s="273"/>
      <c r="FU61" s="273"/>
      <c r="FV61" s="273"/>
      <c r="FW61" s="273"/>
      <c r="FX61" s="273"/>
      <c r="FY61" s="273"/>
      <c r="FZ61" s="273"/>
      <c r="GA61" s="273"/>
      <c r="GB61" s="273"/>
      <c r="GC61" s="273"/>
      <c r="GD61" s="273"/>
      <c r="GE61" s="273"/>
      <c r="GF61" s="273"/>
      <c r="GG61" s="273"/>
      <c r="GH61" s="273"/>
      <c r="GI61" s="273"/>
      <c r="GJ61" s="273"/>
      <c r="GK61" s="273"/>
      <c r="GL61" s="273"/>
      <c r="GM61" s="273"/>
      <c r="GN61" s="273"/>
      <c r="GO61" s="273"/>
      <c r="GP61" s="273"/>
      <c r="GQ61" s="273"/>
      <c r="GR61" s="273"/>
      <c r="GS61" s="273"/>
      <c r="GT61" s="273"/>
      <c r="GU61" s="273"/>
      <c r="GV61" s="273"/>
      <c r="GW61" s="273"/>
      <c r="GX61" s="273"/>
      <c r="GY61" s="273"/>
      <c r="GZ61" s="273"/>
      <c r="HA61" s="273"/>
      <c r="HB61" s="273"/>
      <c r="HC61" s="273"/>
      <c r="HD61" s="273"/>
      <c r="HE61" s="273"/>
      <c r="HF61" s="273"/>
      <c r="HG61" s="273"/>
      <c r="HH61" s="273"/>
      <c r="HI61" s="273"/>
      <c r="HJ61" s="273"/>
      <c r="HK61" s="273"/>
      <c r="HL61" s="273"/>
      <c r="HM61" s="273"/>
      <c r="HN61" s="273"/>
      <c r="HO61" s="273"/>
      <c r="HP61" s="273"/>
      <c r="HQ61" s="273"/>
      <c r="HR61" s="273"/>
      <c r="HS61" s="273"/>
      <c r="HT61" s="273"/>
      <c r="HU61" s="273"/>
      <c r="HV61" s="273"/>
      <c r="HW61" s="273"/>
      <c r="HX61" s="273"/>
      <c r="HY61" s="273"/>
      <c r="HZ61" s="273"/>
      <c r="IA61" s="273"/>
      <c r="IB61" s="273"/>
      <c r="IC61" s="273"/>
      <c r="ID61" s="273"/>
      <c r="IE61" s="273"/>
      <c r="IF61" s="273"/>
      <c r="IG61" s="273"/>
      <c r="IH61" s="273"/>
      <c r="II61" s="273"/>
      <c r="IJ61" s="273"/>
      <c r="IK61" s="273"/>
      <c r="IL61" s="273"/>
      <c r="IM61" s="273"/>
      <c r="IN61" s="273"/>
      <c r="IO61" s="273"/>
      <c r="IP61" s="273"/>
      <c r="IQ61" s="273"/>
      <c r="IR61" s="273"/>
      <c r="IS61" s="273"/>
      <c r="IT61" s="273"/>
      <c r="IU61" s="273"/>
    </row>
    <row r="62" s="133" customFormat="1" ht="24" customHeight="1" spans="1:255">
      <c r="A62" s="273"/>
      <c r="B62" s="274"/>
      <c r="C62" s="273"/>
      <c r="D62" s="275"/>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73"/>
      <c r="BW62" s="273"/>
      <c r="BX62" s="273"/>
      <c r="BY62" s="273"/>
      <c r="BZ62" s="273"/>
      <c r="CA62" s="273"/>
      <c r="CB62" s="273"/>
      <c r="CC62" s="273"/>
      <c r="CD62" s="273"/>
      <c r="CE62" s="273"/>
      <c r="CF62" s="273"/>
      <c r="CG62" s="273"/>
      <c r="CH62" s="273"/>
      <c r="CI62" s="273"/>
      <c r="CJ62" s="273"/>
      <c r="CK62" s="273"/>
      <c r="CL62" s="273"/>
      <c r="CM62" s="273"/>
      <c r="CN62" s="273"/>
      <c r="CO62" s="273"/>
      <c r="CP62" s="273"/>
      <c r="CQ62" s="273"/>
      <c r="CR62" s="273"/>
      <c r="CS62" s="273"/>
      <c r="CT62" s="273"/>
      <c r="CU62" s="273"/>
      <c r="CV62" s="273"/>
      <c r="CW62" s="273"/>
      <c r="CX62" s="273"/>
      <c r="CY62" s="273"/>
      <c r="CZ62" s="273"/>
      <c r="DA62" s="273"/>
      <c r="DB62" s="273"/>
      <c r="DC62" s="273"/>
      <c r="DD62" s="273"/>
      <c r="DE62" s="273"/>
      <c r="DF62" s="273"/>
      <c r="DG62" s="273"/>
      <c r="DH62" s="273"/>
      <c r="DI62" s="273"/>
      <c r="DJ62" s="273"/>
      <c r="DK62" s="273"/>
      <c r="DL62" s="273"/>
      <c r="DM62" s="273"/>
      <c r="DN62" s="273"/>
      <c r="DO62" s="273"/>
      <c r="DP62" s="273"/>
      <c r="DQ62" s="273"/>
      <c r="DR62" s="273"/>
      <c r="DS62" s="273"/>
      <c r="DT62" s="273"/>
      <c r="DU62" s="273"/>
      <c r="DV62" s="273"/>
      <c r="DW62" s="273"/>
      <c r="DX62" s="273"/>
      <c r="DY62" s="273"/>
      <c r="DZ62" s="273"/>
      <c r="EA62" s="273"/>
      <c r="EB62" s="273"/>
      <c r="EC62" s="273"/>
      <c r="ED62" s="273"/>
      <c r="EE62" s="273"/>
      <c r="EF62" s="273"/>
      <c r="EG62" s="273"/>
      <c r="EH62" s="273"/>
      <c r="EI62" s="273"/>
      <c r="EJ62" s="273"/>
      <c r="EK62" s="273"/>
      <c r="EL62" s="273"/>
      <c r="EM62" s="273"/>
      <c r="EN62" s="273"/>
      <c r="EO62" s="273"/>
      <c r="EP62" s="273"/>
      <c r="EQ62" s="273"/>
      <c r="ER62" s="273"/>
      <c r="ES62" s="273"/>
      <c r="ET62" s="273"/>
      <c r="EU62" s="273"/>
      <c r="EV62" s="273"/>
      <c r="EW62" s="273"/>
      <c r="EX62" s="273"/>
      <c r="EY62" s="273"/>
      <c r="EZ62" s="273"/>
      <c r="FA62" s="273"/>
      <c r="FB62" s="273"/>
      <c r="FC62" s="273"/>
      <c r="FD62" s="273"/>
      <c r="FE62" s="273"/>
      <c r="FF62" s="273"/>
      <c r="FG62" s="273"/>
      <c r="FH62" s="273"/>
      <c r="FI62" s="273"/>
      <c r="FJ62" s="273"/>
      <c r="FK62" s="273"/>
      <c r="FL62" s="273"/>
      <c r="FM62" s="273"/>
      <c r="FN62" s="273"/>
      <c r="FO62" s="273"/>
      <c r="FP62" s="273"/>
      <c r="FQ62" s="273"/>
      <c r="FR62" s="273"/>
      <c r="FS62" s="273"/>
      <c r="FT62" s="273"/>
      <c r="FU62" s="273"/>
      <c r="FV62" s="273"/>
      <c r="FW62" s="273"/>
      <c r="FX62" s="273"/>
      <c r="FY62" s="273"/>
      <c r="FZ62" s="273"/>
      <c r="GA62" s="273"/>
      <c r="GB62" s="273"/>
      <c r="GC62" s="273"/>
      <c r="GD62" s="273"/>
      <c r="GE62" s="273"/>
      <c r="GF62" s="273"/>
      <c r="GG62" s="273"/>
      <c r="GH62" s="273"/>
      <c r="GI62" s="273"/>
      <c r="GJ62" s="273"/>
      <c r="GK62" s="273"/>
      <c r="GL62" s="273"/>
      <c r="GM62" s="273"/>
      <c r="GN62" s="273"/>
      <c r="GO62" s="273"/>
      <c r="GP62" s="273"/>
      <c r="GQ62" s="273"/>
      <c r="GR62" s="273"/>
      <c r="GS62" s="273"/>
      <c r="GT62" s="273"/>
      <c r="GU62" s="273"/>
      <c r="GV62" s="273"/>
      <c r="GW62" s="273"/>
      <c r="GX62" s="273"/>
      <c r="GY62" s="273"/>
      <c r="GZ62" s="273"/>
      <c r="HA62" s="273"/>
      <c r="HB62" s="273"/>
      <c r="HC62" s="273"/>
      <c r="HD62" s="273"/>
      <c r="HE62" s="273"/>
      <c r="HF62" s="273"/>
      <c r="HG62" s="273"/>
      <c r="HH62" s="273"/>
      <c r="HI62" s="273"/>
      <c r="HJ62" s="273"/>
      <c r="HK62" s="273"/>
      <c r="HL62" s="273"/>
      <c r="HM62" s="273"/>
      <c r="HN62" s="273"/>
      <c r="HO62" s="273"/>
      <c r="HP62" s="273"/>
      <c r="HQ62" s="273"/>
      <c r="HR62" s="273"/>
      <c r="HS62" s="273"/>
      <c r="HT62" s="273"/>
      <c r="HU62" s="273"/>
      <c r="HV62" s="273"/>
      <c r="HW62" s="273"/>
      <c r="HX62" s="273"/>
      <c r="HY62" s="273"/>
      <c r="HZ62" s="273"/>
      <c r="IA62" s="273"/>
      <c r="IB62" s="273"/>
      <c r="IC62" s="273"/>
      <c r="ID62" s="273"/>
      <c r="IE62" s="273"/>
      <c r="IF62" s="273"/>
      <c r="IG62" s="273"/>
      <c r="IH62" s="273"/>
      <c r="II62" s="273"/>
      <c r="IJ62" s="273"/>
      <c r="IK62" s="273"/>
      <c r="IL62" s="273"/>
      <c r="IM62" s="273"/>
      <c r="IN62" s="273"/>
      <c r="IO62" s="273"/>
      <c r="IP62" s="273"/>
      <c r="IQ62" s="273"/>
      <c r="IR62" s="273"/>
      <c r="IS62" s="273"/>
      <c r="IT62" s="273"/>
      <c r="IU62" s="273"/>
    </row>
    <row r="63" s="133" customFormat="1" ht="24" customHeight="1" spans="1:255">
      <c r="A63" s="273"/>
      <c r="B63" s="274"/>
      <c r="C63" s="273"/>
      <c r="D63" s="275"/>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3"/>
      <c r="BX63" s="273"/>
      <c r="BY63" s="273"/>
      <c r="BZ63" s="273"/>
      <c r="CA63" s="273"/>
      <c r="CB63" s="273"/>
      <c r="CC63" s="273"/>
      <c r="CD63" s="273"/>
      <c r="CE63" s="273"/>
      <c r="CF63" s="273"/>
      <c r="CG63" s="273"/>
      <c r="CH63" s="273"/>
      <c r="CI63" s="273"/>
      <c r="CJ63" s="273"/>
      <c r="CK63" s="273"/>
      <c r="CL63" s="273"/>
      <c r="CM63" s="273"/>
      <c r="CN63" s="273"/>
      <c r="CO63" s="273"/>
      <c r="CP63" s="273"/>
      <c r="CQ63" s="273"/>
      <c r="CR63" s="273"/>
      <c r="CS63" s="273"/>
      <c r="CT63" s="273"/>
      <c r="CU63" s="273"/>
      <c r="CV63" s="273"/>
      <c r="CW63" s="273"/>
      <c r="CX63" s="273"/>
      <c r="CY63" s="273"/>
      <c r="CZ63" s="273"/>
      <c r="DA63" s="273"/>
      <c r="DB63" s="273"/>
      <c r="DC63" s="273"/>
      <c r="DD63" s="273"/>
      <c r="DE63" s="273"/>
      <c r="DF63" s="273"/>
      <c r="DG63" s="273"/>
      <c r="DH63" s="273"/>
      <c r="DI63" s="273"/>
      <c r="DJ63" s="273"/>
      <c r="DK63" s="273"/>
      <c r="DL63" s="273"/>
      <c r="DM63" s="273"/>
      <c r="DN63" s="273"/>
      <c r="DO63" s="273"/>
      <c r="DP63" s="273"/>
      <c r="DQ63" s="273"/>
      <c r="DR63" s="273"/>
      <c r="DS63" s="273"/>
      <c r="DT63" s="273"/>
      <c r="DU63" s="273"/>
      <c r="DV63" s="273"/>
      <c r="DW63" s="273"/>
      <c r="DX63" s="273"/>
      <c r="DY63" s="273"/>
      <c r="DZ63" s="273"/>
      <c r="EA63" s="273"/>
      <c r="EB63" s="273"/>
      <c r="EC63" s="273"/>
      <c r="ED63" s="273"/>
      <c r="EE63" s="273"/>
      <c r="EF63" s="273"/>
      <c r="EG63" s="273"/>
      <c r="EH63" s="273"/>
      <c r="EI63" s="273"/>
      <c r="EJ63" s="273"/>
      <c r="EK63" s="273"/>
      <c r="EL63" s="273"/>
      <c r="EM63" s="273"/>
      <c r="EN63" s="273"/>
      <c r="EO63" s="273"/>
      <c r="EP63" s="273"/>
      <c r="EQ63" s="273"/>
      <c r="ER63" s="273"/>
      <c r="ES63" s="273"/>
      <c r="ET63" s="273"/>
      <c r="EU63" s="273"/>
      <c r="EV63" s="273"/>
      <c r="EW63" s="273"/>
      <c r="EX63" s="273"/>
      <c r="EY63" s="273"/>
      <c r="EZ63" s="273"/>
      <c r="FA63" s="273"/>
      <c r="FB63" s="273"/>
      <c r="FC63" s="273"/>
      <c r="FD63" s="273"/>
      <c r="FE63" s="273"/>
      <c r="FF63" s="273"/>
      <c r="FG63" s="273"/>
      <c r="FH63" s="273"/>
      <c r="FI63" s="273"/>
      <c r="FJ63" s="273"/>
      <c r="FK63" s="273"/>
      <c r="FL63" s="273"/>
      <c r="FM63" s="273"/>
      <c r="FN63" s="273"/>
      <c r="FO63" s="273"/>
      <c r="FP63" s="273"/>
      <c r="FQ63" s="273"/>
      <c r="FR63" s="273"/>
      <c r="FS63" s="273"/>
      <c r="FT63" s="273"/>
      <c r="FU63" s="273"/>
      <c r="FV63" s="273"/>
      <c r="FW63" s="273"/>
      <c r="FX63" s="273"/>
      <c r="FY63" s="273"/>
      <c r="FZ63" s="273"/>
      <c r="GA63" s="273"/>
      <c r="GB63" s="273"/>
      <c r="GC63" s="273"/>
      <c r="GD63" s="273"/>
      <c r="GE63" s="273"/>
      <c r="GF63" s="273"/>
      <c r="GG63" s="273"/>
      <c r="GH63" s="273"/>
      <c r="GI63" s="273"/>
      <c r="GJ63" s="273"/>
      <c r="GK63" s="273"/>
      <c r="GL63" s="273"/>
      <c r="GM63" s="273"/>
      <c r="GN63" s="273"/>
      <c r="GO63" s="273"/>
      <c r="GP63" s="273"/>
      <c r="GQ63" s="273"/>
      <c r="GR63" s="273"/>
      <c r="GS63" s="273"/>
      <c r="GT63" s="273"/>
      <c r="GU63" s="273"/>
      <c r="GV63" s="273"/>
      <c r="GW63" s="273"/>
      <c r="GX63" s="273"/>
      <c r="GY63" s="273"/>
      <c r="GZ63" s="273"/>
      <c r="HA63" s="273"/>
      <c r="HB63" s="273"/>
      <c r="HC63" s="273"/>
      <c r="HD63" s="273"/>
      <c r="HE63" s="273"/>
      <c r="HF63" s="273"/>
      <c r="HG63" s="273"/>
      <c r="HH63" s="273"/>
      <c r="HI63" s="273"/>
      <c r="HJ63" s="273"/>
      <c r="HK63" s="273"/>
      <c r="HL63" s="273"/>
      <c r="HM63" s="273"/>
      <c r="HN63" s="273"/>
      <c r="HO63" s="273"/>
      <c r="HP63" s="273"/>
      <c r="HQ63" s="273"/>
      <c r="HR63" s="273"/>
      <c r="HS63" s="273"/>
      <c r="HT63" s="273"/>
      <c r="HU63" s="273"/>
      <c r="HV63" s="273"/>
      <c r="HW63" s="273"/>
      <c r="HX63" s="273"/>
      <c r="HY63" s="273"/>
      <c r="HZ63" s="273"/>
      <c r="IA63" s="273"/>
      <c r="IB63" s="273"/>
      <c r="IC63" s="273"/>
      <c r="ID63" s="273"/>
      <c r="IE63" s="273"/>
      <c r="IF63" s="273"/>
      <c r="IG63" s="273"/>
      <c r="IH63" s="273"/>
      <c r="II63" s="273"/>
      <c r="IJ63" s="273"/>
      <c r="IK63" s="273"/>
      <c r="IL63" s="273"/>
      <c r="IM63" s="273"/>
      <c r="IN63" s="273"/>
      <c r="IO63" s="273"/>
      <c r="IP63" s="273"/>
      <c r="IQ63" s="273"/>
      <c r="IR63" s="273"/>
      <c r="IS63" s="273"/>
      <c r="IT63" s="273"/>
      <c r="IU63" s="273"/>
    </row>
    <row r="64" s="133" customFormat="1" ht="24" customHeight="1" spans="1:255">
      <c r="A64" s="273"/>
      <c r="B64" s="274"/>
      <c r="C64" s="273"/>
      <c r="D64" s="275"/>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3"/>
      <c r="BX64" s="273"/>
      <c r="BY64" s="273"/>
      <c r="BZ64" s="273"/>
      <c r="CA64" s="273"/>
      <c r="CB64" s="273"/>
      <c r="CC64" s="273"/>
      <c r="CD64" s="273"/>
      <c r="CE64" s="273"/>
      <c r="CF64" s="273"/>
      <c r="CG64" s="273"/>
      <c r="CH64" s="273"/>
      <c r="CI64" s="273"/>
      <c r="CJ64" s="273"/>
      <c r="CK64" s="273"/>
      <c r="CL64" s="273"/>
      <c r="CM64" s="273"/>
      <c r="CN64" s="273"/>
      <c r="CO64" s="273"/>
      <c r="CP64" s="273"/>
      <c r="CQ64" s="273"/>
      <c r="CR64" s="273"/>
      <c r="CS64" s="273"/>
      <c r="CT64" s="273"/>
      <c r="CU64" s="273"/>
      <c r="CV64" s="273"/>
      <c r="CW64" s="273"/>
      <c r="CX64" s="273"/>
      <c r="CY64" s="273"/>
      <c r="CZ64" s="273"/>
      <c r="DA64" s="273"/>
      <c r="DB64" s="273"/>
      <c r="DC64" s="273"/>
      <c r="DD64" s="273"/>
      <c r="DE64" s="273"/>
      <c r="DF64" s="273"/>
      <c r="DG64" s="273"/>
      <c r="DH64" s="273"/>
      <c r="DI64" s="273"/>
      <c r="DJ64" s="273"/>
      <c r="DK64" s="273"/>
      <c r="DL64" s="273"/>
      <c r="DM64" s="273"/>
      <c r="DN64" s="273"/>
      <c r="DO64" s="273"/>
      <c r="DP64" s="273"/>
      <c r="DQ64" s="273"/>
      <c r="DR64" s="273"/>
      <c r="DS64" s="273"/>
      <c r="DT64" s="273"/>
      <c r="DU64" s="273"/>
      <c r="DV64" s="273"/>
      <c r="DW64" s="273"/>
      <c r="DX64" s="273"/>
      <c r="DY64" s="273"/>
      <c r="DZ64" s="273"/>
      <c r="EA64" s="273"/>
      <c r="EB64" s="273"/>
      <c r="EC64" s="273"/>
      <c r="ED64" s="273"/>
      <c r="EE64" s="273"/>
      <c r="EF64" s="273"/>
      <c r="EG64" s="273"/>
      <c r="EH64" s="273"/>
      <c r="EI64" s="273"/>
      <c r="EJ64" s="273"/>
      <c r="EK64" s="273"/>
      <c r="EL64" s="273"/>
      <c r="EM64" s="273"/>
      <c r="EN64" s="273"/>
      <c r="EO64" s="273"/>
      <c r="EP64" s="273"/>
      <c r="EQ64" s="273"/>
      <c r="ER64" s="273"/>
      <c r="ES64" s="273"/>
      <c r="ET64" s="273"/>
      <c r="EU64" s="273"/>
      <c r="EV64" s="273"/>
      <c r="EW64" s="273"/>
      <c r="EX64" s="273"/>
      <c r="EY64" s="273"/>
      <c r="EZ64" s="273"/>
      <c r="FA64" s="273"/>
      <c r="FB64" s="273"/>
      <c r="FC64" s="273"/>
      <c r="FD64" s="273"/>
      <c r="FE64" s="273"/>
      <c r="FF64" s="273"/>
      <c r="FG64" s="273"/>
      <c r="FH64" s="273"/>
      <c r="FI64" s="273"/>
      <c r="FJ64" s="273"/>
      <c r="FK64" s="273"/>
      <c r="FL64" s="273"/>
      <c r="FM64" s="273"/>
      <c r="FN64" s="273"/>
      <c r="FO64" s="273"/>
      <c r="FP64" s="273"/>
      <c r="FQ64" s="273"/>
      <c r="FR64" s="273"/>
      <c r="FS64" s="273"/>
      <c r="FT64" s="273"/>
      <c r="FU64" s="273"/>
      <c r="FV64" s="273"/>
      <c r="FW64" s="273"/>
      <c r="FX64" s="273"/>
      <c r="FY64" s="273"/>
      <c r="FZ64" s="273"/>
      <c r="GA64" s="273"/>
      <c r="GB64" s="273"/>
      <c r="GC64" s="273"/>
      <c r="GD64" s="273"/>
      <c r="GE64" s="273"/>
      <c r="GF64" s="273"/>
      <c r="GG64" s="273"/>
      <c r="GH64" s="273"/>
      <c r="GI64" s="273"/>
      <c r="GJ64" s="273"/>
      <c r="GK64" s="273"/>
      <c r="GL64" s="273"/>
      <c r="GM64" s="273"/>
      <c r="GN64" s="273"/>
      <c r="GO64" s="273"/>
      <c r="GP64" s="273"/>
      <c r="GQ64" s="273"/>
      <c r="GR64" s="273"/>
      <c r="GS64" s="273"/>
      <c r="GT64" s="273"/>
      <c r="GU64" s="273"/>
      <c r="GV64" s="273"/>
      <c r="GW64" s="273"/>
      <c r="GX64" s="273"/>
      <c r="GY64" s="273"/>
      <c r="GZ64" s="273"/>
      <c r="HA64" s="273"/>
      <c r="HB64" s="273"/>
      <c r="HC64" s="273"/>
      <c r="HD64" s="273"/>
      <c r="HE64" s="273"/>
      <c r="HF64" s="273"/>
      <c r="HG64" s="273"/>
      <c r="HH64" s="273"/>
      <c r="HI64" s="273"/>
      <c r="HJ64" s="273"/>
      <c r="HK64" s="273"/>
      <c r="HL64" s="273"/>
      <c r="HM64" s="273"/>
      <c r="HN64" s="273"/>
      <c r="HO64" s="273"/>
      <c r="HP64" s="273"/>
      <c r="HQ64" s="273"/>
      <c r="HR64" s="273"/>
      <c r="HS64" s="273"/>
      <c r="HT64" s="273"/>
      <c r="HU64" s="273"/>
      <c r="HV64" s="273"/>
      <c r="HW64" s="273"/>
      <c r="HX64" s="273"/>
      <c r="HY64" s="273"/>
      <c r="HZ64" s="273"/>
      <c r="IA64" s="273"/>
      <c r="IB64" s="273"/>
      <c r="IC64" s="273"/>
      <c r="ID64" s="273"/>
      <c r="IE64" s="273"/>
      <c r="IF64" s="273"/>
      <c r="IG64" s="273"/>
      <c r="IH64" s="273"/>
      <c r="II64" s="273"/>
      <c r="IJ64" s="273"/>
      <c r="IK64" s="273"/>
      <c r="IL64" s="273"/>
      <c r="IM64" s="273"/>
      <c r="IN64" s="273"/>
      <c r="IO64" s="273"/>
      <c r="IP64" s="273"/>
      <c r="IQ64" s="273"/>
      <c r="IR64" s="273"/>
      <c r="IS64" s="273"/>
      <c r="IT64" s="273"/>
      <c r="IU64" s="273"/>
    </row>
    <row r="65" s="133" customFormat="1" ht="24" customHeight="1" spans="1:255">
      <c r="A65" s="273"/>
      <c r="B65" s="274"/>
      <c r="C65" s="273"/>
      <c r="D65" s="275"/>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3"/>
      <c r="BR65" s="273"/>
      <c r="BS65" s="273"/>
      <c r="BT65" s="273"/>
      <c r="BU65" s="273"/>
      <c r="BV65" s="273"/>
      <c r="BW65" s="273"/>
      <c r="BX65" s="273"/>
      <c r="BY65" s="273"/>
      <c r="BZ65" s="273"/>
      <c r="CA65" s="273"/>
      <c r="CB65" s="273"/>
      <c r="CC65" s="273"/>
      <c r="CD65" s="273"/>
      <c r="CE65" s="273"/>
      <c r="CF65" s="273"/>
      <c r="CG65" s="273"/>
      <c r="CH65" s="273"/>
      <c r="CI65" s="273"/>
      <c r="CJ65" s="273"/>
      <c r="CK65" s="273"/>
      <c r="CL65" s="273"/>
      <c r="CM65" s="273"/>
      <c r="CN65" s="273"/>
      <c r="CO65" s="273"/>
      <c r="CP65" s="273"/>
      <c r="CQ65" s="273"/>
      <c r="CR65" s="273"/>
      <c r="CS65" s="273"/>
      <c r="CT65" s="273"/>
      <c r="CU65" s="273"/>
      <c r="CV65" s="273"/>
      <c r="CW65" s="273"/>
      <c r="CX65" s="273"/>
      <c r="CY65" s="273"/>
      <c r="CZ65" s="273"/>
      <c r="DA65" s="273"/>
      <c r="DB65" s="273"/>
      <c r="DC65" s="273"/>
      <c r="DD65" s="273"/>
      <c r="DE65" s="273"/>
      <c r="DF65" s="273"/>
      <c r="DG65" s="273"/>
      <c r="DH65" s="273"/>
      <c r="DI65" s="273"/>
      <c r="DJ65" s="273"/>
      <c r="DK65" s="273"/>
      <c r="DL65" s="273"/>
      <c r="DM65" s="273"/>
      <c r="DN65" s="273"/>
      <c r="DO65" s="273"/>
      <c r="DP65" s="273"/>
      <c r="DQ65" s="273"/>
      <c r="DR65" s="273"/>
      <c r="DS65" s="273"/>
      <c r="DT65" s="273"/>
      <c r="DU65" s="273"/>
      <c r="DV65" s="273"/>
      <c r="DW65" s="273"/>
      <c r="DX65" s="273"/>
      <c r="DY65" s="273"/>
      <c r="DZ65" s="273"/>
      <c r="EA65" s="273"/>
      <c r="EB65" s="273"/>
      <c r="EC65" s="273"/>
      <c r="ED65" s="273"/>
      <c r="EE65" s="273"/>
      <c r="EF65" s="273"/>
      <c r="EG65" s="273"/>
      <c r="EH65" s="273"/>
      <c r="EI65" s="273"/>
      <c r="EJ65" s="273"/>
      <c r="EK65" s="273"/>
      <c r="EL65" s="273"/>
      <c r="EM65" s="273"/>
      <c r="EN65" s="273"/>
      <c r="EO65" s="273"/>
      <c r="EP65" s="273"/>
      <c r="EQ65" s="273"/>
      <c r="ER65" s="273"/>
      <c r="ES65" s="273"/>
      <c r="ET65" s="273"/>
      <c r="EU65" s="273"/>
      <c r="EV65" s="273"/>
      <c r="EW65" s="273"/>
      <c r="EX65" s="273"/>
      <c r="EY65" s="273"/>
      <c r="EZ65" s="273"/>
      <c r="FA65" s="273"/>
      <c r="FB65" s="273"/>
      <c r="FC65" s="273"/>
      <c r="FD65" s="273"/>
      <c r="FE65" s="273"/>
      <c r="FF65" s="273"/>
      <c r="FG65" s="273"/>
      <c r="FH65" s="273"/>
      <c r="FI65" s="273"/>
      <c r="FJ65" s="273"/>
      <c r="FK65" s="273"/>
      <c r="FL65" s="273"/>
      <c r="FM65" s="273"/>
      <c r="FN65" s="273"/>
      <c r="FO65" s="273"/>
      <c r="FP65" s="273"/>
      <c r="FQ65" s="273"/>
      <c r="FR65" s="273"/>
      <c r="FS65" s="273"/>
      <c r="FT65" s="273"/>
      <c r="FU65" s="273"/>
      <c r="FV65" s="273"/>
      <c r="FW65" s="273"/>
      <c r="FX65" s="273"/>
      <c r="FY65" s="273"/>
      <c r="FZ65" s="273"/>
      <c r="GA65" s="273"/>
      <c r="GB65" s="273"/>
      <c r="GC65" s="273"/>
      <c r="GD65" s="273"/>
      <c r="GE65" s="273"/>
      <c r="GF65" s="273"/>
      <c r="GG65" s="273"/>
      <c r="GH65" s="273"/>
      <c r="GI65" s="273"/>
      <c r="GJ65" s="273"/>
      <c r="GK65" s="273"/>
      <c r="GL65" s="273"/>
      <c r="GM65" s="273"/>
      <c r="GN65" s="273"/>
      <c r="GO65" s="273"/>
      <c r="GP65" s="273"/>
      <c r="GQ65" s="273"/>
      <c r="GR65" s="273"/>
      <c r="GS65" s="273"/>
      <c r="GT65" s="273"/>
      <c r="GU65" s="273"/>
      <c r="GV65" s="273"/>
      <c r="GW65" s="273"/>
      <c r="GX65" s="273"/>
      <c r="GY65" s="273"/>
      <c r="GZ65" s="273"/>
      <c r="HA65" s="273"/>
      <c r="HB65" s="273"/>
      <c r="HC65" s="273"/>
      <c r="HD65" s="273"/>
      <c r="HE65" s="273"/>
      <c r="HF65" s="273"/>
      <c r="HG65" s="273"/>
      <c r="HH65" s="273"/>
      <c r="HI65" s="273"/>
      <c r="HJ65" s="273"/>
      <c r="HK65" s="273"/>
      <c r="HL65" s="273"/>
      <c r="HM65" s="273"/>
      <c r="HN65" s="273"/>
      <c r="HO65" s="273"/>
      <c r="HP65" s="273"/>
      <c r="HQ65" s="273"/>
      <c r="HR65" s="273"/>
      <c r="HS65" s="273"/>
      <c r="HT65" s="273"/>
      <c r="HU65" s="273"/>
      <c r="HV65" s="273"/>
      <c r="HW65" s="273"/>
      <c r="HX65" s="273"/>
      <c r="HY65" s="273"/>
      <c r="HZ65" s="273"/>
      <c r="IA65" s="273"/>
      <c r="IB65" s="273"/>
      <c r="IC65" s="273"/>
      <c r="ID65" s="273"/>
      <c r="IE65" s="273"/>
      <c r="IF65" s="273"/>
      <c r="IG65" s="273"/>
      <c r="IH65" s="273"/>
      <c r="II65" s="273"/>
      <c r="IJ65" s="273"/>
      <c r="IK65" s="273"/>
      <c r="IL65" s="273"/>
      <c r="IM65" s="273"/>
      <c r="IN65" s="273"/>
      <c r="IO65" s="273"/>
      <c r="IP65" s="273"/>
      <c r="IQ65" s="273"/>
      <c r="IR65" s="273"/>
      <c r="IS65" s="273"/>
      <c r="IT65" s="273"/>
      <c r="IU65" s="273"/>
    </row>
    <row r="66" s="133" customFormat="1" ht="24" customHeight="1" spans="1:255">
      <c r="A66" s="273"/>
      <c r="B66" s="274"/>
      <c r="C66" s="273"/>
      <c r="D66" s="275"/>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3"/>
      <c r="BW66" s="273"/>
      <c r="BX66" s="273"/>
      <c r="BY66" s="273"/>
      <c r="BZ66" s="273"/>
      <c r="CA66" s="273"/>
      <c r="CB66" s="273"/>
      <c r="CC66" s="273"/>
      <c r="CD66" s="273"/>
      <c r="CE66" s="273"/>
      <c r="CF66" s="273"/>
      <c r="CG66" s="273"/>
      <c r="CH66" s="273"/>
      <c r="CI66" s="273"/>
      <c r="CJ66" s="273"/>
      <c r="CK66" s="273"/>
      <c r="CL66" s="273"/>
      <c r="CM66" s="273"/>
      <c r="CN66" s="273"/>
      <c r="CO66" s="273"/>
      <c r="CP66" s="273"/>
      <c r="CQ66" s="273"/>
      <c r="CR66" s="273"/>
      <c r="CS66" s="273"/>
      <c r="CT66" s="273"/>
      <c r="CU66" s="273"/>
      <c r="CV66" s="273"/>
      <c r="CW66" s="273"/>
      <c r="CX66" s="273"/>
      <c r="CY66" s="273"/>
      <c r="CZ66" s="273"/>
      <c r="DA66" s="273"/>
      <c r="DB66" s="273"/>
      <c r="DC66" s="273"/>
      <c r="DD66" s="273"/>
      <c r="DE66" s="273"/>
      <c r="DF66" s="273"/>
      <c r="DG66" s="273"/>
      <c r="DH66" s="273"/>
      <c r="DI66" s="273"/>
      <c r="DJ66" s="273"/>
      <c r="DK66" s="273"/>
      <c r="DL66" s="273"/>
      <c r="DM66" s="273"/>
      <c r="DN66" s="273"/>
      <c r="DO66" s="273"/>
      <c r="DP66" s="273"/>
      <c r="DQ66" s="273"/>
      <c r="DR66" s="273"/>
      <c r="DS66" s="273"/>
      <c r="DT66" s="273"/>
      <c r="DU66" s="273"/>
      <c r="DV66" s="273"/>
      <c r="DW66" s="273"/>
      <c r="DX66" s="273"/>
      <c r="DY66" s="273"/>
      <c r="DZ66" s="273"/>
      <c r="EA66" s="273"/>
      <c r="EB66" s="273"/>
      <c r="EC66" s="273"/>
      <c r="ED66" s="273"/>
      <c r="EE66" s="273"/>
      <c r="EF66" s="273"/>
      <c r="EG66" s="273"/>
      <c r="EH66" s="273"/>
      <c r="EI66" s="273"/>
      <c r="EJ66" s="273"/>
      <c r="EK66" s="273"/>
      <c r="EL66" s="273"/>
      <c r="EM66" s="273"/>
      <c r="EN66" s="273"/>
      <c r="EO66" s="273"/>
      <c r="EP66" s="273"/>
      <c r="EQ66" s="273"/>
      <c r="ER66" s="273"/>
      <c r="ES66" s="273"/>
      <c r="ET66" s="273"/>
      <c r="EU66" s="273"/>
      <c r="EV66" s="273"/>
      <c r="EW66" s="273"/>
      <c r="EX66" s="273"/>
      <c r="EY66" s="273"/>
      <c r="EZ66" s="273"/>
      <c r="FA66" s="273"/>
      <c r="FB66" s="273"/>
      <c r="FC66" s="273"/>
      <c r="FD66" s="273"/>
      <c r="FE66" s="273"/>
      <c r="FF66" s="273"/>
      <c r="FG66" s="273"/>
      <c r="FH66" s="273"/>
      <c r="FI66" s="273"/>
      <c r="FJ66" s="273"/>
      <c r="FK66" s="273"/>
      <c r="FL66" s="273"/>
      <c r="FM66" s="273"/>
      <c r="FN66" s="273"/>
      <c r="FO66" s="273"/>
      <c r="FP66" s="273"/>
      <c r="FQ66" s="273"/>
      <c r="FR66" s="273"/>
      <c r="FS66" s="273"/>
      <c r="FT66" s="273"/>
      <c r="FU66" s="273"/>
      <c r="FV66" s="273"/>
      <c r="FW66" s="273"/>
      <c r="FX66" s="273"/>
      <c r="FY66" s="273"/>
      <c r="FZ66" s="273"/>
      <c r="GA66" s="273"/>
      <c r="GB66" s="273"/>
      <c r="GC66" s="273"/>
      <c r="GD66" s="273"/>
      <c r="GE66" s="273"/>
      <c r="GF66" s="273"/>
      <c r="GG66" s="273"/>
      <c r="GH66" s="273"/>
      <c r="GI66" s="273"/>
      <c r="GJ66" s="273"/>
      <c r="GK66" s="273"/>
      <c r="GL66" s="273"/>
      <c r="GM66" s="273"/>
      <c r="GN66" s="273"/>
      <c r="GO66" s="273"/>
      <c r="GP66" s="273"/>
      <c r="GQ66" s="273"/>
      <c r="GR66" s="273"/>
      <c r="GS66" s="273"/>
      <c r="GT66" s="273"/>
      <c r="GU66" s="273"/>
      <c r="GV66" s="273"/>
      <c r="GW66" s="273"/>
      <c r="GX66" s="273"/>
      <c r="GY66" s="273"/>
      <c r="GZ66" s="273"/>
      <c r="HA66" s="273"/>
      <c r="HB66" s="273"/>
      <c r="HC66" s="273"/>
      <c r="HD66" s="273"/>
      <c r="HE66" s="273"/>
      <c r="HF66" s="273"/>
      <c r="HG66" s="273"/>
      <c r="HH66" s="273"/>
      <c r="HI66" s="273"/>
      <c r="HJ66" s="273"/>
      <c r="HK66" s="273"/>
      <c r="HL66" s="273"/>
      <c r="HM66" s="273"/>
      <c r="HN66" s="273"/>
      <c r="HO66" s="273"/>
      <c r="HP66" s="273"/>
      <c r="HQ66" s="273"/>
      <c r="HR66" s="273"/>
      <c r="HS66" s="273"/>
      <c r="HT66" s="273"/>
      <c r="HU66" s="273"/>
      <c r="HV66" s="273"/>
      <c r="HW66" s="273"/>
      <c r="HX66" s="273"/>
      <c r="HY66" s="273"/>
      <c r="HZ66" s="273"/>
      <c r="IA66" s="273"/>
      <c r="IB66" s="273"/>
      <c r="IC66" s="273"/>
      <c r="ID66" s="273"/>
      <c r="IE66" s="273"/>
      <c r="IF66" s="273"/>
      <c r="IG66" s="273"/>
      <c r="IH66" s="273"/>
      <c r="II66" s="273"/>
      <c r="IJ66" s="273"/>
      <c r="IK66" s="273"/>
      <c r="IL66" s="273"/>
      <c r="IM66" s="273"/>
      <c r="IN66" s="273"/>
      <c r="IO66" s="273"/>
      <c r="IP66" s="273"/>
      <c r="IQ66" s="273"/>
      <c r="IR66" s="273"/>
      <c r="IS66" s="273"/>
      <c r="IT66" s="273"/>
      <c r="IU66" s="273"/>
    </row>
    <row r="67" s="133" customFormat="1" ht="24" customHeight="1" spans="1:255">
      <c r="A67" s="273"/>
      <c r="B67" s="274"/>
      <c r="C67" s="273"/>
      <c r="D67" s="275"/>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73"/>
      <c r="BR67" s="273"/>
      <c r="BS67" s="273"/>
      <c r="BT67" s="273"/>
      <c r="BU67" s="273"/>
      <c r="BV67" s="273"/>
      <c r="BW67" s="273"/>
      <c r="BX67" s="273"/>
      <c r="BY67" s="273"/>
      <c r="BZ67" s="273"/>
      <c r="CA67" s="273"/>
      <c r="CB67" s="273"/>
      <c r="CC67" s="273"/>
      <c r="CD67" s="273"/>
      <c r="CE67" s="273"/>
      <c r="CF67" s="273"/>
      <c r="CG67" s="273"/>
      <c r="CH67" s="273"/>
      <c r="CI67" s="273"/>
      <c r="CJ67" s="273"/>
      <c r="CK67" s="273"/>
      <c r="CL67" s="273"/>
      <c r="CM67" s="273"/>
      <c r="CN67" s="273"/>
      <c r="CO67" s="273"/>
      <c r="CP67" s="273"/>
      <c r="CQ67" s="273"/>
      <c r="CR67" s="273"/>
      <c r="CS67" s="273"/>
      <c r="CT67" s="273"/>
      <c r="CU67" s="273"/>
      <c r="CV67" s="273"/>
      <c r="CW67" s="273"/>
      <c r="CX67" s="273"/>
      <c r="CY67" s="273"/>
      <c r="CZ67" s="273"/>
      <c r="DA67" s="273"/>
      <c r="DB67" s="273"/>
      <c r="DC67" s="273"/>
      <c r="DD67" s="273"/>
      <c r="DE67" s="273"/>
      <c r="DF67" s="273"/>
      <c r="DG67" s="273"/>
      <c r="DH67" s="273"/>
      <c r="DI67" s="273"/>
      <c r="DJ67" s="273"/>
      <c r="DK67" s="273"/>
      <c r="DL67" s="273"/>
      <c r="DM67" s="273"/>
      <c r="DN67" s="273"/>
      <c r="DO67" s="273"/>
      <c r="DP67" s="273"/>
      <c r="DQ67" s="273"/>
      <c r="DR67" s="273"/>
      <c r="DS67" s="273"/>
      <c r="DT67" s="273"/>
      <c r="DU67" s="273"/>
      <c r="DV67" s="273"/>
      <c r="DW67" s="273"/>
      <c r="DX67" s="273"/>
      <c r="DY67" s="273"/>
      <c r="DZ67" s="273"/>
      <c r="EA67" s="273"/>
      <c r="EB67" s="273"/>
      <c r="EC67" s="273"/>
      <c r="ED67" s="273"/>
      <c r="EE67" s="273"/>
      <c r="EF67" s="273"/>
      <c r="EG67" s="273"/>
      <c r="EH67" s="273"/>
      <c r="EI67" s="273"/>
      <c r="EJ67" s="273"/>
      <c r="EK67" s="273"/>
      <c r="EL67" s="273"/>
      <c r="EM67" s="273"/>
      <c r="EN67" s="273"/>
      <c r="EO67" s="273"/>
      <c r="EP67" s="273"/>
      <c r="EQ67" s="273"/>
      <c r="ER67" s="273"/>
      <c r="ES67" s="273"/>
      <c r="ET67" s="273"/>
      <c r="EU67" s="273"/>
      <c r="EV67" s="273"/>
      <c r="EW67" s="273"/>
      <c r="EX67" s="273"/>
      <c r="EY67" s="273"/>
      <c r="EZ67" s="273"/>
      <c r="FA67" s="273"/>
      <c r="FB67" s="273"/>
      <c r="FC67" s="273"/>
      <c r="FD67" s="273"/>
      <c r="FE67" s="273"/>
      <c r="FF67" s="273"/>
      <c r="FG67" s="273"/>
      <c r="FH67" s="273"/>
      <c r="FI67" s="273"/>
      <c r="FJ67" s="273"/>
      <c r="FK67" s="273"/>
      <c r="FL67" s="273"/>
      <c r="FM67" s="273"/>
      <c r="FN67" s="273"/>
      <c r="FO67" s="273"/>
      <c r="FP67" s="273"/>
      <c r="FQ67" s="273"/>
      <c r="FR67" s="273"/>
      <c r="FS67" s="273"/>
      <c r="FT67" s="273"/>
      <c r="FU67" s="273"/>
      <c r="FV67" s="273"/>
      <c r="FW67" s="273"/>
      <c r="FX67" s="273"/>
      <c r="FY67" s="273"/>
      <c r="FZ67" s="273"/>
      <c r="GA67" s="273"/>
      <c r="GB67" s="273"/>
      <c r="GC67" s="273"/>
      <c r="GD67" s="273"/>
      <c r="GE67" s="273"/>
      <c r="GF67" s="273"/>
      <c r="GG67" s="273"/>
      <c r="GH67" s="273"/>
      <c r="GI67" s="273"/>
      <c r="GJ67" s="273"/>
      <c r="GK67" s="273"/>
      <c r="GL67" s="273"/>
      <c r="GM67" s="273"/>
      <c r="GN67" s="273"/>
      <c r="GO67" s="273"/>
      <c r="GP67" s="273"/>
      <c r="GQ67" s="273"/>
      <c r="GR67" s="273"/>
      <c r="GS67" s="273"/>
      <c r="GT67" s="273"/>
      <c r="GU67" s="273"/>
      <c r="GV67" s="273"/>
      <c r="GW67" s="273"/>
      <c r="GX67" s="273"/>
      <c r="GY67" s="273"/>
      <c r="GZ67" s="273"/>
      <c r="HA67" s="273"/>
      <c r="HB67" s="273"/>
      <c r="HC67" s="273"/>
      <c r="HD67" s="273"/>
      <c r="HE67" s="273"/>
      <c r="HF67" s="273"/>
      <c r="HG67" s="273"/>
      <c r="HH67" s="273"/>
      <c r="HI67" s="273"/>
      <c r="HJ67" s="273"/>
      <c r="HK67" s="273"/>
      <c r="HL67" s="273"/>
      <c r="HM67" s="273"/>
      <c r="HN67" s="273"/>
      <c r="HO67" s="273"/>
      <c r="HP67" s="273"/>
      <c r="HQ67" s="273"/>
      <c r="HR67" s="273"/>
      <c r="HS67" s="273"/>
      <c r="HT67" s="273"/>
      <c r="HU67" s="273"/>
      <c r="HV67" s="273"/>
      <c r="HW67" s="273"/>
      <c r="HX67" s="273"/>
      <c r="HY67" s="273"/>
      <c r="HZ67" s="273"/>
      <c r="IA67" s="273"/>
      <c r="IB67" s="273"/>
      <c r="IC67" s="273"/>
      <c r="ID67" s="273"/>
      <c r="IE67" s="273"/>
      <c r="IF67" s="273"/>
      <c r="IG67" s="273"/>
      <c r="IH67" s="273"/>
      <c r="II67" s="273"/>
      <c r="IJ67" s="273"/>
      <c r="IK67" s="273"/>
      <c r="IL67" s="273"/>
      <c r="IM67" s="273"/>
      <c r="IN67" s="273"/>
      <c r="IO67" s="273"/>
      <c r="IP67" s="273"/>
      <c r="IQ67" s="273"/>
      <c r="IR67" s="273"/>
      <c r="IS67" s="273"/>
      <c r="IT67" s="273"/>
      <c r="IU67" s="273"/>
    </row>
    <row r="68" s="133" customFormat="1" ht="24" customHeight="1" spans="1:255">
      <c r="A68" s="273"/>
      <c r="B68" s="274"/>
      <c r="C68" s="273"/>
      <c r="D68" s="275"/>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3"/>
      <c r="BZ68" s="273"/>
      <c r="CA68" s="273"/>
      <c r="CB68" s="273"/>
      <c r="CC68" s="273"/>
      <c r="CD68" s="273"/>
      <c r="CE68" s="273"/>
      <c r="CF68" s="273"/>
      <c r="CG68" s="273"/>
      <c r="CH68" s="273"/>
      <c r="CI68" s="273"/>
      <c r="CJ68" s="273"/>
      <c r="CK68" s="273"/>
      <c r="CL68" s="273"/>
      <c r="CM68" s="273"/>
      <c r="CN68" s="273"/>
      <c r="CO68" s="273"/>
      <c r="CP68" s="273"/>
      <c r="CQ68" s="273"/>
      <c r="CR68" s="273"/>
      <c r="CS68" s="273"/>
      <c r="CT68" s="273"/>
      <c r="CU68" s="273"/>
      <c r="CV68" s="273"/>
      <c r="CW68" s="273"/>
      <c r="CX68" s="273"/>
      <c r="CY68" s="273"/>
      <c r="CZ68" s="273"/>
      <c r="DA68" s="273"/>
      <c r="DB68" s="273"/>
      <c r="DC68" s="273"/>
      <c r="DD68" s="273"/>
      <c r="DE68" s="273"/>
      <c r="DF68" s="273"/>
      <c r="DG68" s="273"/>
      <c r="DH68" s="273"/>
      <c r="DI68" s="273"/>
      <c r="DJ68" s="273"/>
      <c r="DK68" s="273"/>
      <c r="DL68" s="273"/>
      <c r="DM68" s="273"/>
      <c r="DN68" s="273"/>
      <c r="DO68" s="273"/>
      <c r="DP68" s="273"/>
      <c r="DQ68" s="273"/>
      <c r="DR68" s="273"/>
      <c r="DS68" s="273"/>
      <c r="DT68" s="273"/>
      <c r="DU68" s="273"/>
      <c r="DV68" s="273"/>
      <c r="DW68" s="273"/>
      <c r="DX68" s="273"/>
      <c r="DY68" s="273"/>
      <c r="DZ68" s="273"/>
      <c r="EA68" s="273"/>
      <c r="EB68" s="273"/>
      <c r="EC68" s="273"/>
      <c r="ED68" s="273"/>
      <c r="EE68" s="273"/>
      <c r="EF68" s="273"/>
      <c r="EG68" s="273"/>
      <c r="EH68" s="273"/>
      <c r="EI68" s="273"/>
      <c r="EJ68" s="273"/>
      <c r="EK68" s="273"/>
      <c r="EL68" s="273"/>
      <c r="EM68" s="273"/>
      <c r="EN68" s="273"/>
      <c r="EO68" s="273"/>
      <c r="EP68" s="273"/>
      <c r="EQ68" s="273"/>
      <c r="ER68" s="273"/>
      <c r="ES68" s="273"/>
      <c r="ET68" s="273"/>
      <c r="EU68" s="273"/>
      <c r="EV68" s="273"/>
      <c r="EW68" s="273"/>
      <c r="EX68" s="273"/>
      <c r="EY68" s="273"/>
      <c r="EZ68" s="273"/>
      <c r="FA68" s="273"/>
      <c r="FB68" s="273"/>
      <c r="FC68" s="273"/>
      <c r="FD68" s="273"/>
      <c r="FE68" s="273"/>
      <c r="FF68" s="273"/>
      <c r="FG68" s="273"/>
      <c r="FH68" s="273"/>
      <c r="FI68" s="273"/>
      <c r="FJ68" s="273"/>
      <c r="FK68" s="273"/>
      <c r="FL68" s="273"/>
      <c r="FM68" s="273"/>
      <c r="FN68" s="273"/>
      <c r="FO68" s="273"/>
      <c r="FP68" s="273"/>
      <c r="FQ68" s="273"/>
      <c r="FR68" s="273"/>
      <c r="FS68" s="273"/>
      <c r="FT68" s="273"/>
      <c r="FU68" s="273"/>
      <c r="FV68" s="273"/>
      <c r="FW68" s="273"/>
      <c r="FX68" s="273"/>
      <c r="FY68" s="273"/>
      <c r="FZ68" s="273"/>
      <c r="GA68" s="273"/>
      <c r="GB68" s="273"/>
      <c r="GC68" s="273"/>
      <c r="GD68" s="273"/>
      <c r="GE68" s="273"/>
      <c r="GF68" s="273"/>
      <c r="GG68" s="273"/>
      <c r="GH68" s="273"/>
      <c r="GI68" s="273"/>
      <c r="GJ68" s="273"/>
      <c r="GK68" s="273"/>
      <c r="GL68" s="273"/>
      <c r="GM68" s="273"/>
      <c r="GN68" s="273"/>
      <c r="GO68" s="273"/>
      <c r="GP68" s="273"/>
      <c r="GQ68" s="273"/>
      <c r="GR68" s="273"/>
      <c r="GS68" s="273"/>
      <c r="GT68" s="273"/>
      <c r="GU68" s="273"/>
      <c r="GV68" s="273"/>
      <c r="GW68" s="273"/>
      <c r="GX68" s="273"/>
      <c r="GY68" s="273"/>
      <c r="GZ68" s="273"/>
      <c r="HA68" s="273"/>
      <c r="HB68" s="273"/>
      <c r="HC68" s="273"/>
      <c r="HD68" s="273"/>
      <c r="HE68" s="273"/>
      <c r="HF68" s="273"/>
      <c r="HG68" s="273"/>
      <c r="HH68" s="273"/>
      <c r="HI68" s="273"/>
      <c r="HJ68" s="273"/>
      <c r="HK68" s="273"/>
      <c r="HL68" s="273"/>
      <c r="HM68" s="273"/>
      <c r="HN68" s="273"/>
      <c r="HO68" s="273"/>
      <c r="HP68" s="273"/>
      <c r="HQ68" s="273"/>
      <c r="HR68" s="273"/>
      <c r="HS68" s="273"/>
      <c r="HT68" s="273"/>
      <c r="HU68" s="273"/>
      <c r="HV68" s="273"/>
      <c r="HW68" s="273"/>
      <c r="HX68" s="273"/>
      <c r="HY68" s="273"/>
      <c r="HZ68" s="273"/>
      <c r="IA68" s="273"/>
      <c r="IB68" s="273"/>
      <c r="IC68" s="273"/>
      <c r="ID68" s="273"/>
      <c r="IE68" s="273"/>
      <c r="IF68" s="273"/>
      <c r="IG68" s="273"/>
      <c r="IH68" s="273"/>
      <c r="II68" s="273"/>
      <c r="IJ68" s="273"/>
      <c r="IK68" s="273"/>
      <c r="IL68" s="273"/>
      <c r="IM68" s="273"/>
      <c r="IN68" s="273"/>
      <c r="IO68" s="273"/>
      <c r="IP68" s="273"/>
      <c r="IQ68" s="273"/>
      <c r="IR68" s="273"/>
      <c r="IS68" s="273"/>
      <c r="IT68" s="273"/>
      <c r="IU68" s="273"/>
    </row>
    <row r="69" s="133" customFormat="1" ht="24" customHeight="1" spans="1:255">
      <c r="A69" s="273"/>
      <c r="B69" s="274"/>
      <c r="C69" s="273"/>
      <c r="D69" s="275"/>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3"/>
      <c r="BW69" s="273"/>
      <c r="BX69" s="273"/>
      <c r="BY69" s="273"/>
      <c r="BZ69" s="273"/>
      <c r="CA69" s="273"/>
      <c r="CB69" s="273"/>
      <c r="CC69" s="273"/>
      <c r="CD69" s="273"/>
      <c r="CE69" s="273"/>
      <c r="CF69" s="273"/>
      <c r="CG69" s="273"/>
      <c r="CH69" s="273"/>
      <c r="CI69" s="273"/>
      <c r="CJ69" s="273"/>
      <c r="CK69" s="273"/>
      <c r="CL69" s="273"/>
      <c r="CM69" s="273"/>
      <c r="CN69" s="273"/>
      <c r="CO69" s="273"/>
      <c r="CP69" s="273"/>
      <c r="CQ69" s="273"/>
      <c r="CR69" s="273"/>
      <c r="CS69" s="273"/>
      <c r="CT69" s="273"/>
      <c r="CU69" s="273"/>
      <c r="CV69" s="273"/>
      <c r="CW69" s="273"/>
      <c r="CX69" s="273"/>
      <c r="CY69" s="273"/>
      <c r="CZ69" s="273"/>
      <c r="DA69" s="273"/>
      <c r="DB69" s="273"/>
      <c r="DC69" s="273"/>
      <c r="DD69" s="273"/>
      <c r="DE69" s="273"/>
      <c r="DF69" s="273"/>
      <c r="DG69" s="273"/>
      <c r="DH69" s="273"/>
      <c r="DI69" s="273"/>
      <c r="DJ69" s="273"/>
      <c r="DK69" s="273"/>
      <c r="DL69" s="273"/>
      <c r="DM69" s="273"/>
      <c r="DN69" s="273"/>
      <c r="DO69" s="273"/>
      <c r="DP69" s="273"/>
      <c r="DQ69" s="273"/>
      <c r="DR69" s="273"/>
      <c r="DS69" s="273"/>
      <c r="DT69" s="273"/>
      <c r="DU69" s="273"/>
      <c r="DV69" s="273"/>
      <c r="DW69" s="273"/>
      <c r="DX69" s="273"/>
      <c r="DY69" s="273"/>
      <c r="DZ69" s="273"/>
      <c r="EA69" s="273"/>
      <c r="EB69" s="273"/>
      <c r="EC69" s="273"/>
      <c r="ED69" s="273"/>
      <c r="EE69" s="273"/>
      <c r="EF69" s="273"/>
      <c r="EG69" s="273"/>
      <c r="EH69" s="273"/>
      <c r="EI69" s="273"/>
      <c r="EJ69" s="273"/>
      <c r="EK69" s="273"/>
      <c r="EL69" s="273"/>
      <c r="EM69" s="273"/>
      <c r="EN69" s="273"/>
      <c r="EO69" s="273"/>
      <c r="EP69" s="273"/>
      <c r="EQ69" s="273"/>
      <c r="ER69" s="273"/>
      <c r="ES69" s="273"/>
      <c r="ET69" s="273"/>
      <c r="EU69" s="273"/>
      <c r="EV69" s="273"/>
      <c r="EW69" s="273"/>
      <c r="EX69" s="273"/>
      <c r="EY69" s="273"/>
      <c r="EZ69" s="273"/>
      <c r="FA69" s="273"/>
      <c r="FB69" s="273"/>
      <c r="FC69" s="273"/>
      <c r="FD69" s="273"/>
      <c r="FE69" s="273"/>
      <c r="FF69" s="273"/>
      <c r="FG69" s="273"/>
      <c r="FH69" s="273"/>
      <c r="FI69" s="273"/>
      <c r="FJ69" s="273"/>
      <c r="FK69" s="273"/>
      <c r="FL69" s="273"/>
      <c r="FM69" s="273"/>
      <c r="FN69" s="273"/>
      <c r="FO69" s="273"/>
      <c r="FP69" s="273"/>
      <c r="FQ69" s="273"/>
      <c r="FR69" s="273"/>
      <c r="FS69" s="273"/>
      <c r="FT69" s="273"/>
      <c r="FU69" s="273"/>
      <c r="FV69" s="273"/>
      <c r="FW69" s="273"/>
      <c r="FX69" s="273"/>
      <c r="FY69" s="273"/>
      <c r="FZ69" s="273"/>
      <c r="GA69" s="273"/>
      <c r="GB69" s="273"/>
      <c r="GC69" s="273"/>
      <c r="GD69" s="273"/>
      <c r="GE69" s="273"/>
      <c r="GF69" s="273"/>
      <c r="GG69" s="273"/>
      <c r="GH69" s="273"/>
      <c r="GI69" s="273"/>
      <c r="GJ69" s="273"/>
      <c r="GK69" s="273"/>
      <c r="GL69" s="273"/>
      <c r="GM69" s="273"/>
      <c r="GN69" s="273"/>
      <c r="GO69" s="273"/>
      <c r="GP69" s="273"/>
      <c r="GQ69" s="273"/>
      <c r="GR69" s="273"/>
      <c r="GS69" s="273"/>
      <c r="GT69" s="273"/>
      <c r="GU69" s="273"/>
      <c r="GV69" s="273"/>
      <c r="GW69" s="273"/>
      <c r="GX69" s="273"/>
      <c r="GY69" s="273"/>
      <c r="GZ69" s="273"/>
      <c r="HA69" s="273"/>
      <c r="HB69" s="273"/>
      <c r="HC69" s="273"/>
      <c r="HD69" s="273"/>
      <c r="HE69" s="273"/>
      <c r="HF69" s="273"/>
      <c r="HG69" s="273"/>
      <c r="HH69" s="273"/>
      <c r="HI69" s="273"/>
      <c r="HJ69" s="273"/>
      <c r="HK69" s="273"/>
      <c r="HL69" s="273"/>
      <c r="HM69" s="273"/>
      <c r="HN69" s="273"/>
      <c r="HO69" s="273"/>
      <c r="HP69" s="273"/>
      <c r="HQ69" s="273"/>
      <c r="HR69" s="273"/>
      <c r="HS69" s="273"/>
      <c r="HT69" s="273"/>
      <c r="HU69" s="273"/>
      <c r="HV69" s="273"/>
      <c r="HW69" s="273"/>
      <c r="HX69" s="273"/>
      <c r="HY69" s="273"/>
      <c r="HZ69" s="273"/>
      <c r="IA69" s="273"/>
      <c r="IB69" s="273"/>
      <c r="IC69" s="273"/>
      <c r="ID69" s="273"/>
      <c r="IE69" s="273"/>
      <c r="IF69" s="273"/>
      <c r="IG69" s="273"/>
      <c r="IH69" s="273"/>
      <c r="II69" s="273"/>
      <c r="IJ69" s="273"/>
      <c r="IK69" s="273"/>
      <c r="IL69" s="273"/>
      <c r="IM69" s="273"/>
      <c r="IN69" s="273"/>
      <c r="IO69" s="273"/>
      <c r="IP69" s="273"/>
      <c r="IQ69" s="273"/>
      <c r="IR69" s="273"/>
      <c r="IS69" s="273"/>
      <c r="IT69" s="273"/>
      <c r="IU69" s="273"/>
    </row>
    <row r="70" s="133" customFormat="1" ht="24" customHeight="1" spans="1:255">
      <c r="A70" s="273"/>
      <c r="B70" s="274"/>
      <c r="C70" s="273"/>
      <c r="D70" s="275"/>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3"/>
      <c r="BZ70" s="273"/>
      <c r="CA70" s="273"/>
      <c r="CB70" s="273"/>
      <c r="CC70" s="273"/>
      <c r="CD70" s="273"/>
      <c r="CE70" s="273"/>
      <c r="CF70" s="273"/>
      <c r="CG70" s="273"/>
      <c r="CH70" s="273"/>
      <c r="CI70" s="273"/>
      <c r="CJ70" s="273"/>
      <c r="CK70" s="273"/>
      <c r="CL70" s="273"/>
      <c r="CM70" s="273"/>
      <c r="CN70" s="273"/>
      <c r="CO70" s="273"/>
      <c r="CP70" s="273"/>
      <c r="CQ70" s="273"/>
      <c r="CR70" s="273"/>
      <c r="CS70" s="273"/>
      <c r="CT70" s="273"/>
      <c r="CU70" s="273"/>
      <c r="CV70" s="273"/>
      <c r="CW70" s="273"/>
      <c r="CX70" s="273"/>
      <c r="CY70" s="273"/>
      <c r="CZ70" s="273"/>
      <c r="DA70" s="273"/>
      <c r="DB70" s="273"/>
      <c r="DC70" s="273"/>
      <c r="DD70" s="273"/>
      <c r="DE70" s="273"/>
      <c r="DF70" s="273"/>
      <c r="DG70" s="273"/>
      <c r="DH70" s="273"/>
      <c r="DI70" s="273"/>
      <c r="DJ70" s="273"/>
      <c r="DK70" s="273"/>
      <c r="DL70" s="273"/>
      <c r="DM70" s="273"/>
      <c r="DN70" s="273"/>
      <c r="DO70" s="273"/>
      <c r="DP70" s="273"/>
      <c r="DQ70" s="273"/>
      <c r="DR70" s="273"/>
      <c r="DS70" s="273"/>
      <c r="DT70" s="273"/>
      <c r="DU70" s="273"/>
      <c r="DV70" s="273"/>
      <c r="DW70" s="273"/>
      <c r="DX70" s="273"/>
      <c r="DY70" s="273"/>
      <c r="DZ70" s="273"/>
      <c r="EA70" s="273"/>
      <c r="EB70" s="273"/>
      <c r="EC70" s="273"/>
      <c r="ED70" s="273"/>
      <c r="EE70" s="273"/>
      <c r="EF70" s="273"/>
      <c r="EG70" s="273"/>
      <c r="EH70" s="273"/>
      <c r="EI70" s="273"/>
      <c r="EJ70" s="273"/>
      <c r="EK70" s="273"/>
      <c r="EL70" s="273"/>
      <c r="EM70" s="273"/>
      <c r="EN70" s="273"/>
      <c r="EO70" s="273"/>
      <c r="EP70" s="273"/>
      <c r="EQ70" s="273"/>
      <c r="ER70" s="273"/>
      <c r="ES70" s="273"/>
      <c r="ET70" s="273"/>
      <c r="EU70" s="273"/>
      <c r="EV70" s="273"/>
      <c r="EW70" s="273"/>
      <c r="EX70" s="273"/>
      <c r="EY70" s="273"/>
      <c r="EZ70" s="273"/>
      <c r="FA70" s="273"/>
      <c r="FB70" s="273"/>
      <c r="FC70" s="273"/>
      <c r="FD70" s="273"/>
      <c r="FE70" s="273"/>
      <c r="FF70" s="273"/>
      <c r="FG70" s="273"/>
      <c r="FH70" s="273"/>
      <c r="FI70" s="273"/>
      <c r="FJ70" s="273"/>
      <c r="FK70" s="273"/>
      <c r="FL70" s="273"/>
      <c r="FM70" s="273"/>
      <c r="FN70" s="273"/>
      <c r="FO70" s="273"/>
      <c r="FP70" s="273"/>
      <c r="FQ70" s="273"/>
      <c r="FR70" s="273"/>
      <c r="FS70" s="273"/>
      <c r="FT70" s="273"/>
      <c r="FU70" s="273"/>
      <c r="FV70" s="273"/>
      <c r="FW70" s="273"/>
      <c r="FX70" s="273"/>
      <c r="FY70" s="273"/>
      <c r="FZ70" s="273"/>
      <c r="GA70" s="273"/>
      <c r="GB70" s="273"/>
      <c r="GC70" s="273"/>
      <c r="GD70" s="273"/>
      <c r="GE70" s="273"/>
      <c r="GF70" s="273"/>
      <c r="GG70" s="273"/>
      <c r="GH70" s="273"/>
      <c r="GI70" s="273"/>
      <c r="GJ70" s="273"/>
      <c r="GK70" s="273"/>
      <c r="GL70" s="273"/>
      <c r="GM70" s="273"/>
      <c r="GN70" s="273"/>
      <c r="GO70" s="273"/>
      <c r="GP70" s="273"/>
      <c r="GQ70" s="273"/>
      <c r="GR70" s="273"/>
      <c r="GS70" s="273"/>
      <c r="GT70" s="273"/>
      <c r="GU70" s="273"/>
      <c r="GV70" s="273"/>
      <c r="GW70" s="273"/>
      <c r="GX70" s="273"/>
      <c r="GY70" s="273"/>
      <c r="GZ70" s="273"/>
      <c r="HA70" s="273"/>
      <c r="HB70" s="273"/>
      <c r="HC70" s="273"/>
      <c r="HD70" s="273"/>
      <c r="HE70" s="273"/>
      <c r="HF70" s="273"/>
      <c r="HG70" s="273"/>
      <c r="HH70" s="273"/>
      <c r="HI70" s="273"/>
      <c r="HJ70" s="273"/>
      <c r="HK70" s="273"/>
      <c r="HL70" s="273"/>
      <c r="HM70" s="273"/>
      <c r="HN70" s="273"/>
      <c r="HO70" s="273"/>
      <c r="HP70" s="273"/>
      <c r="HQ70" s="273"/>
      <c r="HR70" s="273"/>
      <c r="HS70" s="273"/>
      <c r="HT70" s="273"/>
      <c r="HU70" s="273"/>
      <c r="HV70" s="273"/>
      <c r="HW70" s="273"/>
      <c r="HX70" s="273"/>
      <c r="HY70" s="273"/>
      <c r="HZ70" s="273"/>
      <c r="IA70" s="273"/>
      <c r="IB70" s="273"/>
      <c r="IC70" s="273"/>
      <c r="ID70" s="273"/>
      <c r="IE70" s="273"/>
      <c r="IF70" s="273"/>
      <c r="IG70" s="273"/>
      <c r="IH70" s="273"/>
      <c r="II70" s="273"/>
      <c r="IJ70" s="273"/>
      <c r="IK70" s="273"/>
      <c r="IL70" s="273"/>
      <c r="IM70" s="273"/>
      <c r="IN70" s="273"/>
      <c r="IO70" s="273"/>
      <c r="IP70" s="273"/>
      <c r="IQ70" s="273"/>
      <c r="IR70" s="273"/>
      <c r="IS70" s="273"/>
      <c r="IT70" s="273"/>
      <c r="IU70" s="273"/>
    </row>
    <row r="71" s="133" customFormat="1" ht="24" customHeight="1" spans="1:255">
      <c r="A71" s="273"/>
      <c r="B71" s="274"/>
      <c r="C71" s="273"/>
      <c r="D71" s="275"/>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73"/>
      <c r="BR71" s="273"/>
      <c r="BS71" s="273"/>
      <c r="BT71" s="273"/>
      <c r="BU71" s="273"/>
      <c r="BV71" s="273"/>
      <c r="BW71" s="273"/>
      <c r="BX71" s="273"/>
      <c r="BY71" s="273"/>
      <c r="BZ71" s="273"/>
      <c r="CA71" s="273"/>
      <c r="CB71" s="273"/>
      <c r="CC71" s="273"/>
      <c r="CD71" s="273"/>
      <c r="CE71" s="273"/>
      <c r="CF71" s="273"/>
      <c r="CG71" s="273"/>
      <c r="CH71" s="273"/>
      <c r="CI71" s="273"/>
      <c r="CJ71" s="273"/>
      <c r="CK71" s="273"/>
      <c r="CL71" s="273"/>
      <c r="CM71" s="273"/>
      <c r="CN71" s="273"/>
      <c r="CO71" s="273"/>
      <c r="CP71" s="273"/>
      <c r="CQ71" s="273"/>
      <c r="CR71" s="273"/>
      <c r="CS71" s="273"/>
      <c r="CT71" s="273"/>
      <c r="CU71" s="273"/>
      <c r="CV71" s="273"/>
      <c r="CW71" s="273"/>
      <c r="CX71" s="273"/>
      <c r="CY71" s="273"/>
      <c r="CZ71" s="273"/>
      <c r="DA71" s="273"/>
      <c r="DB71" s="273"/>
      <c r="DC71" s="273"/>
      <c r="DD71" s="273"/>
      <c r="DE71" s="273"/>
      <c r="DF71" s="273"/>
      <c r="DG71" s="273"/>
      <c r="DH71" s="273"/>
      <c r="DI71" s="273"/>
      <c r="DJ71" s="273"/>
      <c r="DK71" s="273"/>
      <c r="DL71" s="273"/>
      <c r="DM71" s="273"/>
      <c r="DN71" s="273"/>
      <c r="DO71" s="273"/>
      <c r="DP71" s="273"/>
      <c r="DQ71" s="273"/>
      <c r="DR71" s="273"/>
      <c r="DS71" s="273"/>
      <c r="DT71" s="273"/>
      <c r="DU71" s="273"/>
      <c r="DV71" s="273"/>
      <c r="DW71" s="273"/>
      <c r="DX71" s="273"/>
      <c r="DY71" s="273"/>
      <c r="DZ71" s="273"/>
      <c r="EA71" s="273"/>
      <c r="EB71" s="273"/>
      <c r="EC71" s="273"/>
      <c r="ED71" s="273"/>
      <c r="EE71" s="273"/>
      <c r="EF71" s="273"/>
      <c r="EG71" s="273"/>
      <c r="EH71" s="273"/>
      <c r="EI71" s="273"/>
      <c r="EJ71" s="273"/>
      <c r="EK71" s="273"/>
      <c r="EL71" s="273"/>
      <c r="EM71" s="273"/>
      <c r="EN71" s="273"/>
      <c r="EO71" s="273"/>
      <c r="EP71" s="273"/>
      <c r="EQ71" s="273"/>
      <c r="ER71" s="273"/>
      <c r="ES71" s="273"/>
      <c r="ET71" s="273"/>
      <c r="EU71" s="273"/>
      <c r="EV71" s="273"/>
      <c r="EW71" s="273"/>
      <c r="EX71" s="273"/>
      <c r="EY71" s="273"/>
      <c r="EZ71" s="273"/>
      <c r="FA71" s="273"/>
      <c r="FB71" s="273"/>
      <c r="FC71" s="273"/>
      <c r="FD71" s="273"/>
      <c r="FE71" s="273"/>
      <c r="FF71" s="273"/>
      <c r="FG71" s="273"/>
      <c r="FH71" s="273"/>
      <c r="FI71" s="273"/>
      <c r="FJ71" s="273"/>
      <c r="FK71" s="273"/>
      <c r="FL71" s="273"/>
      <c r="FM71" s="273"/>
      <c r="FN71" s="273"/>
      <c r="FO71" s="273"/>
      <c r="FP71" s="273"/>
      <c r="FQ71" s="273"/>
      <c r="FR71" s="273"/>
      <c r="FS71" s="273"/>
      <c r="FT71" s="273"/>
      <c r="FU71" s="273"/>
      <c r="FV71" s="273"/>
      <c r="FW71" s="273"/>
      <c r="FX71" s="273"/>
      <c r="FY71" s="273"/>
      <c r="FZ71" s="273"/>
      <c r="GA71" s="273"/>
      <c r="GB71" s="273"/>
      <c r="GC71" s="273"/>
      <c r="GD71" s="273"/>
      <c r="GE71" s="273"/>
      <c r="GF71" s="273"/>
      <c r="GG71" s="273"/>
      <c r="GH71" s="273"/>
      <c r="GI71" s="273"/>
      <c r="GJ71" s="273"/>
      <c r="GK71" s="273"/>
      <c r="GL71" s="273"/>
      <c r="GM71" s="273"/>
      <c r="GN71" s="273"/>
      <c r="GO71" s="273"/>
      <c r="GP71" s="273"/>
      <c r="GQ71" s="273"/>
      <c r="GR71" s="273"/>
      <c r="GS71" s="273"/>
      <c r="GT71" s="273"/>
      <c r="GU71" s="273"/>
      <c r="GV71" s="273"/>
      <c r="GW71" s="273"/>
      <c r="GX71" s="273"/>
      <c r="GY71" s="273"/>
      <c r="GZ71" s="273"/>
      <c r="HA71" s="273"/>
      <c r="HB71" s="273"/>
      <c r="HC71" s="273"/>
      <c r="HD71" s="273"/>
      <c r="HE71" s="273"/>
      <c r="HF71" s="273"/>
      <c r="HG71" s="273"/>
      <c r="HH71" s="273"/>
      <c r="HI71" s="273"/>
      <c r="HJ71" s="273"/>
      <c r="HK71" s="273"/>
      <c r="HL71" s="273"/>
      <c r="HM71" s="273"/>
      <c r="HN71" s="273"/>
      <c r="HO71" s="273"/>
      <c r="HP71" s="273"/>
      <c r="HQ71" s="273"/>
      <c r="HR71" s="273"/>
      <c r="HS71" s="273"/>
      <c r="HT71" s="273"/>
      <c r="HU71" s="273"/>
      <c r="HV71" s="273"/>
      <c r="HW71" s="273"/>
      <c r="HX71" s="273"/>
      <c r="HY71" s="273"/>
      <c r="HZ71" s="273"/>
      <c r="IA71" s="273"/>
      <c r="IB71" s="273"/>
      <c r="IC71" s="273"/>
      <c r="ID71" s="273"/>
      <c r="IE71" s="273"/>
      <c r="IF71" s="273"/>
      <c r="IG71" s="273"/>
      <c r="IH71" s="273"/>
      <c r="II71" s="273"/>
      <c r="IJ71" s="273"/>
      <c r="IK71" s="273"/>
      <c r="IL71" s="273"/>
      <c r="IM71" s="273"/>
      <c r="IN71" s="273"/>
      <c r="IO71" s="273"/>
      <c r="IP71" s="273"/>
      <c r="IQ71" s="273"/>
      <c r="IR71" s="273"/>
      <c r="IS71" s="273"/>
      <c r="IT71" s="273"/>
      <c r="IU71" s="273"/>
    </row>
    <row r="72" s="133" customFormat="1" ht="24" customHeight="1" spans="1:255">
      <c r="A72" s="273"/>
      <c r="B72" s="274"/>
      <c r="C72" s="273"/>
      <c r="D72" s="275"/>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3"/>
      <c r="BZ72" s="273"/>
      <c r="CA72" s="273"/>
      <c r="CB72" s="273"/>
      <c r="CC72" s="273"/>
      <c r="CD72" s="273"/>
      <c r="CE72" s="273"/>
      <c r="CF72" s="273"/>
      <c r="CG72" s="273"/>
      <c r="CH72" s="273"/>
      <c r="CI72" s="273"/>
      <c r="CJ72" s="273"/>
      <c r="CK72" s="273"/>
      <c r="CL72" s="273"/>
      <c r="CM72" s="273"/>
      <c r="CN72" s="273"/>
      <c r="CO72" s="273"/>
      <c r="CP72" s="273"/>
      <c r="CQ72" s="273"/>
      <c r="CR72" s="273"/>
      <c r="CS72" s="273"/>
      <c r="CT72" s="273"/>
      <c r="CU72" s="273"/>
      <c r="CV72" s="273"/>
      <c r="CW72" s="273"/>
      <c r="CX72" s="273"/>
      <c r="CY72" s="273"/>
      <c r="CZ72" s="273"/>
      <c r="DA72" s="273"/>
      <c r="DB72" s="273"/>
      <c r="DC72" s="273"/>
      <c r="DD72" s="273"/>
      <c r="DE72" s="273"/>
      <c r="DF72" s="273"/>
      <c r="DG72" s="273"/>
      <c r="DH72" s="273"/>
      <c r="DI72" s="273"/>
      <c r="DJ72" s="273"/>
      <c r="DK72" s="273"/>
      <c r="DL72" s="273"/>
      <c r="DM72" s="273"/>
      <c r="DN72" s="273"/>
      <c r="DO72" s="273"/>
      <c r="DP72" s="273"/>
      <c r="DQ72" s="273"/>
      <c r="DR72" s="273"/>
      <c r="DS72" s="273"/>
      <c r="DT72" s="273"/>
      <c r="DU72" s="273"/>
      <c r="DV72" s="273"/>
      <c r="DW72" s="273"/>
      <c r="DX72" s="273"/>
      <c r="DY72" s="273"/>
      <c r="DZ72" s="273"/>
      <c r="EA72" s="273"/>
      <c r="EB72" s="273"/>
      <c r="EC72" s="273"/>
      <c r="ED72" s="273"/>
      <c r="EE72" s="273"/>
      <c r="EF72" s="273"/>
      <c r="EG72" s="273"/>
      <c r="EH72" s="273"/>
      <c r="EI72" s="273"/>
      <c r="EJ72" s="273"/>
      <c r="EK72" s="273"/>
      <c r="EL72" s="273"/>
      <c r="EM72" s="273"/>
      <c r="EN72" s="273"/>
      <c r="EO72" s="273"/>
      <c r="EP72" s="273"/>
      <c r="EQ72" s="273"/>
      <c r="ER72" s="273"/>
      <c r="ES72" s="273"/>
      <c r="ET72" s="273"/>
      <c r="EU72" s="273"/>
      <c r="EV72" s="273"/>
      <c r="EW72" s="273"/>
      <c r="EX72" s="273"/>
      <c r="EY72" s="273"/>
      <c r="EZ72" s="273"/>
      <c r="FA72" s="273"/>
      <c r="FB72" s="273"/>
      <c r="FC72" s="273"/>
      <c r="FD72" s="273"/>
      <c r="FE72" s="273"/>
      <c r="FF72" s="273"/>
      <c r="FG72" s="273"/>
      <c r="FH72" s="273"/>
      <c r="FI72" s="273"/>
      <c r="FJ72" s="273"/>
      <c r="FK72" s="273"/>
      <c r="FL72" s="273"/>
      <c r="FM72" s="273"/>
      <c r="FN72" s="273"/>
      <c r="FO72" s="273"/>
      <c r="FP72" s="273"/>
      <c r="FQ72" s="273"/>
      <c r="FR72" s="273"/>
      <c r="FS72" s="273"/>
      <c r="FT72" s="273"/>
      <c r="FU72" s="273"/>
      <c r="FV72" s="273"/>
      <c r="FW72" s="273"/>
      <c r="FX72" s="273"/>
      <c r="FY72" s="273"/>
      <c r="FZ72" s="273"/>
      <c r="GA72" s="273"/>
      <c r="GB72" s="273"/>
      <c r="GC72" s="273"/>
      <c r="GD72" s="273"/>
      <c r="GE72" s="273"/>
      <c r="GF72" s="273"/>
      <c r="GG72" s="273"/>
      <c r="GH72" s="273"/>
      <c r="GI72" s="273"/>
      <c r="GJ72" s="273"/>
      <c r="GK72" s="273"/>
      <c r="GL72" s="273"/>
      <c r="GM72" s="273"/>
      <c r="GN72" s="273"/>
      <c r="GO72" s="273"/>
      <c r="GP72" s="273"/>
      <c r="GQ72" s="273"/>
      <c r="GR72" s="273"/>
      <c r="GS72" s="273"/>
      <c r="GT72" s="273"/>
      <c r="GU72" s="273"/>
      <c r="GV72" s="273"/>
      <c r="GW72" s="273"/>
      <c r="GX72" s="273"/>
      <c r="GY72" s="273"/>
      <c r="GZ72" s="273"/>
      <c r="HA72" s="273"/>
      <c r="HB72" s="273"/>
      <c r="HC72" s="273"/>
      <c r="HD72" s="273"/>
      <c r="HE72" s="273"/>
      <c r="HF72" s="273"/>
      <c r="HG72" s="273"/>
      <c r="HH72" s="273"/>
      <c r="HI72" s="273"/>
      <c r="HJ72" s="273"/>
      <c r="HK72" s="273"/>
      <c r="HL72" s="273"/>
      <c r="HM72" s="273"/>
      <c r="HN72" s="273"/>
      <c r="HO72" s="273"/>
      <c r="HP72" s="273"/>
      <c r="HQ72" s="273"/>
      <c r="HR72" s="273"/>
      <c r="HS72" s="273"/>
      <c r="HT72" s="273"/>
      <c r="HU72" s="273"/>
      <c r="HV72" s="273"/>
      <c r="HW72" s="273"/>
      <c r="HX72" s="273"/>
      <c r="HY72" s="273"/>
      <c r="HZ72" s="273"/>
      <c r="IA72" s="273"/>
      <c r="IB72" s="273"/>
      <c r="IC72" s="273"/>
      <c r="ID72" s="273"/>
      <c r="IE72" s="273"/>
      <c r="IF72" s="273"/>
      <c r="IG72" s="273"/>
      <c r="IH72" s="273"/>
      <c r="II72" s="273"/>
      <c r="IJ72" s="273"/>
      <c r="IK72" s="273"/>
      <c r="IL72" s="273"/>
      <c r="IM72" s="273"/>
      <c r="IN72" s="273"/>
      <c r="IO72" s="273"/>
      <c r="IP72" s="273"/>
      <c r="IQ72" s="273"/>
      <c r="IR72" s="273"/>
      <c r="IS72" s="273"/>
      <c r="IT72" s="273"/>
      <c r="IU72" s="273"/>
    </row>
    <row r="73" s="133" customFormat="1" ht="24" customHeight="1" spans="1:255">
      <c r="A73" s="273"/>
      <c r="B73" s="274"/>
      <c r="C73" s="273"/>
      <c r="D73" s="275"/>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73"/>
      <c r="BR73" s="273"/>
      <c r="BS73" s="273"/>
      <c r="BT73" s="273"/>
      <c r="BU73" s="273"/>
      <c r="BV73" s="273"/>
      <c r="BW73" s="273"/>
      <c r="BX73" s="273"/>
      <c r="BY73" s="273"/>
      <c r="BZ73" s="273"/>
      <c r="CA73" s="273"/>
      <c r="CB73" s="273"/>
      <c r="CC73" s="273"/>
      <c r="CD73" s="273"/>
      <c r="CE73" s="273"/>
      <c r="CF73" s="273"/>
      <c r="CG73" s="273"/>
      <c r="CH73" s="273"/>
      <c r="CI73" s="273"/>
      <c r="CJ73" s="273"/>
      <c r="CK73" s="273"/>
      <c r="CL73" s="273"/>
      <c r="CM73" s="273"/>
      <c r="CN73" s="273"/>
      <c r="CO73" s="273"/>
      <c r="CP73" s="273"/>
      <c r="CQ73" s="273"/>
      <c r="CR73" s="273"/>
      <c r="CS73" s="273"/>
      <c r="CT73" s="273"/>
      <c r="CU73" s="273"/>
      <c r="CV73" s="273"/>
      <c r="CW73" s="273"/>
      <c r="CX73" s="273"/>
      <c r="CY73" s="273"/>
      <c r="CZ73" s="273"/>
      <c r="DA73" s="273"/>
      <c r="DB73" s="273"/>
      <c r="DC73" s="273"/>
      <c r="DD73" s="273"/>
      <c r="DE73" s="273"/>
      <c r="DF73" s="273"/>
      <c r="DG73" s="273"/>
      <c r="DH73" s="273"/>
      <c r="DI73" s="273"/>
      <c r="DJ73" s="273"/>
      <c r="DK73" s="273"/>
      <c r="DL73" s="273"/>
      <c r="DM73" s="273"/>
      <c r="DN73" s="273"/>
      <c r="DO73" s="273"/>
      <c r="DP73" s="273"/>
      <c r="DQ73" s="273"/>
      <c r="DR73" s="273"/>
      <c r="DS73" s="273"/>
      <c r="DT73" s="273"/>
      <c r="DU73" s="273"/>
      <c r="DV73" s="273"/>
      <c r="DW73" s="273"/>
      <c r="DX73" s="273"/>
      <c r="DY73" s="273"/>
      <c r="DZ73" s="273"/>
      <c r="EA73" s="273"/>
      <c r="EB73" s="273"/>
      <c r="EC73" s="273"/>
      <c r="ED73" s="273"/>
      <c r="EE73" s="273"/>
      <c r="EF73" s="273"/>
      <c r="EG73" s="273"/>
      <c r="EH73" s="273"/>
      <c r="EI73" s="273"/>
      <c r="EJ73" s="273"/>
      <c r="EK73" s="273"/>
      <c r="EL73" s="273"/>
      <c r="EM73" s="273"/>
      <c r="EN73" s="273"/>
      <c r="EO73" s="273"/>
      <c r="EP73" s="273"/>
      <c r="EQ73" s="273"/>
      <c r="ER73" s="273"/>
      <c r="ES73" s="273"/>
      <c r="ET73" s="273"/>
      <c r="EU73" s="273"/>
      <c r="EV73" s="273"/>
      <c r="EW73" s="273"/>
      <c r="EX73" s="273"/>
      <c r="EY73" s="273"/>
      <c r="EZ73" s="273"/>
      <c r="FA73" s="273"/>
      <c r="FB73" s="273"/>
      <c r="FC73" s="273"/>
      <c r="FD73" s="273"/>
      <c r="FE73" s="273"/>
      <c r="FF73" s="273"/>
      <c r="FG73" s="273"/>
      <c r="FH73" s="273"/>
      <c r="FI73" s="273"/>
      <c r="FJ73" s="273"/>
      <c r="FK73" s="273"/>
      <c r="FL73" s="273"/>
      <c r="FM73" s="273"/>
      <c r="FN73" s="273"/>
      <c r="FO73" s="273"/>
      <c r="FP73" s="273"/>
      <c r="FQ73" s="273"/>
      <c r="FR73" s="273"/>
      <c r="FS73" s="273"/>
      <c r="FT73" s="273"/>
      <c r="FU73" s="273"/>
      <c r="FV73" s="273"/>
      <c r="FW73" s="273"/>
      <c r="FX73" s="273"/>
      <c r="FY73" s="273"/>
      <c r="FZ73" s="273"/>
      <c r="GA73" s="273"/>
      <c r="GB73" s="273"/>
      <c r="GC73" s="273"/>
      <c r="GD73" s="273"/>
      <c r="GE73" s="273"/>
      <c r="GF73" s="273"/>
      <c r="GG73" s="273"/>
      <c r="GH73" s="273"/>
      <c r="GI73" s="273"/>
      <c r="GJ73" s="273"/>
      <c r="GK73" s="273"/>
      <c r="GL73" s="273"/>
      <c r="GM73" s="273"/>
      <c r="GN73" s="273"/>
      <c r="GO73" s="273"/>
      <c r="GP73" s="273"/>
      <c r="GQ73" s="273"/>
      <c r="GR73" s="273"/>
      <c r="GS73" s="273"/>
      <c r="GT73" s="273"/>
      <c r="GU73" s="273"/>
      <c r="GV73" s="273"/>
      <c r="GW73" s="273"/>
      <c r="GX73" s="273"/>
      <c r="GY73" s="273"/>
      <c r="GZ73" s="273"/>
      <c r="HA73" s="273"/>
      <c r="HB73" s="273"/>
      <c r="HC73" s="273"/>
      <c r="HD73" s="273"/>
      <c r="HE73" s="273"/>
      <c r="HF73" s="273"/>
      <c r="HG73" s="273"/>
      <c r="HH73" s="273"/>
      <c r="HI73" s="273"/>
      <c r="HJ73" s="273"/>
      <c r="HK73" s="273"/>
      <c r="HL73" s="273"/>
      <c r="HM73" s="273"/>
      <c r="HN73" s="273"/>
      <c r="HO73" s="273"/>
      <c r="HP73" s="273"/>
      <c r="HQ73" s="273"/>
      <c r="HR73" s="273"/>
      <c r="HS73" s="273"/>
      <c r="HT73" s="273"/>
      <c r="HU73" s="273"/>
      <c r="HV73" s="273"/>
      <c r="HW73" s="273"/>
      <c r="HX73" s="273"/>
      <c r="HY73" s="273"/>
      <c r="HZ73" s="273"/>
      <c r="IA73" s="273"/>
      <c r="IB73" s="273"/>
      <c r="IC73" s="273"/>
      <c r="ID73" s="273"/>
      <c r="IE73" s="273"/>
      <c r="IF73" s="273"/>
      <c r="IG73" s="273"/>
      <c r="IH73" s="273"/>
      <c r="II73" s="273"/>
      <c r="IJ73" s="273"/>
      <c r="IK73" s="273"/>
      <c r="IL73" s="273"/>
      <c r="IM73" s="273"/>
      <c r="IN73" s="273"/>
      <c r="IO73" s="273"/>
      <c r="IP73" s="273"/>
      <c r="IQ73" s="273"/>
      <c r="IR73" s="273"/>
      <c r="IS73" s="273"/>
      <c r="IT73" s="273"/>
      <c r="IU73" s="273"/>
    </row>
    <row r="74" s="133" customFormat="1" ht="24" customHeight="1" spans="1:255">
      <c r="A74" s="273"/>
      <c r="B74" s="274"/>
      <c r="C74" s="273"/>
      <c r="D74" s="275"/>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73"/>
      <c r="CC74" s="273"/>
      <c r="CD74" s="273"/>
      <c r="CE74" s="273"/>
      <c r="CF74" s="273"/>
      <c r="CG74" s="273"/>
      <c r="CH74" s="273"/>
      <c r="CI74" s="273"/>
      <c r="CJ74" s="273"/>
      <c r="CK74" s="273"/>
      <c r="CL74" s="273"/>
      <c r="CM74" s="273"/>
      <c r="CN74" s="273"/>
      <c r="CO74" s="273"/>
      <c r="CP74" s="273"/>
      <c r="CQ74" s="273"/>
      <c r="CR74" s="273"/>
      <c r="CS74" s="273"/>
      <c r="CT74" s="273"/>
      <c r="CU74" s="273"/>
      <c r="CV74" s="273"/>
      <c r="CW74" s="273"/>
      <c r="CX74" s="273"/>
      <c r="CY74" s="273"/>
      <c r="CZ74" s="273"/>
      <c r="DA74" s="273"/>
      <c r="DB74" s="273"/>
      <c r="DC74" s="273"/>
      <c r="DD74" s="273"/>
      <c r="DE74" s="273"/>
      <c r="DF74" s="273"/>
      <c r="DG74" s="273"/>
      <c r="DH74" s="273"/>
      <c r="DI74" s="273"/>
      <c r="DJ74" s="273"/>
      <c r="DK74" s="273"/>
      <c r="DL74" s="273"/>
      <c r="DM74" s="273"/>
      <c r="DN74" s="273"/>
      <c r="DO74" s="273"/>
      <c r="DP74" s="273"/>
      <c r="DQ74" s="273"/>
      <c r="DR74" s="273"/>
      <c r="DS74" s="273"/>
      <c r="DT74" s="273"/>
      <c r="DU74" s="273"/>
      <c r="DV74" s="273"/>
      <c r="DW74" s="273"/>
      <c r="DX74" s="273"/>
      <c r="DY74" s="273"/>
      <c r="DZ74" s="273"/>
      <c r="EA74" s="273"/>
      <c r="EB74" s="273"/>
      <c r="EC74" s="273"/>
      <c r="ED74" s="273"/>
      <c r="EE74" s="273"/>
      <c r="EF74" s="273"/>
      <c r="EG74" s="273"/>
      <c r="EH74" s="273"/>
      <c r="EI74" s="273"/>
      <c r="EJ74" s="273"/>
      <c r="EK74" s="273"/>
      <c r="EL74" s="273"/>
      <c r="EM74" s="273"/>
      <c r="EN74" s="273"/>
      <c r="EO74" s="273"/>
      <c r="EP74" s="273"/>
      <c r="EQ74" s="273"/>
      <c r="ER74" s="273"/>
      <c r="ES74" s="273"/>
      <c r="ET74" s="273"/>
      <c r="EU74" s="273"/>
      <c r="EV74" s="273"/>
      <c r="EW74" s="273"/>
      <c r="EX74" s="273"/>
      <c r="EY74" s="273"/>
      <c r="EZ74" s="273"/>
      <c r="FA74" s="273"/>
      <c r="FB74" s="273"/>
      <c r="FC74" s="273"/>
      <c r="FD74" s="273"/>
      <c r="FE74" s="273"/>
      <c r="FF74" s="273"/>
      <c r="FG74" s="273"/>
      <c r="FH74" s="273"/>
      <c r="FI74" s="273"/>
      <c r="FJ74" s="273"/>
      <c r="FK74" s="273"/>
      <c r="FL74" s="273"/>
      <c r="FM74" s="273"/>
      <c r="FN74" s="273"/>
      <c r="FO74" s="273"/>
      <c r="FP74" s="273"/>
      <c r="FQ74" s="273"/>
      <c r="FR74" s="273"/>
      <c r="FS74" s="273"/>
      <c r="FT74" s="273"/>
      <c r="FU74" s="273"/>
      <c r="FV74" s="273"/>
      <c r="FW74" s="273"/>
      <c r="FX74" s="273"/>
      <c r="FY74" s="273"/>
      <c r="FZ74" s="273"/>
      <c r="GA74" s="273"/>
      <c r="GB74" s="273"/>
      <c r="GC74" s="273"/>
      <c r="GD74" s="273"/>
      <c r="GE74" s="273"/>
      <c r="GF74" s="273"/>
      <c r="GG74" s="273"/>
      <c r="GH74" s="273"/>
      <c r="GI74" s="273"/>
      <c r="GJ74" s="273"/>
      <c r="GK74" s="273"/>
      <c r="GL74" s="273"/>
      <c r="GM74" s="273"/>
      <c r="GN74" s="273"/>
      <c r="GO74" s="273"/>
      <c r="GP74" s="273"/>
      <c r="GQ74" s="273"/>
      <c r="GR74" s="273"/>
      <c r="GS74" s="273"/>
      <c r="GT74" s="273"/>
      <c r="GU74" s="273"/>
      <c r="GV74" s="273"/>
      <c r="GW74" s="273"/>
      <c r="GX74" s="273"/>
      <c r="GY74" s="273"/>
      <c r="GZ74" s="273"/>
      <c r="HA74" s="273"/>
      <c r="HB74" s="273"/>
      <c r="HC74" s="273"/>
      <c r="HD74" s="273"/>
      <c r="HE74" s="273"/>
      <c r="HF74" s="273"/>
      <c r="HG74" s="273"/>
      <c r="HH74" s="273"/>
      <c r="HI74" s="273"/>
      <c r="HJ74" s="273"/>
      <c r="HK74" s="273"/>
      <c r="HL74" s="273"/>
      <c r="HM74" s="273"/>
      <c r="HN74" s="273"/>
      <c r="HO74" s="273"/>
      <c r="HP74" s="273"/>
      <c r="HQ74" s="273"/>
      <c r="HR74" s="273"/>
      <c r="HS74" s="273"/>
      <c r="HT74" s="273"/>
      <c r="HU74" s="273"/>
      <c r="HV74" s="273"/>
      <c r="HW74" s="273"/>
      <c r="HX74" s="273"/>
      <c r="HY74" s="273"/>
      <c r="HZ74" s="273"/>
      <c r="IA74" s="273"/>
      <c r="IB74" s="273"/>
      <c r="IC74" s="273"/>
      <c r="ID74" s="273"/>
      <c r="IE74" s="273"/>
      <c r="IF74" s="273"/>
      <c r="IG74" s="273"/>
      <c r="IH74" s="273"/>
      <c r="II74" s="273"/>
      <c r="IJ74" s="273"/>
      <c r="IK74" s="273"/>
      <c r="IL74" s="273"/>
      <c r="IM74" s="273"/>
      <c r="IN74" s="273"/>
      <c r="IO74" s="273"/>
      <c r="IP74" s="273"/>
      <c r="IQ74" s="273"/>
      <c r="IR74" s="273"/>
      <c r="IS74" s="273"/>
      <c r="IT74" s="273"/>
      <c r="IU74" s="273"/>
    </row>
    <row r="75" s="133" customFormat="1" ht="24" customHeight="1" spans="1:255">
      <c r="A75" s="273"/>
      <c r="B75" s="274"/>
      <c r="C75" s="273"/>
      <c r="D75" s="275"/>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3"/>
      <c r="DF75" s="273"/>
      <c r="DG75" s="273"/>
      <c r="DH75" s="273"/>
      <c r="DI75" s="273"/>
      <c r="DJ75" s="273"/>
      <c r="DK75" s="273"/>
      <c r="DL75" s="273"/>
      <c r="DM75" s="273"/>
      <c r="DN75" s="273"/>
      <c r="DO75" s="273"/>
      <c r="DP75" s="273"/>
      <c r="DQ75" s="273"/>
      <c r="DR75" s="273"/>
      <c r="DS75" s="273"/>
      <c r="DT75" s="273"/>
      <c r="DU75" s="273"/>
      <c r="DV75" s="273"/>
      <c r="DW75" s="273"/>
      <c r="DX75" s="273"/>
      <c r="DY75" s="273"/>
      <c r="DZ75" s="273"/>
      <c r="EA75" s="273"/>
      <c r="EB75" s="273"/>
      <c r="EC75" s="273"/>
      <c r="ED75" s="273"/>
      <c r="EE75" s="273"/>
      <c r="EF75" s="273"/>
      <c r="EG75" s="273"/>
      <c r="EH75" s="273"/>
      <c r="EI75" s="273"/>
      <c r="EJ75" s="273"/>
      <c r="EK75" s="273"/>
      <c r="EL75" s="273"/>
      <c r="EM75" s="273"/>
      <c r="EN75" s="273"/>
      <c r="EO75" s="273"/>
      <c r="EP75" s="273"/>
      <c r="EQ75" s="273"/>
      <c r="ER75" s="273"/>
      <c r="ES75" s="273"/>
      <c r="ET75" s="273"/>
      <c r="EU75" s="273"/>
      <c r="EV75" s="273"/>
      <c r="EW75" s="273"/>
      <c r="EX75" s="273"/>
      <c r="EY75" s="273"/>
      <c r="EZ75" s="273"/>
      <c r="FA75" s="273"/>
      <c r="FB75" s="273"/>
      <c r="FC75" s="273"/>
      <c r="FD75" s="273"/>
      <c r="FE75" s="273"/>
      <c r="FF75" s="273"/>
      <c r="FG75" s="273"/>
      <c r="FH75" s="273"/>
      <c r="FI75" s="273"/>
      <c r="FJ75" s="273"/>
      <c r="FK75" s="273"/>
      <c r="FL75" s="273"/>
      <c r="FM75" s="273"/>
      <c r="FN75" s="273"/>
      <c r="FO75" s="273"/>
      <c r="FP75" s="273"/>
      <c r="FQ75" s="273"/>
      <c r="FR75" s="273"/>
      <c r="FS75" s="273"/>
      <c r="FT75" s="273"/>
      <c r="FU75" s="273"/>
      <c r="FV75" s="273"/>
      <c r="FW75" s="273"/>
      <c r="FX75" s="273"/>
      <c r="FY75" s="273"/>
      <c r="FZ75" s="273"/>
      <c r="GA75" s="273"/>
      <c r="GB75" s="273"/>
      <c r="GC75" s="273"/>
      <c r="GD75" s="273"/>
      <c r="GE75" s="273"/>
      <c r="GF75" s="273"/>
      <c r="GG75" s="273"/>
      <c r="GH75" s="273"/>
      <c r="GI75" s="273"/>
      <c r="GJ75" s="273"/>
      <c r="GK75" s="273"/>
      <c r="GL75" s="273"/>
      <c r="GM75" s="273"/>
      <c r="GN75" s="273"/>
      <c r="GO75" s="273"/>
      <c r="GP75" s="273"/>
      <c r="GQ75" s="273"/>
      <c r="GR75" s="273"/>
      <c r="GS75" s="273"/>
      <c r="GT75" s="273"/>
      <c r="GU75" s="273"/>
      <c r="GV75" s="273"/>
      <c r="GW75" s="273"/>
      <c r="GX75" s="273"/>
      <c r="GY75" s="273"/>
      <c r="GZ75" s="273"/>
      <c r="HA75" s="273"/>
      <c r="HB75" s="273"/>
      <c r="HC75" s="273"/>
      <c r="HD75" s="273"/>
      <c r="HE75" s="273"/>
      <c r="HF75" s="273"/>
      <c r="HG75" s="273"/>
      <c r="HH75" s="273"/>
      <c r="HI75" s="273"/>
      <c r="HJ75" s="273"/>
      <c r="HK75" s="273"/>
      <c r="HL75" s="273"/>
      <c r="HM75" s="273"/>
      <c r="HN75" s="273"/>
      <c r="HO75" s="273"/>
      <c r="HP75" s="273"/>
      <c r="HQ75" s="273"/>
      <c r="HR75" s="273"/>
      <c r="HS75" s="273"/>
      <c r="HT75" s="273"/>
      <c r="HU75" s="273"/>
      <c r="HV75" s="273"/>
      <c r="HW75" s="273"/>
      <c r="HX75" s="273"/>
      <c r="HY75" s="273"/>
      <c r="HZ75" s="273"/>
      <c r="IA75" s="273"/>
      <c r="IB75" s="273"/>
      <c r="IC75" s="273"/>
      <c r="ID75" s="273"/>
      <c r="IE75" s="273"/>
      <c r="IF75" s="273"/>
      <c r="IG75" s="273"/>
      <c r="IH75" s="273"/>
      <c r="II75" s="273"/>
      <c r="IJ75" s="273"/>
      <c r="IK75" s="273"/>
      <c r="IL75" s="273"/>
      <c r="IM75" s="273"/>
      <c r="IN75" s="273"/>
      <c r="IO75" s="273"/>
      <c r="IP75" s="273"/>
      <c r="IQ75" s="273"/>
      <c r="IR75" s="273"/>
      <c r="IS75" s="273"/>
      <c r="IT75" s="273"/>
      <c r="IU75" s="273"/>
    </row>
    <row r="76" s="133" customFormat="1" ht="24" customHeight="1" spans="1:255">
      <c r="A76" s="273"/>
      <c r="B76" s="274"/>
      <c r="C76" s="273"/>
      <c r="D76" s="275"/>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3"/>
      <c r="CE76" s="273"/>
      <c r="CF76" s="273"/>
      <c r="CG76" s="273"/>
      <c r="CH76" s="273"/>
      <c r="CI76" s="273"/>
      <c r="CJ76" s="273"/>
      <c r="CK76" s="273"/>
      <c r="CL76" s="273"/>
      <c r="CM76" s="273"/>
      <c r="CN76" s="273"/>
      <c r="CO76" s="273"/>
      <c r="CP76" s="273"/>
      <c r="CQ76" s="273"/>
      <c r="CR76" s="273"/>
      <c r="CS76" s="273"/>
      <c r="CT76" s="273"/>
      <c r="CU76" s="273"/>
      <c r="CV76" s="273"/>
      <c r="CW76" s="273"/>
      <c r="CX76" s="273"/>
      <c r="CY76" s="273"/>
      <c r="CZ76" s="273"/>
      <c r="DA76" s="273"/>
      <c r="DB76" s="273"/>
      <c r="DC76" s="273"/>
      <c r="DD76" s="273"/>
      <c r="DE76" s="273"/>
      <c r="DF76" s="273"/>
      <c r="DG76" s="273"/>
      <c r="DH76" s="273"/>
      <c r="DI76" s="273"/>
      <c r="DJ76" s="273"/>
      <c r="DK76" s="273"/>
      <c r="DL76" s="273"/>
      <c r="DM76" s="273"/>
      <c r="DN76" s="273"/>
      <c r="DO76" s="273"/>
      <c r="DP76" s="273"/>
      <c r="DQ76" s="273"/>
      <c r="DR76" s="273"/>
      <c r="DS76" s="273"/>
      <c r="DT76" s="273"/>
      <c r="DU76" s="273"/>
      <c r="DV76" s="273"/>
      <c r="DW76" s="273"/>
      <c r="DX76" s="273"/>
      <c r="DY76" s="273"/>
      <c r="DZ76" s="273"/>
      <c r="EA76" s="273"/>
      <c r="EB76" s="273"/>
      <c r="EC76" s="273"/>
      <c r="ED76" s="273"/>
      <c r="EE76" s="273"/>
      <c r="EF76" s="273"/>
      <c r="EG76" s="273"/>
      <c r="EH76" s="273"/>
      <c r="EI76" s="273"/>
      <c r="EJ76" s="273"/>
      <c r="EK76" s="273"/>
      <c r="EL76" s="273"/>
      <c r="EM76" s="273"/>
      <c r="EN76" s="273"/>
      <c r="EO76" s="273"/>
      <c r="EP76" s="273"/>
      <c r="EQ76" s="273"/>
      <c r="ER76" s="273"/>
      <c r="ES76" s="273"/>
      <c r="ET76" s="273"/>
      <c r="EU76" s="273"/>
      <c r="EV76" s="273"/>
      <c r="EW76" s="273"/>
      <c r="EX76" s="273"/>
      <c r="EY76" s="273"/>
      <c r="EZ76" s="273"/>
      <c r="FA76" s="273"/>
      <c r="FB76" s="273"/>
      <c r="FC76" s="273"/>
      <c r="FD76" s="273"/>
      <c r="FE76" s="273"/>
      <c r="FF76" s="273"/>
      <c r="FG76" s="273"/>
      <c r="FH76" s="273"/>
      <c r="FI76" s="273"/>
      <c r="FJ76" s="273"/>
      <c r="FK76" s="273"/>
      <c r="FL76" s="273"/>
      <c r="FM76" s="273"/>
      <c r="FN76" s="273"/>
      <c r="FO76" s="273"/>
      <c r="FP76" s="273"/>
      <c r="FQ76" s="273"/>
      <c r="FR76" s="273"/>
      <c r="FS76" s="273"/>
      <c r="FT76" s="273"/>
      <c r="FU76" s="273"/>
      <c r="FV76" s="273"/>
      <c r="FW76" s="273"/>
      <c r="FX76" s="273"/>
      <c r="FY76" s="273"/>
      <c r="FZ76" s="273"/>
      <c r="GA76" s="273"/>
      <c r="GB76" s="273"/>
      <c r="GC76" s="273"/>
      <c r="GD76" s="273"/>
      <c r="GE76" s="273"/>
      <c r="GF76" s="273"/>
      <c r="GG76" s="273"/>
      <c r="GH76" s="273"/>
      <c r="GI76" s="273"/>
      <c r="GJ76" s="273"/>
      <c r="GK76" s="273"/>
      <c r="GL76" s="273"/>
      <c r="GM76" s="273"/>
      <c r="GN76" s="273"/>
      <c r="GO76" s="273"/>
      <c r="GP76" s="273"/>
      <c r="GQ76" s="273"/>
      <c r="GR76" s="273"/>
      <c r="GS76" s="273"/>
      <c r="GT76" s="273"/>
      <c r="GU76" s="273"/>
      <c r="GV76" s="273"/>
      <c r="GW76" s="273"/>
      <c r="GX76" s="273"/>
      <c r="GY76" s="273"/>
      <c r="GZ76" s="273"/>
      <c r="HA76" s="273"/>
      <c r="HB76" s="273"/>
      <c r="HC76" s="273"/>
      <c r="HD76" s="273"/>
      <c r="HE76" s="273"/>
      <c r="HF76" s="273"/>
      <c r="HG76" s="273"/>
      <c r="HH76" s="273"/>
      <c r="HI76" s="273"/>
      <c r="HJ76" s="273"/>
      <c r="HK76" s="273"/>
      <c r="HL76" s="273"/>
      <c r="HM76" s="273"/>
      <c r="HN76" s="273"/>
      <c r="HO76" s="273"/>
      <c r="HP76" s="273"/>
      <c r="HQ76" s="273"/>
      <c r="HR76" s="273"/>
      <c r="HS76" s="273"/>
      <c r="HT76" s="273"/>
      <c r="HU76" s="273"/>
      <c r="HV76" s="273"/>
      <c r="HW76" s="273"/>
      <c r="HX76" s="273"/>
      <c r="HY76" s="273"/>
      <c r="HZ76" s="273"/>
      <c r="IA76" s="273"/>
      <c r="IB76" s="273"/>
      <c r="IC76" s="273"/>
      <c r="ID76" s="273"/>
      <c r="IE76" s="273"/>
      <c r="IF76" s="273"/>
      <c r="IG76" s="273"/>
      <c r="IH76" s="273"/>
      <c r="II76" s="273"/>
      <c r="IJ76" s="273"/>
      <c r="IK76" s="273"/>
      <c r="IL76" s="273"/>
      <c r="IM76" s="273"/>
      <c r="IN76" s="273"/>
      <c r="IO76" s="273"/>
      <c r="IP76" s="273"/>
      <c r="IQ76" s="273"/>
      <c r="IR76" s="273"/>
      <c r="IS76" s="273"/>
      <c r="IT76" s="273"/>
      <c r="IU76" s="273"/>
    </row>
    <row r="77" s="133" customFormat="1" ht="24" customHeight="1" spans="1:255">
      <c r="A77" s="273"/>
      <c r="B77" s="274"/>
      <c r="C77" s="273"/>
      <c r="D77" s="275"/>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73"/>
      <c r="BR77" s="273"/>
      <c r="BS77" s="273"/>
      <c r="BT77" s="273"/>
      <c r="BU77" s="273"/>
      <c r="BV77" s="273"/>
      <c r="BW77" s="273"/>
      <c r="BX77" s="273"/>
      <c r="BY77" s="273"/>
      <c r="BZ77" s="273"/>
      <c r="CA77" s="273"/>
      <c r="CB77" s="273"/>
      <c r="CC77" s="273"/>
      <c r="CD77" s="273"/>
      <c r="CE77" s="273"/>
      <c r="CF77" s="273"/>
      <c r="CG77" s="273"/>
      <c r="CH77" s="273"/>
      <c r="CI77" s="273"/>
      <c r="CJ77" s="273"/>
      <c r="CK77" s="273"/>
      <c r="CL77" s="273"/>
      <c r="CM77" s="273"/>
      <c r="CN77" s="273"/>
      <c r="CO77" s="273"/>
      <c r="CP77" s="273"/>
      <c r="CQ77" s="273"/>
      <c r="CR77" s="273"/>
      <c r="CS77" s="273"/>
      <c r="CT77" s="273"/>
      <c r="CU77" s="273"/>
      <c r="CV77" s="273"/>
      <c r="CW77" s="273"/>
      <c r="CX77" s="273"/>
      <c r="CY77" s="273"/>
      <c r="CZ77" s="273"/>
      <c r="DA77" s="273"/>
      <c r="DB77" s="273"/>
      <c r="DC77" s="273"/>
      <c r="DD77" s="273"/>
      <c r="DE77" s="273"/>
      <c r="DF77" s="273"/>
      <c r="DG77" s="273"/>
      <c r="DH77" s="273"/>
      <c r="DI77" s="273"/>
      <c r="DJ77" s="273"/>
      <c r="DK77" s="273"/>
      <c r="DL77" s="273"/>
      <c r="DM77" s="273"/>
      <c r="DN77" s="273"/>
      <c r="DO77" s="273"/>
      <c r="DP77" s="273"/>
      <c r="DQ77" s="273"/>
      <c r="DR77" s="273"/>
      <c r="DS77" s="273"/>
      <c r="DT77" s="273"/>
      <c r="DU77" s="273"/>
      <c r="DV77" s="273"/>
      <c r="DW77" s="273"/>
      <c r="DX77" s="273"/>
      <c r="DY77" s="273"/>
      <c r="DZ77" s="273"/>
      <c r="EA77" s="273"/>
      <c r="EB77" s="273"/>
      <c r="EC77" s="273"/>
      <c r="ED77" s="273"/>
      <c r="EE77" s="273"/>
      <c r="EF77" s="273"/>
      <c r="EG77" s="273"/>
      <c r="EH77" s="273"/>
      <c r="EI77" s="273"/>
      <c r="EJ77" s="273"/>
      <c r="EK77" s="273"/>
      <c r="EL77" s="273"/>
      <c r="EM77" s="273"/>
      <c r="EN77" s="273"/>
      <c r="EO77" s="273"/>
      <c r="EP77" s="273"/>
      <c r="EQ77" s="273"/>
      <c r="ER77" s="273"/>
      <c r="ES77" s="273"/>
      <c r="ET77" s="273"/>
      <c r="EU77" s="273"/>
      <c r="EV77" s="273"/>
      <c r="EW77" s="273"/>
      <c r="EX77" s="273"/>
      <c r="EY77" s="273"/>
      <c r="EZ77" s="273"/>
      <c r="FA77" s="273"/>
      <c r="FB77" s="273"/>
      <c r="FC77" s="273"/>
      <c r="FD77" s="273"/>
      <c r="FE77" s="273"/>
      <c r="FF77" s="273"/>
      <c r="FG77" s="273"/>
      <c r="FH77" s="273"/>
      <c r="FI77" s="273"/>
      <c r="FJ77" s="273"/>
      <c r="FK77" s="273"/>
      <c r="FL77" s="273"/>
      <c r="FM77" s="273"/>
      <c r="FN77" s="273"/>
      <c r="FO77" s="273"/>
      <c r="FP77" s="273"/>
      <c r="FQ77" s="273"/>
      <c r="FR77" s="273"/>
      <c r="FS77" s="273"/>
      <c r="FT77" s="273"/>
      <c r="FU77" s="273"/>
      <c r="FV77" s="273"/>
      <c r="FW77" s="273"/>
      <c r="FX77" s="273"/>
      <c r="FY77" s="273"/>
      <c r="FZ77" s="273"/>
      <c r="GA77" s="273"/>
      <c r="GB77" s="273"/>
      <c r="GC77" s="273"/>
      <c r="GD77" s="273"/>
      <c r="GE77" s="273"/>
      <c r="GF77" s="273"/>
      <c r="GG77" s="273"/>
      <c r="GH77" s="273"/>
      <c r="GI77" s="273"/>
      <c r="GJ77" s="273"/>
      <c r="GK77" s="273"/>
      <c r="GL77" s="273"/>
      <c r="GM77" s="273"/>
      <c r="GN77" s="273"/>
      <c r="GO77" s="273"/>
      <c r="GP77" s="273"/>
      <c r="GQ77" s="273"/>
      <c r="GR77" s="273"/>
      <c r="GS77" s="273"/>
      <c r="GT77" s="273"/>
      <c r="GU77" s="273"/>
      <c r="GV77" s="273"/>
      <c r="GW77" s="273"/>
      <c r="GX77" s="273"/>
      <c r="GY77" s="273"/>
      <c r="GZ77" s="273"/>
      <c r="HA77" s="273"/>
      <c r="HB77" s="273"/>
      <c r="HC77" s="273"/>
      <c r="HD77" s="273"/>
      <c r="HE77" s="273"/>
      <c r="HF77" s="273"/>
      <c r="HG77" s="273"/>
      <c r="HH77" s="273"/>
      <c r="HI77" s="273"/>
      <c r="HJ77" s="273"/>
      <c r="HK77" s="273"/>
      <c r="HL77" s="273"/>
      <c r="HM77" s="273"/>
      <c r="HN77" s="273"/>
      <c r="HO77" s="273"/>
      <c r="HP77" s="273"/>
      <c r="HQ77" s="273"/>
      <c r="HR77" s="273"/>
      <c r="HS77" s="273"/>
      <c r="HT77" s="273"/>
      <c r="HU77" s="273"/>
      <c r="HV77" s="273"/>
      <c r="HW77" s="273"/>
      <c r="HX77" s="273"/>
      <c r="HY77" s="273"/>
      <c r="HZ77" s="273"/>
      <c r="IA77" s="273"/>
      <c r="IB77" s="273"/>
      <c r="IC77" s="273"/>
      <c r="ID77" s="273"/>
      <c r="IE77" s="273"/>
      <c r="IF77" s="273"/>
      <c r="IG77" s="273"/>
      <c r="IH77" s="273"/>
      <c r="II77" s="273"/>
      <c r="IJ77" s="273"/>
      <c r="IK77" s="273"/>
      <c r="IL77" s="273"/>
      <c r="IM77" s="273"/>
      <c r="IN77" s="273"/>
      <c r="IO77" s="273"/>
      <c r="IP77" s="273"/>
      <c r="IQ77" s="273"/>
      <c r="IR77" s="273"/>
      <c r="IS77" s="273"/>
      <c r="IT77" s="273"/>
      <c r="IU77" s="273"/>
    </row>
    <row r="78" s="133" customFormat="1" ht="24" customHeight="1" spans="1:255">
      <c r="A78" s="273"/>
      <c r="B78" s="274"/>
      <c r="C78" s="273"/>
      <c r="D78" s="275"/>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3"/>
      <c r="CE78" s="273"/>
      <c r="CF78" s="273"/>
      <c r="CG78" s="273"/>
      <c r="CH78" s="273"/>
      <c r="CI78" s="273"/>
      <c r="CJ78" s="273"/>
      <c r="CK78" s="273"/>
      <c r="CL78" s="273"/>
      <c r="CM78" s="273"/>
      <c r="CN78" s="273"/>
      <c r="CO78" s="273"/>
      <c r="CP78" s="273"/>
      <c r="CQ78" s="273"/>
      <c r="CR78" s="273"/>
      <c r="CS78" s="273"/>
      <c r="CT78" s="273"/>
      <c r="CU78" s="273"/>
      <c r="CV78" s="273"/>
      <c r="CW78" s="273"/>
      <c r="CX78" s="273"/>
      <c r="CY78" s="273"/>
      <c r="CZ78" s="273"/>
      <c r="DA78" s="273"/>
      <c r="DB78" s="273"/>
      <c r="DC78" s="273"/>
      <c r="DD78" s="273"/>
      <c r="DE78" s="273"/>
      <c r="DF78" s="273"/>
      <c r="DG78" s="273"/>
      <c r="DH78" s="273"/>
      <c r="DI78" s="273"/>
      <c r="DJ78" s="273"/>
      <c r="DK78" s="273"/>
      <c r="DL78" s="273"/>
      <c r="DM78" s="273"/>
      <c r="DN78" s="273"/>
      <c r="DO78" s="273"/>
      <c r="DP78" s="273"/>
      <c r="DQ78" s="273"/>
      <c r="DR78" s="273"/>
      <c r="DS78" s="273"/>
      <c r="DT78" s="273"/>
      <c r="DU78" s="273"/>
      <c r="DV78" s="273"/>
      <c r="DW78" s="273"/>
      <c r="DX78" s="273"/>
      <c r="DY78" s="273"/>
      <c r="DZ78" s="273"/>
      <c r="EA78" s="273"/>
      <c r="EB78" s="273"/>
      <c r="EC78" s="273"/>
      <c r="ED78" s="273"/>
      <c r="EE78" s="273"/>
      <c r="EF78" s="273"/>
      <c r="EG78" s="273"/>
      <c r="EH78" s="273"/>
      <c r="EI78" s="273"/>
      <c r="EJ78" s="273"/>
      <c r="EK78" s="273"/>
      <c r="EL78" s="273"/>
      <c r="EM78" s="273"/>
      <c r="EN78" s="273"/>
      <c r="EO78" s="273"/>
      <c r="EP78" s="273"/>
      <c r="EQ78" s="273"/>
      <c r="ER78" s="273"/>
      <c r="ES78" s="273"/>
      <c r="ET78" s="273"/>
      <c r="EU78" s="273"/>
      <c r="EV78" s="273"/>
      <c r="EW78" s="273"/>
      <c r="EX78" s="273"/>
      <c r="EY78" s="273"/>
      <c r="EZ78" s="273"/>
      <c r="FA78" s="273"/>
      <c r="FB78" s="273"/>
      <c r="FC78" s="273"/>
      <c r="FD78" s="273"/>
      <c r="FE78" s="273"/>
      <c r="FF78" s="273"/>
      <c r="FG78" s="273"/>
      <c r="FH78" s="273"/>
      <c r="FI78" s="273"/>
      <c r="FJ78" s="273"/>
      <c r="FK78" s="273"/>
      <c r="FL78" s="273"/>
      <c r="FM78" s="273"/>
      <c r="FN78" s="273"/>
      <c r="FO78" s="273"/>
      <c r="FP78" s="273"/>
      <c r="FQ78" s="273"/>
      <c r="FR78" s="273"/>
      <c r="FS78" s="273"/>
      <c r="FT78" s="273"/>
      <c r="FU78" s="273"/>
      <c r="FV78" s="273"/>
      <c r="FW78" s="273"/>
      <c r="FX78" s="273"/>
      <c r="FY78" s="273"/>
      <c r="FZ78" s="273"/>
      <c r="GA78" s="273"/>
      <c r="GB78" s="273"/>
      <c r="GC78" s="273"/>
      <c r="GD78" s="273"/>
      <c r="GE78" s="273"/>
      <c r="GF78" s="273"/>
      <c r="GG78" s="273"/>
      <c r="GH78" s="273"/>
      <c r="GI78" s="273"/>
      <c r="GJ78" s="273"/>
      <c r="GK78" s="273"/>
      <c r="GL78" s="273"/>
      <c r="GM78" s="273"/>
      <c r="GN78" s="273"/>
      <c r="GO78" s="273"/>
      <c r="GP78" s="273"/>
      <c r="GQ78" s="273"/>
      <c r="GR78" s="273"/>
      <c r="GS78" s="273"/>
      <c r="GT78" s="273"/>
      <c r="GU78" s="273"/>
      <c r="GV78" s="273"/>
      <c r="GW78" s="273"/>
      <c r="GX78" s="273"/>
      <c r="GY78" s="273"/>
      <c r="GZ78" s="273"/>
      <c r="HA78" s="273"/>
      <c r="HB78" s="273"/>
      <c r="HC78" s="273"/>
      <c r="HD78" s="273"/>
      <c r="HE78" s="273"/>
      <c r="HF78" s="273"/>
      <c r="HG78" s="273"/>
      <c r="HH78" s="273"/>
      <c r="HI78" s="273"/>
      <c r="HJ78" s="273"/>
      <c r="HK78" s="273"/>
      <c r="HL78" s="273"/>
      <c r="HM78" s="273"/>
      <c r="HN78" s="273"/>
      <c r="HO78" s="273"/>
      <c r="HP78" s="273"/>
      <c r="HQ78" s="273"/>
      <c r="HR78" s="273"/>
      <c r="HS78" s="273"/>
      <c r="HT78" s="273"/>
      <c r="HU78" s="273"/>
      <c r="HV78" s="273"/>
      <c r="HW78" s="273"/>
      <c r="HX78" s="273"/>
      <c r="HY78" s="273"/>
      <c r="HZ78" s="273"/>
      <c r="IA78" s="273"/>
      <c r="IB78" s="273"/>
      <c r="IC78" s="273"/>
      <c r="ID78" s="273"/>
      <c r="IE78" s="273"/>
      <c r="IF78" s="273"/>
      <c r="IG78" s="273"/>
      <c r="IH78" s="273"/>
      <c r="II78" s="273"/>
      <c r="IJ78" s="273"/>
      <c r="IK78" s="273"/>
      <c r="IL78" s="273"/>
      <c r="IM78" s="273"/>
      <c r="IN78" s="273"/>
      <c r="IO78" s="273"/>
      <c r="IP78" s="273"/>
      <c r="IQ78" s="273"/>
      <c r="IR78" s="273"/>
      <c r="IS78" s="273"/>
      <c r="IT78" s="273"/>
      <c r="IU78" s="273"/>
    </row>
    <row r="79" s="133" customFormat="1" ht="24" customHeight="1" spans="1:255">
      <c r="A79" s="273"/>
      <c r="B79" s="274"/>
      <c r="C79" s="273"/>
      <c r="D79" s="275"/>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3"/>
      <c r="CE79" s="273"/>
      <c r="CF79" s="273"/>
      <c r="CG79" s="273"/>
      <c r="CH79" s="273"/>
      <c r="CI79" s="273"/>
      <c r="CJ79" s="273"/>
      <c r="CK79" s="273"/>
      <c r="CL79" s="273"/>
      <c r="CM79" s="273"/>
      <c r="CN79" s="273"/>
      <c r="CO79" s="273"/>
      <c r="CP79" s="273"/>
      <c r="CQ79" s="273"/>
      <c r="CR79" s="273"/>
      <c r="CS79" s="273"/>
      <c r="CT79" s="273"/>
      <c r="CU79" s="273"/>
      <c r="CV79" s="273"/>
      <c r="CW79" s="273"/>
      <c r="CX79" s="273"/>
      <c r="CY79" s="273"/>
      <c r="CZ79" s="273"/>
      <c r="DA79" s="273"/>
      <c r="DB79" s="273"/>
      <c r="DC79" s="273"/>
      <c r="DD79" s="273"/>
      <c r="DE79" s="273"/>
      <c r="DF79" s="273"/>
      <c r="DG79" s="273"/>
      <c r="DH79" s="273"/>
      <c r="DI79" s="273"/>
      <c r="DJ79" s="273"/>
      <c r="DK79" s="273"/>
      <c r="DL79" s="273"/>
      <c r="DM79" s="273"/>
      <c r="DN79" s="273"/>
      <c r="DO79" s="273"/>
      <c r="DP79" s="273"/>
      <c r="DQ79" s="273"/>
      <c r="DR79" s="273"/>
      <c r="DS79" s="273"/>
      <c r="DT79" s="273"/>
      <c r="DU79" s="273"/>
      <c r="DV79" s="273"/>
      <c r="DW79" s="273"/>
      <c r="DX79" s="273"/>
      <c r="DY79" s="273"/>
      <c r="DZ79" s="273"/>
      <c r="EA79" s="273"/>
      <c r="EB79" s="273"/>
      <c r="EC79" s="273"/>
      <c r="ED79" s="273"/>
      <c r="EE79" s="273"/>
      <c r="EF79" s="273"/>
      <c r="EG79" s="273"/>
      <c r="EH79" s="273"/>
      <c r="EI79" s="273"/>
      <c r="EJ79" s="273"/>
      <c r="EK79" s="273"/>
      <c r="EL79" s="273"/>
      <c r="EM79" s="273"/>
      <c r="EN79" s="273"/>
      <c r="EO79" s="273"/>
      <c r="EP79" s="273"/>
      <c r="EQ79" s="273"/>
      <c r="ER79" s="273"/>
      <c r="ES79" s="273"/>
      <c r="ET79" s="273"/>
      <c r="EU79" s="273"/>
      <c r="EV79" s="273"/>
      <c r="EW79" s="273"/>
      <c r="EX79" s="273"/>
      <c r="EY79" s="273"/>
      <c r="EZ79" s="273"/>
      <c r="FA79" s="273"/>
      <c r="FB79" s="273"/>
      <c r="FC79" s="273"/>
      <c r="FD79" s="273"/>
      <c r="FE79" s="273"/>
      <c r="FF79" s="273"/>
      <c r="FG79" s="273"/>
      <c r="FH79" s="273"/>
      <c r="FI79" s="273"/>
      <c r="FJ79" s="273"/>
      <c r="FK79" s="273"/>
      <c r="FL79" s="273"/>
      <c r="FM79" s="273"/>
      <c r="FN79" s="273"/>
      <c r="FO79" s="273"/>
      <c r="FP79" s="273"/>
      <c r="FQ79" s="273"/>
      <c r="FR79" s="273"/>
      <c r="FS79" s="273"/>
      <c r="FT79" s="273"/>
      <c r="FU79" s="273"/>
      <c r="FV79" s="273"/>
      <c r="FW79" s="273"/>
      <c r="FX79" s="273"/>
      <c r="FY79" s="273"/>
      <c r="FZ79" s="273"/>
      <c r="GA79" s="273"/>
      <c r="GB79" s="273"/>
      <c r="GC79" s="273"/>
      <c r="GD79" s="273"/>
      <c r="GE79" s="273"/>
      <c r="GF79" s="273"/>
      <c r="GG79" s="273"/>
      <c r="GH79" s="273"/>
      <c r="GI79" s="273"/>
      <c r="GJ79" s="273"/>
      <c r="GK79" s="273"/>
      <c r="GL79" s="273"/>
      <c r="GM79" s="273"/>
      <c r="GN79" s="273"/>
      <c r="GO79" s="273"/>
      <c r="GP79" s="273"/>
      <c r="GQ79" s="273"/>
      <c r="GR79" s="273"/>
      <c r="GS79" s="273"/>
      <c r="GT79" s="273"/>
      <c r="GU79" s="273"/>
      <c r="GV79" s="273"/>
      <c r="GW79" s="273"/>
      <c r="GX79" s="273"/>
      <c r="GY79" s="273"/>
      <c r="GZ79" s="273"/>
      <c r="HA79" s="273"/>
      <c r="HB79" s="273"/>
      <c r="HC79" s="273"/>
      <c r="HD79" s="273"/>
      <c r="HE79" s="273"/>
      <c r="HF79" s="273"/>
      <c r="HG79" s="273"/>
      <c r="HH79" s="273"/>
      <c r="HI79" s="273"/>
      <c r="HJ79" s="273"/>
      <c r="HK79" s="273"/>
      <c r="HL79" s="273"/>
      <c r="HM79" s="273"/>
      <c r="HN79" s="273"/>
      <c r="HO79" s="273"/>
      <c r="HP79" s="273"/>
      <c r="HQ79" s="273"/>
      <c r="HR79" s="273"/>
      <c r="HS79" s="273"/>
      <c r="HT79" s="273"/>
      <c r="HU79" s="273"/>
      <c r="HV79" s="273"/>
      <c r="HW79" s="273"/>
      <c r="HX79" s="273"/>
      <c r="HY79" s="273"/>
      <c r="HZ79" s="273"/>
      <c r="IA79" s="273"/>
      <c r="IB79" s="273"/>
      <c r="IC79" s="273"/>
      <c r="ID79" s="273"/>
      <c r="IE79" s="273"/>
      <c r="IF79" s="273"/>
      <c r="IG79" s="273"/>
      <c r="IH79" s="273"/>
      <c r="II79" s="273"/>
      <c r="IJ79" s="273"/>
      <c r="IK79" s="273"/>
      <c r="IL79" s="273"/>
      <c r="IM79" s="273"/>
      <c r="IN79" s="273"/>
      <c r="IO79" s="273"/>
      <c r="IP79" s="273"/>
      <c r="IQ79" s="273"/>
      <c r="IR79" s="273"/>
      <c r="IS79" s="273"/>
      <c r="IT79" s="273"/>
      <c r="IU79" s="273"/>
    </row>
    <row r="80" s="133" customFormat="1" ht="24" customHeight="1" spans="1:255">
      <c r="A80" s="273"/>
      <c r="B80" s="274"/>
      <c r="C80" s="273"/>
      <c r="D80" s="275"/>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3"/>
      <c r="CE80" s="273"/>
      <c r="CF80" s="273"/>
      <c r="CG80" s="273"/>
      <c r="CH80" s="273"/>
      <c r="CI80" s="273"/>
      <c r="CJ80" s="273"/>
      <c r="CK80" s="273"/>
      <c r="CL80" s="273"/>
      <c r="CM80" s="273"/>
      <c r="CN80" s="273"/>
      <c r="CO80" s="273"/>
      <c r="CP80" s="273"/>
      <c r="CQ80" s="273"/>
      <c r="CR80" s="273"/>
      <c r="CS80" s="273"/>
      <c r="CT80" s="273"/>
      <c r="CU80" s="273"/>
      <c r="CV80" s="273"/>
      <c r="CW80" s="273"/>
      <c r="CX80" s="273"/>
      <c r="CY80" s="273"/>
      <c r="CZ80" s="273"/>
      <c r="DA80" s="273"/>
      <c r="DB80" s="273"/>
      <c r="DC80" s="273"/>
      <c r="DD80" s="273"/>
      <c r="DE80" s="273"/>
      <c r="DF80" s="273"/>
      <c r="DG80" s="273"/>
      <c r="DH80" s="273"/>
      <c r="DI80" s="273"/>
      <c r="DJ80" s="273"/>
      <c r="DK80" s="273"/>
      <c r="DL80" s="273"/>
      <c r="DM80" s="273"/>
      <c r="DN80" s="273"/>
      <c r="DO80" s="273"/>
      <c r="DP80" s="273"/>
      <c r="DQ80" s="273"/>
      <c r="DR80" s="273"/>
      <c r="DS80" s="273"/>
      <c r="DT80" s="273"/>
      <c r="DU80" s="273"/>
      <c r="DV80" s="273"/>
      <c r="DW80" s="273"/>
      <c r="DX80" s="273"/>
      <c r="DY80" s="273"/>
      <c r="DZ80" s="273"/>
      <c r="EA80" s="273"/>
      <c r="EB80" s="273"/>
      <c r="EC80" s="273"/>
      <c r="ED80" s="273"/>
      <c r="EE80" s="273"/>
      <c r="EF80" s="273"/>
      <c r="EG80" s="273"/>
      <c r="EH80" s="273"/>
      <c r="EI80" s="273"/>
      <c r="EJ80" s="273"/>
      <c r="EK80" s="273"/>
      <c r="EL80" s="273"/>
      <c r="EM80" s="273"/>
      <c r="EN80" s="273"/>
      <c r="EO80" s="273"/>
      <c r="EP80" s="273"/>
      <c r="EQ80" s="273"/>
      <c r="ER80" s="273"/>
      <c r="ES80" s="273"/>
      <c r="ET80" s="273"/>
      <c r="EU80" s="273"/>
      <c r="EV80" s="273"/>
      <c r="EW80" s="273"/>
      <c r="EX80" s="273"/>
      <c r="EY80" s="273"/>
      <c r="EZ80" s="273"/>
      <c r="FA80" s="273"/>
      <c r="FB80" s="273"/>
      <c r="FC80" s="273"/>
      <c r="FD80" s="273"/>
      <c r="FE80" s="273"/>
      <c r="FF80" s="273"/>
      <c r="FG80" s="273"/>
      <c r="FH80" s="273"/>
      <c r="FI80" s="273"/>
      <c r="FJ80" s="273"/>
      <c r="FK80" s="273"/>
      <c r="FL80" s="273"/>
      <c r="FM80" s="273"/>
      <c r="FN80" s="273"/>
      <c r="FO80" s="273"/>
      <c r="FP80" s="273"/>
      <c r="FQ80" s="273"/>
      <c r="FR80" s="273"/>
      <c r="FS80" s="273"/>
      <c r="FT80" s="273"/>
      <c r="FU80" s="273"/>
      <c r="FV80" s="273"/>
      <c r="FW80" s="273"/>
      <c r="FX80" s="273"/>
      <c r="FY80" s="273"/>
      <c r="FZ80" s="273"/>
      <c r="GA80" s="273"/>
      <c r="GB80" s="273"/>
      <c r="GC80" s="273"/>
      <c r="GD80" s="273"/>
      <c r="GE80" s="273"/>
      <c r="GF80" s="273"/>
      <c r="GG80" s="273"/>
      <c r="GH80" s="273"/>
      <c r="GI80" s="273"/>
      <c r="GJ80" s="273"/>
      <c r="GK80" s="273"/>
      <c r="GL80" s="273"/>
      <c r="GM80" s="273"/>
      <c r="GN80" s="273"/>
      <c r="GO80" s="273"/>
      <c r="GP80" s="273"/>
      <c r="GQ80" s="273"/>
      <c r="GR80" s="273"/>
      <c r="GS80" s="273"/>
      <c r="GT80" s="273"/>
      <c r="GU80" s="273"/>
      <c r="GV80" s="273"/>
      <c r="GW80" s="273"/>
      <c r="GX80" s="273"/>
      <c r="GY80" s="273"/>
      <c r="GZ80" s="273"/>
      <c r="HA80" s="273"/>
      <c r="HB80" s="273"/>
      <c r="HC80" s="273"/>
      <c r="HD80" s="273"/>
      <c r="HE80" s="273"/>
      <c r="HF80" s="273"/>
      <c r="HG80" s="273"/>
      <c r="HH80" s="273"/>
      <c r="HI80" s="273"/>
      <c r="HJ80" s="273"/>
      <c r="HK80" s="273"/>
      <c r="HL80" s="273"/>
      <c r="HM80" s="273"/>
      <c r="HN80" s="273"/>
      <c r="HO80" s="273"/>
      <c r="HP80" s="273"/>
      <c r="HQ80" s="273"/>
      <c r="HR80" s="273"/>
      <c r="HS80" s="273"/>
      <c r="HT80" s="273"/>
      <c r="HU80" s="273"/>
      <c r="HV80" s="273"/>
      <c r="HW80" s="273"/>
      <c r="HX80" s="273"/>
      <c r="HY80" s="273"/>
      <c r="HZ80" s="273"/>
      <c r="IA80" s="273"/>
      <c r="IB80" s="273"/>
      <c r="IC80" s="273"/>
      <c r="ID80" s="273"/>
      <c r="IE80" s="273"/>
      <c r="IF80" s="273"/>
      <c r="IG80" s="273"/>
      <c r="IH80" s="273"/>
      <c r="II80" s="273"/>
      <c r="IJ80" s="273"/>
      <c r="IK80" s="273"/>
      <c r="IL80" s="273"/>
      <c r="IM80" s="273"/>
      <c r="IN80" s="273"/>
      <c r="IO80" s="273"/>
      <c r="IP80" s="273"/>
      <c r="IQ80" s="273"/>
      <c r="IR80" s="273"/>
      <c r="IS80" s="273"/>
      <c r="IT80" s="273"/>
      <c r="IU80" s="273"/>
    </row>
    <row r="81" s="133" customFormat="1" ht="24" customHeight="1" spans="1:255">
      <c r="A81" s="273"/>
      <c r="B81" s="274"/>
      <c r="C81" s="273"/>
      <c r="D81" s="275"/>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3"/>
      <c r="BU81" s="273"/>
      <c r="BV81" s="273"/>
      <c r="BW81" s="273"/>
      <c r="BX81" s="273"/>
      <c r="BY81" s="273"/>
      <c r="BZ81" s="273"/>
      <c r="CA81" s="273"/>
      <c r="CB81" s="273"/>
      <c r="CC81" s="273"/>
      <c r="CD81" s="273"/>
      <c r="CE81" s="273"/>
      <c r="CF81" s="273"/>
      <c r="CG81" s="273"/>
      <c r="CH81" s="273"/>
      <c r="CI81" s="273"/>
      <c r="CJ81" s="273"/>
      <c r="CK81" s="273"/>
      <c r="CL81" s="273"/>
      <c r="CM81" s="273"/>
      <c r="CN81" s="273"/>
      <c r="CO81" s="273"/>
      <c r="CP81" s="273"/>
      <c r="CQ81" s="273"/>
      <c r="CR81" s="273"/>
      <c r="CS81" s="273"/>
      <c r="CT81" s="273"/>
      <c r="CU81" s="273"/>
      <c r="CV81" s="273"/>
      <c r="CW81" s="273"/>
      <c r="CX81" s="273"/>
      <c r="CY81" s="273"/>
      <c r="CZ81" s="273"/>
      <c r="DA81" s="273"/>
      <c r="DB81" s="273"/>
      <c r="DC81" s="273"/>
      <c r="DD81" s="273"/>
      <c r="DE81" s="273"/>
      <c r="DF81" s="273"/>
      <c r="DG81" s="273"/>
      <c r="DH81" s="273"/>
      <c r="DI81" s="273"/>
      <c r="DJ81" s="273"/>
      <c r="DK81" s="273"/>
      <c r="DL81" s="273"/>
      <c r="DM81" s="273"/>
      <c r="DN81" s="273"/>
      <c r="DO81" s="273"/>
      <c r="DP81" s="273"/>
      <c r="DQ81" s="273"/>
      <c r="DR81" s="273"/>
      <c r="DS81" s="273"/>
      <c r="DT81" s="273"/>
      <c r="DU81" s="273"/>
      <c r="DV81" s="273"/>
      <c r="DW81" s="273"/>
      <c r="DX81" s="273"/>
      <c r="DY81" s="273"/>
      <c r="DZ81" s="273"/>
      <c r="EA81" s="273"/>
      <c r="EB81" s="273"/>
      <c r="EC81" s="273"/>
      <c r="ED81" s="273"/>
      <c r="EE81" s="273"/>
      <c r="EF81" s="273"/>
      <c r="EG81" s="273"/>
      <c r="EH81" s="273"/>
      <c r="EI81" s="273"/>
      <c r="EJ81" s="273"/>
      <c r="EK81" s="273"/>
      <c r="EL81" s="273"/>
      <c r="EM81" s="273"/>
      <c r="EN81" s="273"/>
      <c r="EO81" s="273"/>
      <c r="EP81" s="273"/>
      <c r="EQ81" s="273"/>
      <c r="ER81" s="273"/>
      <c r="ES81" s="273"/>
      <c r="ET81" s="273"/>
      <c r="EU81" s="273"/>
      <c r="EV81" s="273"/>
      <c r="EW81" s="273"/>
      <c r="EX81" s="273"/>
      <c r="EY81" s="273"/>
      <c r="EZ81" s="273"/>
      <c r="FA81" s="273"/>
      <c r="FB81" s="273"/>
      <c r="FC81" s="273"/>
      <c r="FD81" s="273"/>
      <c r="FE81" s="273"/>
      <c r="FF81" s="273"/>
      <c r="FG81" s="273"/>
      <c r="FH81" s="273"/>
      <c r="FI81" s="273"/>
      <c r="FJ81" s="273"/>
      <c r="FK81" s="273"/>
      <c r="FL81" s="273"/>
      <c r="FM81" s="273"/>
      <c r="FN81" s="273"/>
      <c r="FO81" s="273"/>
      <c r="FP81" s="273"/>
      <c r="FQ81" s="273"/>
      <c r="FR81" s="273"/>
      <c r="FS81" s="273"/>
      <c r="FT81" s="273"/>
      <c r="FU81" s="273"/>
      <c r="FV81" s="273"/>
      <c r="FW81" s="273"/>
      <c r="FX81" s="273"/>
      <c r="FY81" s="273"/>
      <c r="FZ81" s="273"/>
      <c r="GA81" s="273"/>
      <c r="GB81" s="273"/>
      <c r="GC81" s="273"/>
      <c r="GD81" s="273"/>
      <c r="GE81" s="273"/>
      <c r="GF81" s="273"/>
      <c r="GG81" s="273"/>
      <c r="GH81" s="273"/>
      <c r="GI81" s="273"/>
      <c r="GJ81" s="273"/>
      <c r="GK81" s="273"/>
      <c r="GL81" s="273"/>
      <c r="GM81" s="273"/>
      <c r="GN81" s="273"/>
      <c r="GO81" s="273"/>
      <c r="GP81" s="273"/>
      <c r="GQ81" s="273"/>
      <c r="GR81" s="273"/>
      <c r="GS81" s="273"/>
      <c r="GT81" s="273"/>
      <c r="GU81" s="273"/>
      <c r="GV81" s="273"/>
      <c r="GW81" s="273"/>
      <c r="GX81" s="273"/>
      <c r="GY81" s="273"/>
      <c r="GZ81" s="273"/>
      <c r="HA81" s="273"/>
      <c r="HB81" s="273"/>
      <c r="HC81" s="273"/>
      <c r="HD81" s="273"/>
      <c r="HE81" s="273"/>
      <c r="HF81" s="273"/>
      <c r="HG81" s="273"/>
      <c r="HH81" s="273"/>
      <c r="HI81" s="273"/>
      <c r="HJ81" s="273"/>
      <c r="HK81" s="273"/>
      <c r="HL81" s="273"/>
      <c r="HM81" s="273"/>
      <c r="HN81" s="273"/>
      <c r="HO81" s="273"/>
      <c r="HP81" s="273"/>
      <c r="HQ81" s="273"/>
      <c r="HR81" s="273"/>
      <c r="HS81" s="273"/>
      <c r="HT81" s="273"/>
      <c r="HU81" s="273"/>
      <c r="HV81" s="273"/>
      <c r="HW81" s="273"/>
      <c r="HX81" s="273"/>
      <c r="HY81" s="273"/>
      <c r="HZ81" s="273"/>
      <c r="IA81" s="273"/>
      <c r="IB81" s="273"/>
      <c r="IC81" s="273"/>
      <c r="ID81" s="273"/>
      <c r="IE81" s="273"/>
      <c r="IF81" s="273"/>
      <c r="IG81" s="273"/>
      <c r="IH81" s="273"/>
      <c r="II81" s="273"/>
      <c r="IJ81" s="273"/>
      <c r="IK81" s="273"/>
      <c r="IL81" s="273"/>
      <c r="IM81" s="273"/>
      <c r="IN81" s="273"/>
      <c r="IO81" s="273"/>
      <c r="IP81" s="273"/>
      <c r="IQ81" s="273"/>
      <c r="IR81" s="273"/>
      <c r="IS81" s="273"/>
      <c r="IT81" s="273"/>
      <c r="IU81" s="273"/>
    </row>
    <row r="82" s="133" customFormat="1" ht="24" customHeight="1" spans="1:255">
      <c r="A82" s="273"/>
      <c r="B82" s="274"/>
      <c r="C82" s="273"/>
      <c r="D82" s="275"/>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3"/>
      <c r="BZ82" s="273"/>
      <c r="CA82" s="273"/>
      <c r="CB82" s="273"/>
      <c r="CC82" s="273"/>
      <c r="CD82" s="273"/>
      <c r="CE82" s="273"/>
      <c r="CF82" s="273"/>
      <c r="CG82" s="273"/>
      <c r="CH82" s="273"/>
      <c r="CI82" s="273"/>
      <c r="CJ82" s="273"/>
      <c r="CK82" s="273"/>
      <c r="CL82" s="273"/>
      <c r="CM82" s="273"/>
      <c r="CN82" s="273"/>
      <c r="CO82" s="273"/>
      <c r="CP82" s="273"/>
      <c r="CQ82" s="273"/>
      <c r="CR82" s="273"/>
      <c r="CS82" s="273"/>
      <c r="CT82" s="273"/>
      <c r="CU82" s="273"/>
      <c r="CV82" s="273"/>
      <c r="CW82" s="273"/>
      <c r="CX82" s="273"/>
      <c r="CY82" s="273"/>
      <c r="CZ82" s="273"/>
      <c r="DA82" s="273"/>
      <c r="DB82" s="273"/>
      <c r="DC82" s="273"/>
      <c r="DD82" s="273"/>
      <c r="DE82" s="273"/>
      <c r="DF82" s="273"/>
      <c r="DG82" s="273"/>
      <c r="DH82" s="273"/>
      <c r="DI82" s="273"/>
      <c r="DJ82" s="273"/>
      <c r="DK82" s="273"/>
      <c r="DL82" s="273"/>
      <c r="DM82" s="273"/>
      <c r="DN82" s="273"/>
      <c r="DO82" s="273"/>
      <c r="DP82" s="273"/>
      <c r="DQ82" s="273"/>
      <c r="DR82" s="273"/>
      <c r="DS82" s="273"/>
      <c r="DT82" s="273"/>
      <c r="DU82" s="273"/>
      <c r="DV82" s="273"/>
      <c r="DW82" s="273"/>
      <c r="DX82" s="273"/>
      <c r="DY82" s="273"/>
      <c r="DZ82" s="273"/>
      <c r="EA82" s="273"/>
      <c r="EB82" s="273"/>
      <c r="EC82" s="273"/>
      <c r="ED82" s="273"/>
      <c r="EE82" s="273"/>
      <c r="EF82" s="273"/>
      <c r="EG82" s="273"/>
      <c r="EH82" s="273"/>
      <c r="EI82" s="273"/>
      <c r="EJ82" s="273"/>
      <c r="EK82" s="273"/>
      <c r="EL82" s="273"/>
      <c r="EM82" s="273"/>
      <c r="EN82" s="273"/>
      <c r="EO82" s="273"/>
      <c r="EP82" s="273"/>
      <c r="EQ82" s="273"/>
      <c r="ER82" s="273"/>
      <c r="ES82" s="273"/>
      <c r="ET82" s="273"/>
      <c r="EU82" s="273"/>
      <c r="EV82" s="273"/>
      <c r="EW82" s="273"/>
      <c r="EX82" s="273"/>
      <c r="EY82" s="273"/>
      <c r="EZ82" s="273"/>
      <c r="FA82" s="273"/>
      <c r="FB82" s="273"/>
      <c r="FC82" s="273"/>
      <c r="FD82" s="273"/>
      <c r="FE82" s="273"/>
      <c r="FF82" s="273"/>
      <c r="FG82" s="273"/>
      <c r="FH82" s="273"/>
      <c r="FI82" s="273"/>
      <c r="FJ82" s="273"/>
      <c r="FK82" s="273"/>
      <c r="FL82" s="273"/>
      <c r="FM82" s="273"/>
      <c r="FN82" s="273"/>
      <c r="FO82" s="273"/>
      <c r="FP82" s="273"/>
      <c r="FQ82" s="273"/>
      <c r="FR82" s="273"/>
      <c r="FS82" s="273"/>
      <c r="FT82" s="273"/>
      <c r="FU82" s="273"/>
      <c r="FV82" s="273"/>
      <c r="FW82" s="273"/>
      <c r="FX82" s="273"/>
      <c r="FY82" s="273"/>
      <c r="FZ82" s="273"/>
      <c r="GA82" s="273"/>
      <c r="GB82" s="273"/>
      <c r="GC82" s="273"/>
      <c r="GD82" s="273"/>
      <c r="GE82" s="273"/>
      <c r="GF82" s="273"/>
      <c r="GG82" s="273"/>
      <c r="GH82" s="273"/>
      <c r="GI82" s="273"/>
      <c r="GJ82" s="273"/>
      <c r="GK82" s="273"/>
      <c r="GL82" s="273"/>
      <c r="GM82" s="273"/>
      <c r="GN82" s="273"/>
      <c r="GO82" s="273"/>
      <c r="GP82" s="273"/>
      <c r="GQ82" s="273"/>
      <c r="GR82" s="273"/>
      <c r="GS82" s="273"/>
      <c r="GT82" s="273"/>
      <c r="GU82" s="273"/>
      <c r="GV82" s="273"/>
      <c r="GW82" s="273"/>
      <c r="GX82" s="273"/>
      <c r="GY82" s="273"/>
      <c r="GZ82" s="273"/>
      <c r="HA82" s="273"/>
      <c r="HB82" s="273"/>
      <c r="HC82" s="273"/>
      <c r="HD82" s="273"/>
      <c r="HE82" s="273"/>
      <c r="HF82" s="273"/>
      <c r="HG82" s="273"/>
      <c r="HH82" s="273"/>
      <c r="HI82" s="273"/>
      <c r="HJ82" s="273"/>
      <c r="HK82" s="273"/>
      <c r="HL82" s="273"/>
      <c r="HM82" s="273"/>
      <c r="HN82" s="273"/>
      <c r="HO82" s="273"/>
      <c r="HP82" s="273"/>
      <c r="HQ82" s="273"/>
      <c r="HR82" s="273"/>
      <c r="HS82" s="273"/>
      <c r="HT82" s="273"/>
      <c r="HU82" s="273"/>
      <c r="HV82" s="273"/>
      <c r="HW82" s="273"/>
      <c r="HX82" s="273"/>
      <c r="HY82" s="273"/>
      <c r="HZ82" s="273"/>
      <c r="IA82" s="273"/>
      <c r="IB82" s="273"/>
      <c r="IC82" s="273"/>
      <c r="ID82" s="273"/>
      <c r="IE82" s="273"/>
      <c r="IF82" s="273"/>
      <c r="IG82" s="273"/>
      <c r="IH82" s="273"/>
      <c r="II82" s="273"/>
      <c r="IJ82" s="273"/>
      <c r="IK82" s="273"/>
      <c r="IL82" s="273"/>
      <c r="IM82" s="273"/>
      <c r="IN82" s="273"/>
      <c r="IO82" s="273"/>
      <c r="IP82" s="273"/>
      <c r="IQ82" s="273"/>
      <c r="IR82" s="273"/>
      <c r="IS82" s="273"/>
      <c r="IT82" s="273"/>
      <c r="IU82" s="273"/>
    </row>
    <row r="83" s="133" customFormat="1" ht="24" customHeight="1" spans="1:255">
      <c r="A83" s="273"/>
      <c r="B83" s="274"/>
      <c r="C83" s="273"/>
      <c r="D83" s="275"/>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3"/>
      <c r="BR83" s="273"/>
      <c r="BS83" s="273"/>
      <c r="BT83" s="273"/>
      <c r="BU83" s="273"/>
      <c r="BV83" s="273"/>
      <c r="BW83" s="273"/>
      <c r="BX83" s="273"/>
      <c r="BY83" s="273"/>
      <c r="BZ83" s="273"/>
      <c r="CA83" s="273"/>
      <c r="CB83" s="273"/>
      <c r="CC83" s="273"/>
      <c r="CD83" s="273"/>
      <c r="CE83" s="273"/>
      <c r="CF83" s="273"/>
      <c r="CG83" s="273"/>
      <c r="CH83" s="273"/>
      <c r="CI83" s="273"/>
      <c r="CJ83" s="273"/>
      <c r="CK83" s="273"/>
      <c r="CL83" s="273"/>
      <c r="CM83" s="273"/>
      <c r="CN83" s="273"/>
      <c r="CO83" s="273"/>
      <c r="CP83" s="273"/>
      <c r="CQ83" s="273"/>
      <c r="CR83" s="273"/>
      <c r="CS83" s="273"/>
      <c r="CT83" s="273"/>
      <c r="CU83" s="273"/>
      <c r="CV83" s="273"/>
      <c r="CW83" s="273"/>
      <c r="CX83" s="273"/>
      <c r="CY83" s="273"/>
      <c r="CZ83" s="273"/>
      <c r="DA83" s="273"/>
      <c r="DB83" s="273"/>
      <c r="DC83" s="273"/>
      <c r="DD83" s="273"/>
      <c r="DE83" s="273"/>
      <c r="DF83" s="273"/>
      <c r="DG83" s="273"/>
      <c r="DH83" s="273"/>
      <c r="DI83" s="273"/>
      <c r="DJ83" s="273"/>
      <c r="DK83" s="273"/>
      <c r="DL83" s="273"/>
      <c r="DM83" s="273"/>
      <c r="DN83" s="273"/>
      <c r="DO83" s="273"/>
      <c r="DP83" s="273"/>
      <c r="DQ83" s="273"/>
      <c r="DR83" s="273"/>
      <c r="DS83" s="273"/>
      <c r="DT83" s="273"/>
      <c r="DU83" s="273"/>
      <c r="DV83" s="273"/>
      <c r="DW83" s="273"/>
      <c r="DX83" s="273"/>
      <c r="DY83" s="273"/>
      <c r="DZ83" s="273"/>
      <c r="EA83" s="273"/>
      <c r="EB83" s="273"/>
      <c r="EC83" s="273"/>
      <c r="ED83" s="273"/>
      <c r="EE83" s="273"/>
      <c r="EF83" s="273"/>
      <c r="EG83" s="273"/>
      <c r="EH83" s="273"/>
      <c r="EI83" s="273"/>
      <c r="EJ83" s="273"/>
      <c r="EK83" s="273"/>
      <c r="EL83" s="273"/>
      <c r="EM83" s="273"/>
      <c r="EN83" s="273"/>
      <c r="EO83" s="273"/>
      <c r="EP83" s="273"/>
      <c r="EQ83" s="273"/>
      <c r="ER83" s="273"/>
      <c r="ES83" s="273"/>
      <c r="ET83" s="273"/>
      <c r="EU83" s="273"/>
      <c r="EV83" s="273"/>
      <c r="EW83" s="273"/>
      <c r="EX83" s="273"/>
      <c r="EY83" s="273"/>
      <c r="EZ83" s="273"/>
      <c r="FA83" s="273"/>
      <c r="FB83" s="273"/>
      <c r="FC83" s="273"/>
      <c r="FD83" s="273"/>
      <c r="FE83" s="273"/>
      <c r="FF83" s="273"/>
      <c r="FG83" s="273"/>
      <c r="FH83" s="273"/>
      <c r="FI83" s="273"/>
      <c r="FJ83" s="273"/>
      <c r="FK83" s="273"/>
      <c r="FL83" s="273"/>
      <c r="FM83" s="273"/>
      <c r="FN83" s="273"/>
      <c r="FO83" s="273"/>
      <c r="FP83" s="273"/>
      <c r="FQ83" s="273"/>
      <c r="FR83" s="273"/>
      <c r="FS83" s="273"/>
      <c r="FT83" s="273"/>
      <c r="FU83" s="273"/>
      <c r="FV83" s="273"/>
      <c r="FW83" s="273"/>
      <c r="FX83" s="273"/>
      <c r="FY83" s="273"/>
      <c r="FZ83" s="273"/>
      <c r="GA83" s="273"/>
      <c r="GB83" s="273"/>
      <c r="GC83" s="273"/>
      <c r="GD83" s="273"/>
      <c r="GE83" s="273"/>
      <c r="GF83" s="273"/>
      <c r="GG83" s="273"/>
      <c r="GH83" s="273"/>
      <c r="GI83" s="273"/>
      <c r="GJ83" s="273"/>
      <c r="GK83" s="273"/>
      <c r="GL83" s="273"/>
      <c r="GM83" s="273"/>
      <c r="GN83" s="273"/>
      <c r="GO83" s="273"/>
      <c r="GP83" s="273"/>
      <c r="GQ83" s="273"/>
      <c r="GR83" s="273"/>
      <c r="GS83" s="273"/>
      <c r="GT83" s="273"/>
      <c r="GU83" s="273"/>
      <c r="GV83" s="273"/>
      <c r="GW83" s="273"/>
      <c r="GX83" s="273"/>
      <c r="GY83" s="273"/>
      <c r="GZ83" s="273"/>
      <c r="HA83" s="273"/>
      <c r="HB83" s="273"/>
      <c r="HC83" s="273"/>
      <c r="HD83" s="273"/>
      <c r="HE83" s="273"/>
      <c r="HF83" s="273"/>
      <c r="HG83" s="273"/>
      <c r="HH83" s="273"/>
      <c r="HI83" s="273"/>
      <c r="HJ83" s="273"/>
      <c r="HK83" s="273"/>
      <c r="HL83" s="273"/>
      <c r="HM83" s="273"/>
      <c r="HN83" s="273"/>
      <c r="HO83" s="273"/>
      <c r="HP83" s="273"/>
      <c r="HQ83" s="273"/>
      <c r="HR83" s="273"/>
      <c r="HS83" s="273"/>
      <c r="HT83" s="273"/>
      <c r="HU83" s="273"/>
      <c r="HV83" s="273"/>
      <c r="HW83" s="273"/>
      <c r="HX83" s="273"/>
      <c r="HY83" s="273"/>
      <c r="HZ83" s="273"/>
      <c r="IA83" s="273"/>
      <c r="IB83" s="273"/>
      <c r="IC83" s="273"/>
      <c r="ID83" s="273"/>
      <c r="IE83" s="273"/>
      <c r="IF83" s="273"/>
      <c r="IG83" s="273"/>
      <c r="IH83" s="273"/>
      <c r="II83" s="273"/>
      <c r="IJ83" s="273"/>
      <c r="IK83" s="273"/>
      <c r="IL83" s="273"/>
      <c r="IM83" s="273"/>
      <c r="IN83" s="273"/>
      <c r="IO83" s="273"/>
      <c r="IP83" s="273"/>
      <c r="IQ83" s="273"/>
      <c r="IR83" s="273"/>
      <c r="IS83" s="273"/>
      <c r="IT83" s="273"/>
      <c r="IU83" s="273"/>
    </row>
    <row r="84" s="133" customFormat="1" ht="24" customHeight="1" spans="1:255">
      <c r="A84" s="273"/>
      <c r="B84" s="274"/>
      <c r="C84" s="273"/>
      <c r="D84" s="275"/>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3"/>
      <c r="CE84" s="273"/>
      <c r="CF84" s="273"/>
      <c r="CG84" s="273"/>
      <c r="CH84" s="273"/>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3"/>
      <c r="DF84" s="273"/>
      <c r="DG84" s="273"/>
      <c r="DH84" s="273"/>
      <c r="DI84" s="273"/>
      <c r="DJ84" s="273"/>
      <c r="DK84" s="273"/>
      <c r="DL84" s="273"/>
      <c r="DM84" s="273"/>
      <c r="DN84" s="273"/>
      <c r="DO84" s="273"/>
      <c r="DP84" s="273"/>
      <c r="DQ84" s="273"/>
      <c r="DR84" s="273"/>
      <c r="DS84" s="273"/>
      <c r="DT84" s="273"/>
      <c r="DU84" s="273"/>
      <c r="DV84" s="273"/>
      <c r="DW84" s="273"/>
      <c r="DX84" s="273"/>
      <c r="DY84" s="273"/>
      <c r="DZ84" s="273"/>
      <c r="EA84" s="273"/>
      <c r="EB84" s="273"/>
      <c r="EC84" s="273"/>
      <c r="ED84" s="273"/>
      <c r="EE84" s="273"/>
      <c r="EF84" s="273"/>
      <c r="EG84" s="273"/>
      <c r="EH84" s="273"/>
      <c r="EI84" s="273"/>
      <c r="EJ84" s="273"/>
      <c r="EK84" s="273"/>
      <c r="EL84" s="273"/>
      <c r="EM84" s="273"/>
      <c r="EN84" s="273"/>
      <c r="EO84" s="273"/>
      <c r="EP84" s="273"/>
      <c r="EQ84" s="273"/>
      <c r="ER84" s="273"/>
      <c r="ES84" s="273"/>
      <c r="ET84" s="273"/>
      <c r="EU84" s="273"/>
      <c r="EV84" s="273"/>
      <c r="EW84" s="273"/>
      <c r="EX84" s="273"/>
      <c r="EY84" s="273"/>
      <c r="EZ84" s="273"/>
      <c r="FA84" s="273"/>
      <c r="FB84" s="273"/>
      <c r="FC84" s="273"/>
      <c r="FD84" s="273"/>
      <c r="FE84" s="273"/>
      <c r="FF84" s="273"/>
      <c r="FG84" s="273"/>
      <c r="FH84" s="273"/>
      <c r="FI84" s="273"/>
      <c r="FJ84" s="273"/>
      <c r="FK84" s="273"/>
      <c r="FL84" s="273"/>
      <c r="FM84" s="273"/>
      <c r="FN84" s="273"/>
      <c r="FO84" s="273"/>
      <c r="FP84" s="273"/>
      <c r="FQ84" s="273"/>
      <c r="FR84" s="273"/>
      <c r="FS84" s="273"/>
      <c r="FT84" s="273"/>
      <c r="FU84" s="273"/>
      <c r="FV84" s="273"/>
      <c r="FW84" s="273"/>
      <c r="FX84" s="273"/>
      <c r="FY84" s="273"/>
      <c r="FZ84" s="273"/>
      <c r="GA84" s="273"/>
      <c r="GB84" s="273"/>
      <c r="GC84" s="273"/>
      <c r="GD84" s="273"/>
      <c r="GE84" s="273"/>
      <c r="GF84" s="273"/>
      <c r="GG84" s="273"/>
      <c r="GH84" s="273"/>
      <c r="GI84" s="273"/>
      <c r="GJ84" s="273"/>
      <c r="GK84" s="273"/>
      <c r="GL84" s="273"/>
      <c r="GM84" s="273"/>
      <c r="GN84" s="273"/>
      <c r="GO84" s="273"/>
      <c r="GP84" s="273"/>
      <c r="GQ84" s="273"/>
      <c r="GR84" s="273"/>
      <c r="GS84" s="273"/>
      <c r="GT84" s="273"/>
      <c r="GU84" s="273"/>
      <c r="GV84" s="273"/>
      <c r="GW84" s="273"/>
      <c r="GX84" s="273"/>
      <c r="GY84" s="273"/>
      <c r="GZ84" s="273"/>
      <c r="HA84" s="273"/>
      <c r="HB84" s="273"/>
      <c r="HC84" s="273"/>
      <c r="HD84" s="273"/>
      <c r="HE84" s="273"/>
      <c r="HF84" s="273"/>
      <c r="HG84" s="273"/>
      <c r="HH84" s="273"/>
      <c r="HI84" s="273"/>
      <c r="HJ84" s="273"/>
      <c r="HK84" s="273"/>
      <c r="HL84" s="273"/>
      <c r="HM84" s="273"/>
      <c r="HN84" s="273"/>
      <c r="HO84" s="273"/>
      <c r="HP84" s="273"/>
      <c r="HQ84" s="273"/>
      <c r="HR84" s="273"/>
      <c r="HS84" s="273"/>
      <c r="HT84" s="273"/>
      <c r="HU84" s="273"/>
      <c r="HV84" s="273"/>
      <c r="HW84" s="273"/>
      <c r="HX84" s="273"/>
      <c r="HY84" s="273"/>
      <c r="HZ84" s="273"/>
      <c r="IA84" s="273"/>
      <c r="IB84" s="273"/>
      <c r="IC84" s="273"/>
      <c r="ID84" s="273"/>
      <c r="IE84" s="273"/>
      <c r="IF84" s="273"/>
      <c r="IG84" s="273"/>
      <c r="IH84" s="273"/>
      <c r="II84" s="273"/>
      <c r="IJ84" s="273"/>
      <c r="IK84" s="273"/>
      <c r="IL84" s="273"/>
      <c r="IM84" s="273"/>
      <c r="IN84" s="273"/>
      <c r="IO84" s="273"/>
      <c r="IP84" s="273"/>
      <c r="IQ84" s="273"/>
      <c r="IR84" s="273"/>
      <c r="IS84" s="273"/>
      <c r="IT84" s="273"/>
      <c r="IU84" s="273"/>
    </row>
    <row r="85" s="133" customFormat="1" ht="24" customHeight="1" spans="1:255">
      <c r="A85" s="273"/>
      <c r="B85" s="274"/>
      <c r="C85" s="273"/>
      <c r="D85" s="275"/>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3"/>
      <c r="BR85" s="273"/>
      <c r="BS85" s="273"/>
      <c r="BT85" s="273"/>
      <c r="BU85" s="273"/>
      <c r="BV85" s="273"/>
      <c r="BW85" s="273"/>
      <c r="BX85" s="273"/>
      <c r="BY85" s="273"/>
      <c r="BZ85" s="273"/>
      <c r="CA85" s="273"/>
      <c r="CB85" s="273"/>
      <c r="CC85" s="273"/>
      <c r="CD85" s="273"/>
      <c r="CE85" s="273"/>
      <c r="CF85" s="273"/>
      <c r="CG85" s="273"/>
      <c r="CH85" s="273"/>
      <c r="CI85" s="273"/>
      <c r="CJ85" s="273"/>
      <c r="CK85" s="273"/>
      <c r="CL85" s="273"/>
      <c r="CM85" s="273"/>
      <c r="CN85" s="273"/>
      <c r="CO85" s="273"/>
      <c r="CP85" s="273"/>
      <c r="CQ85" s="273"/>
      <c r="CR85" s="273"/>
      <c r="CS85" s="273"/>
      <c r="CT85" s="273"/>
      <c r="CU85" s="273"/>
      <c r="CV85" s="273"/>
      <c r="CW85" s="273"/>
      <c r="CX85" s="273"/>
      <c r="CY85" s="273"/>
      <c r="CZ85" s="273"/>
      <c r="DA85" s="273"/>
      <c r="DB85" s="273"/>
      <c r="DC85" s="273"/>
      <c r="DD85" s="273"/>
      <c r="DE85" s="273"/>
      <c r="DF85" s="273"/>
      <c r="DG85" s="273"/>
      <c r="DH85" s="273"/>
      <c r="DI85" s="273"/>
      <c r="DJ85" s="273"/>
      <c r="DK85" s="273"/>
      <c r="DL85" s="273"/>
      <c r="DM85" s="273"/>
      <c r="DN85" s="273"/>
      <c r="DO85" s="273"/>
      <c r="DP85" s="273"/>
      <c r="DQ85" s="273"/>
      <c r="DR85" s="273"/>
      <c r="DS85" s="273"/>
      <c r="DT85" s="273"/>
      <c r="DU85" s="273"/>
      <c r="DV85" s="273"/>
      <c r="DW85" s="273"/>
      <c r="DX85" s="273"/>
      <c r="DY85" s="273"/>
      <c r="DZ85" s="273"/>
      <c r="EA85" s="273"/>
      <c r="EB85" s="273"/>
      <c r="EC85" s="273"/>
      <c r="ED85" s="273"/>
      <c r="EE85" s="273"/>
      <c r="EF85" s="273"/>
      <c r="EG85" s="273"/>
      <c r="EH85" s="273"/>
      <c r="EI85" s="273"/>
      <c r="EJ85" s="273"/>
      <c r="EK85" s="273"/>
      <c r="EL85" s="273"/>
      <c r="EM85" s="273"/>
      <c r="EN85" s="273"/>
      <c r="EO85" s="273"/>
      <c r="EP85" s="273"/>
      <c r="EQ85" s="273"/>
      <c r="ER85" s="273"/>
      <c r="ES85" s="273"/>
      <c r="ET85" s="273"/>
      <c r="EU85" s="273"/>
      <c r="EV85" s="273"/>
      <c r="EW85" s="273"/>
      <c r="EX85" s="273"/>
      <c r="EY85" s="273"/>
      <c r="EZ85" s="273"/>
      <c r="FA85" s="273"/>
      <c r="FB85" s="273"/>
      <c r="FC85" s="273"/>
      <c r="FD85" s="273"/>
      <c r="FE85" s="273"/>
      <c r="FF85" s="273"/>
      <c r="FG85" s="273"/>
      <c r="FH85" s="273"/>
      <c r="FI85" s="273"/>
      <c r="FJ85" s="273"/>
      <c r="FK85" s="273"/>
      <c r="FL85" s="273"/>
      <c r="FM85" s="273"/>
      <c r="FN85" s="273"/>
      <c r="FO85" s="273"/>
      <c r="FP85" s="273"/>
      <c r="FQ85" s="273"/>
      <c r="FR85" s="273"/>
      <c r="FS85" s="273"/>
      <c r="FT85" s="273"/>
      <c r="FU85" s="273"/>
      <c r="FV85" s="273"/>
      <c r="FW85" s="273"/>
      <c r="FX85" s="273"/>
      <c r="FY85" s="273"/>
      <c r="FZ85" s="273"/>
      <c r="GA85" s="273"/>
      <c r="GB85" s="273"/>
      <c r="GC85" s="273"/>
      <c r="GD85" s="273"/>
      <c r="GE85" s="273"/>
      <c r="GF85" s="273"/>
      <c r="GG85" s="273"/>
      <c r="GH85" s="273"/>
      <c r="GI85" s="273"/>
      <c r="GJ85" s="273"/>
      <c r="GK85" s="273"/>
      <c r="GL85" s="273"/>
      <c r="GM85" s="273"/>
      <c r="GN85" s="273"/>
      <c r="GO85" s="273"/>
      <c r="GP85" s="273"/>
      <c r="GQ85" s="273"/>
      <c r="GR85" s="273"/>
      <c r="GS85" s="273"/>
      <c r="GT85" s="273"/>
      <c r="GU85" s="273"/>
      <c r="GV85" s="273"/>
      <c r="GW85" s="273"/>
      <c r="GX85" s="273"/>
      <c r="GY85" s="273"/>
      <c r="GZ85" s="273"/>
      <c r="HA85" s="273"/>
      <c r="HB85" s="273"/>
      <c r="HC85" s="273"/>
      <c r="HD85" s="273"/>
      <c r="HE85" s="273"/>
      <c r="HF85" s="273"/>
      <c r="HG85" s="273"/>
      <c r="HH85" s="273"/>
      <c r="HI85" s="273"/>
      <c r="HJ85" s="273"/>
      <c r="HK85" s="273"/>
      <c r="HL85" s="273"/>
      <c r="HM85" s="273"/>
      <c r="HN85" s="273"/>
      <c r="HO85" s="273"/>
      <c r="HP85" s="273"/>
      <c r="HQ85" s="273"/>
      <c r="HR85" s="273"/>
      <c r="HS85" s="273"/>
      <c r="HT85" s="273"/>
      <c r="HU85" s="273"/>
      <c r="HV85" s="273"/>
      <c r="HW85" s="273"/>
      <c r="HX85" s="273"/>
      <c r="HY85" s="273"/>
      <c r="HZ85" s="273"/>
      <c r="IA85" s="273"/>
      <c r="IB85" s="273"/>
      <c r="IC85" s="273"/>
      <c r="ID85" s="273"/>
      <c r="IE85" s="273"/>
      <c r="IF85" s="273"/>
      <c r="IG85" s="273"/>
      <c r="IH85" s="273"/>
      <c r="II85" s="273"/>
      <c r="IJ85" s="273"/>
      <c r="IK85" s="273"/>
      <c r="IL85" s="273"/>
      <c r="IM85" s="273"/>
      <c r="IN85" s="273"/>
      <c r="IO85" s="273"/>
      <c r="IP85" s="273"/>
      <c r="IQ85" s="273"/>
      <c r="IR85" s="273"/>
      <c r="IS85" s="273"/>
      <c r="IT85" s="273"/>
      <c r="IU85" s="273"/>
    </row>
    <row r="86" s="133" customFormat="1" ht="24" customHeight="1" spans="1:255">
      <c r="A86" s="273"/>
      <c r="B86" s="274"/>
      <c r="C86" s="273"/>
      <c r="D86" s="275"/>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3"/>
      <c r="BK86" s="273"/>
      <c r="BL86" s="273"/>
      <c r="BM86" s="273"/>
      <c r="BN86" s="273"/>
      <c r="BO86" s="273"/>
      <c r="BP86" s="273"/>
      <c r="BQ86" s="273"/>
      <c r="BR86" s="273"/>
      <c r="BS86" s="273"/>
      <c r="BT86" s="273"/>
      <c r="BU86" s="273"/>
      <c r="BV86" s="273"/>
      <c r="BW86" s="273"/>
      <c r="BX86" s="273"/>
      <c r="BY86" s="273"/>
      <c r="BZ86" s="273"/>
      <c r="CA86" s="273"/>
      <c r="CB86" s="273"/>
      <c r="CC86" s="273"/>
      <c r="CD86" s="273"/>
      <c r="CE86" s="273"/>
      <c r="CF86" s="273"/>
      <c r="CG86" s="273"/>
      <c r="CH86" s="273"/>
      <c r="CI86" s="273"/>
      <c r="CJ86" s="273"/>
      <c r="CK86" s="273"/>
      <c r="CL86" s="273"/>
      <c r="CM86" s="273"/>
      <c r="CN86" s="273"/>
      <c r="CO86" s="273"/>
      <c r="CP86" s="273"/>
      <c r="CQ86" s="273"/>
      <c r="CR86" s="273"/>
      <c r="CS86" s="273"/>
      <c r="CT86" s="273"/>
      <c r="CU86" s="273"/>
      <c r="CV86" s="273"/>
      <c r="CW86" s="273"/>
      <c r="CX86" s="273"/>
      <c r="CY86" s="273"/>
      <c r="CZ86" s="273"/>
      <c r="DA86" s="273"/>
      <c r="DB86" s="273"/>
      <c r="DC86" s="273"/>
      <c r="DD86" s="273"/>
      <c r="DE86" s="273"/>
      <c r="DF86" s="273"/>
      <c r="DG86" s="273"/>
      <c r="DH86" s="273"/>
      <c r="DI86" s="273"/>
      <c r="DJ86" s="273"/>
      <c r="DK86" s="273"/>
      <c r="DL86" s="273"/>
      <c r="DM86" s="273"/>
      <c r="DN86" s="273"/>
      <c r="DO86" s="273"/>
      <c r="DP86" s="273"/>
      <c r="DQ86" s="273"/>
      <c r="DR86" s="273"/>
      <c r="DS86" s="273"/>
      <c r="DT86" s="273"/>
      <c r="DU86" s="273"/>
      <c r="DV86" s="273"/>
      <c r="DW86" s="273"/>
      <c r="DX86" s="273"/>
      <c r="DY86" s="273"/>
      <c r="DZ86" s="273"/>
      <c r="EA86" s="273"/>
      <c r="EB86" s="273"/>
      <c r="EC86" s="273"/>
      <c r="ED86" s="273"/>
      <c r="EE86" s="273"/>
      <c r="EF86" s="273"/>
      <c r="EG86" s="273"/>
      <c r="EH86" s="273"/>
      <c r="EI86" s="273"/>
      <c r="EJ86" s="273"/>
      <c r="EK86" s="273"/>
      <c r="EL86" s="273"/>
      <c r="EM86" s="273"/>
      <c r="EN86" s="273"/>
      <c r="EO86" s="273"/>
      <c r="EP86" s="273"/>
      <c r="EQ86" s="273"/>
      <c r="ER86" s="273"/>
      <c r="ES86" s="273"/>
      <c r="ET86" s="273"/>
      <c r="EU86" s="273"/>
      <c r="EV86" s="273"/>
      <c r="EW86" s="273"/>
      <c r="EX86" s="273"/>
      <c r="EY86" s="273"/>
      <c r="EZ86" s="273"/>
      <c r="FA86" s="273"/>
      <c r="FB86" s="273"/>
      <c r="FC86" s="273"/>
      <c r="FD86" s="273"/>
      <c r="FE86" s="273"/>
      <c r="FF86" s="273"/>
      <c r="FG86" s="273"/>
      <c r="FH86" s="273"/>
      <c r="FI86" s="273"/>
      <c r="FJ86" s="273"/>
      <c r="FK86" s="273"/>
      <c r="FL86" s="273"/>
      <c r="FM86" s="273"/>
      <c r="FN86" s="273"/>
      <c r="FO86" s="273"/>
      <c r="FP86" s="273"/>
      <c r="FQ86" s="273"/>
      <c r="FR86" s="273"/>
      <c r="FS86" s="273"/>
      <c r="FT86" s="273"/>
      <c r="FU86" s="273"/>
      <c r="FV86" s="273"/>
      <c r="FW86" s="273"/>
      <c r="FX86" s="273"/>
      <c r="FY86" s="273"/>
      <c r="FZ86" s="273"/>
      <c r="GA86" s="273"/>
      <c r="GB86" s="273"/>
      <c r="GC86" s="273"/>
      <c r="GD86" s="273"/>
      <c r="GE86" s="273"/>
      <c r="GF86" s="273"/>
      <c r="GG86" s="273"/>
      <c r="GH86" s="273"/>
      <c r="GI86" s="273"/>
      <c r="GJ86" s="273"/>
      <c r="GK86" s="273"/>
      <c r="GL86" s="273"/>
      <c r="GM86" s="273"/>
      <c r="GN86" s="273"/>
      <c r="GO86" s="273"/>
      <c r="GP86" s="273"/>
      <c r="GQ86" s="273"/>
      <c r="GR86" s="273"/>
      <c r="GS86" s="273"/>
      <c r="GT86" s="273"/>
      <c r="GU86" s="273"/>
      <c r="GV86" s="273"/>
      <c r="GW86" s="273"/>
      <c r="GX86" s="273"/>
      <c r="GY86" s="273"/>
      <c r="GZ86" s="273"/>
      <c r="HA86" s="273"/>
      <c r="HB86" s="273"/>
      <c r="HC86" s="273"/>
      <c r="HD86" s="273"/>
      <c r="HE86" s="273"/>
      <c r="HF86" s="273"/>
      <c r="HG86" s="273"/>
      <c r="HH86" s="273"/>
      <c r="HI86" s="273"/>
      <c r="HJ86" s="273"/>
      <c r="HK86" s="273"/>
      <c r="HL86" s="273"/>
      <c r="HM86" s="273"/>
      <c r="HN86" s="273"/>
      <c r="HO86" s="273"/>
      <c r="HP86" s="273"/>
      <c r="HQ86" s="273"/>
      <c r="HR86" s="273"/>
      <c r="HS86" s="273"/>
      <c r="HT86" s="273"/>
      <c r="HU86" s="273"/>
      <c r="HV86" s="273"/>
      <c r="HW86" s="273"/>
      <c r="HX86" s="273"/>
      <c r="HY86" s="273"/>
      <c r="HZ86" s="273"/>
      <c r="IA86" s="273"/>
      <c r="IB86" s="273"/>
      <c r="IC86" s="273"/>
      <c r="ID86" s="273"/>
      <c r="IE86" s="273"/>
      <c r="IF86" s="273"/>
      <c r="IG86" s="273"/>
      <c r="IH86" s="273"/>
      <c r="II86" s="273"/>
      <c r="IJ86" s="273"/>
      <c r="IK86" s="273"/>
      <c r="IL86" s="273"/>
      <c r="IM86" s="273"/>
      <c r="IN86" s="273"/>
      <c r="IO86" s="273"/>
      <c r="IP86" s="273"/>
      <c r="IQ86" s="273"/>
      <c r="IR86" s="273"/>
      <c r="IS86" s="273"/>
      <c r="IT86" s="273"/>
      <c r="IU86" s="273"/>
    </row>
    <row r="87" s="133" customFormat="1" ht="24" customHeight="1" spans="1:255">
      <c r="A87" s="273"/>
      <c r="B87" s="274"/>
      <c r="C87" s="273"/>
      <c r="D87" s="275"/>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273"/>
      <c r="AX87" s="273"/>
      <c r="AY87" s="273"/>
      <c r="AZ87" s="273"/>
      <c r="BA87" s="273"/>
      <c r="BB87" s="273"/>
      <c r="BC87" s="273"/>
      <c r="BD87" s="273"/>
      <c r="BE87" s="273"/>
      <c r="BF87" s="273"/>
      <c r="BG87" s="273"/>
      <c r="BH87" s="273"/>
      <c r="BI87" s="273"/>
      <c r="BJ87" s="273"/>
      <c r="BK87" s="273"/>
      <c r="BL87" s="273"/>
      <c r="BM87" s="273"/>
      <c r="BN87" s="273"/>
      <c r="BO87" s="273"/>
      <c r="BP87" s="273"/>
      <c r="BQ87" s="273"/>
      <c r="BR87" s="273"/>
      <c r="BS87" s="273"/>
      <c r="BT87" s="273"/>
      <c r="BU87" s="273"/>
      <c r="BV87" s="273"/>
      <c r="BW87" s="273"/>
      <c r="BX87" s="273"/>
      <c r="BY87" s="273"/>
      <c r="BZ87" s="273"/>
      <c r="CA87" s="273"/>
      <c r="CB87" s="273"/>
      <c r="CC87" s="273"/>
      <c r="CD87" s="273"/>
      <c r="CE87" s="273"/>
      <c r="CF87" s="273"/>
      <c r="CG87" s="273"/>
      <c r="CH87" s="273"/>
      <c r="CI87" s="273"/>
      <c r="CJ87" s="273"/>
      <c r="CK87" s="273"/>
      <c r="CL87" s="273"/>
      <c r="CM87" s="273"/>
      <c r="CN87" s="273"/>
      <c r="CO87" s="273"/>
      <c r="CP87" s="273"/>
      <c r="CQ87" s="273"/>
      <c r="CR87" s="273"/>
      <c r="CS87" s="273"/>
      <c r="CT87" s="273"/>
      <c r="CU87" s="273"/>
      <c r="CV87" s="273"/>
      <c r="CW87" s="273"/>
      <c r="CX87" s="273"/>
      <c r="CY87" s="273"/>
      <c r="CZ87" s="273"/>
      <c r="DA87" s="273"/>
      <c r="DB87" s="273"/>
      <c r="DC87" s="273"/>
      <c r="DD87" s="273"/>
      <c r="DE87" s="273"/>
      <c r="DF87" s="273"/>
      <c r="DG87" s="273"/>
      <c r="DH87" s="273"/>
      <c r="DI87" s="273"/>
      <c r="DJ87" s="273"/>
      <c r="DK87" s="273"/>
      <c r="DL87" s="273"/>
      <c r="DM87" s="273"/>
      <c r="DN87" s="273"/>
      <c r="DO87" s="273"/>
      <c r="DP87" s="273"/>
      <c r="DQ87" s="273"/>
      <c r="DR87" s="273"/>
      <c r="DS87" s="273"/>
      <c r="DT87" s="273"/>
      <c r="DU87" s="273"/>
      <c r="DV87" s="273"/>
      <c r="DW87" s="273"/>
      <c r="DX87" s="273"/>
      <c r="DY87" s="273"/>
      <c r="DZ87" s="273"/>
      <c r="EA87" s="273"/>
      <c r="EB87" s="273"/>
      <c r="EC87" s="273"/>
      <c r="ED87" s="273"/>
      <c r="EE87" s="273"/>
      <c r="EF87" s="273"/>
      <c r="EG87" s="273"/>
      <c r="EH87" s="273"/>
      <c r="EI87" s="273"/>
      <c r="EJ87" s="273"/>
      <c r="EK87" s="273"/>
      <c r="EL87" s="273"/>
      <c r="EM87" s="273"/>
      <c r="EN87" s="273"/>
      <c r="EO87" s="273"/>
      <c r="EP87" s="273"/>
      <c r="EQ87" s="273"/>
      <c r="ER87" s="273"/>
      <c r="ES87" s="273"/>
      <c r="ET87" s="273"/>
      <c r="EU87" s="273"/>
      <c r="EV87" s="273"/>
      <c r="EW87" s="273"/>
      <c r="EX87" s="273"/>
      <c r="EY87" s="273"/>
      <c r="EZ87" s="273"/>
      <c r="FA87" s="273"/>
      <c r="FB87" s="273"/>
      <c r="FC87" s="273"/>
      <c r="FD87" s="273"/>
      <c r="FE87" s="273"/>
      <c r="FF87" s="273"/>
      <c r="FG87" s="273"/>
      <c r="FH87" s="273"/>
      <c r="FI87" s="273"/>
      <c r="FJ87" s="273"/>
      <c r="FK87" s="273"/>
      <c r="FL87" s="273"/>
      <c r="FM87" s="273"/>
      <c r="FN87" s="273"/>
      <c r="FO87" s="273"/>
      <c r="FP87" s="273"/>
      <c r="FQ87" s="273"/>
      <c r="FR87" s="273"/>
      <c r="FS87" s="273"/>
      <c r="FT87" s="273"/>
      <c r="FU87" s="273"/>
      <c r="FV87" s="273"/>
      <c r="FW87" s="273"/>
      <c r="FX87" s="273"/>
      <c r="FY87" s="273"/>
      <c r="FZ87" s="273"/>
      <c r="GA87" s="273"/>
      <c r="GB87" s="273"/>
      <c r="GC87" s="273"/>
      <c r="GD87" s="273"/>
      <c r="GE87" s="273"/>
      <c r="GF87" s="273"/>
      <c r="GG87" s="273"/>
      <c r="GH87" s="273"/>
      <c r="GI87" s="273"/>
      <c r="GJ87" s="273"/>
      <c r="GK87" s="273"/>
      <c r="GL87" s="273"/>
      <c r="GM87" s="273"/>
      <c r="GN87" s="273"/>
      <c r="GO87" s="273"/>
      <c r="GP87" s="273"/>
      <c r="GQ87" s="273"/>
      <c r="GR87" s="273"/>
      <c r="GS87" s="273"/>
      <c r="GT87" s="273"/>
      <c r="GU87" s="273"/>
      <c r="GV87" s="273"/>
      <c r="GW87" s="273"/>
      <c r="GX87" s="273"/>
      <c r="GY87" s="273"/>
      <c r="GZ87" s="273"/>
      <c r="HA87" s="273"/>
      <c r="HB87" s="273"/>
      <c r="HC87" s="273"/>
      <c r="HD87" s="273"/>
      <c r="HE87" s="273"/>
      <c r="HF87" s="273"/>
      <c r="HG87" s="273"/>
      <c r="HH87" s="273"/>
      <c r="HI87" s="273"/>
      <c r="HJ87" s="273"/>
      <c r="HK87" s="273"/>
      <c r="HL87" s="273"/>
      <c r="HM87" s="273"/>
      <c r="HN87" s="273"/>
      <c r="HO87" s="273"/>
      <c r="HP87" s="273"/>
      <c r="HQ87" s="273"/>
      <c r="HR87" s="273"/>
      <c r="HS87" s="273"/>
      <c r="HT87" s="273"/>
      <c r="HU87" s="273"/>
      <c r="HV87" s="273"/>
      <c r="HW87" s="273"/>
      <c r="HX87" s="273"/>
      <c r="HY87" s="273"/>
      <c r="HZ87" s="273"/>
      <c r="IA87" s="273"/>
      <c r="IB87" s="273"/>
      <c r="IC87" s="273"/>
      <c r="ID87" s="273"/>
      <c r="IE87" s="273"/>
      <c r="IF87" s="273"/>
      <c r="IG87" s="273"/>
      <c r="IH87" s="273"/>
      <c r="II87" s="273"/>
      <c r="IJ87" s="273"/>
      <c r="IK87" s="273"/>
      <c r="IL87" s="273"/>
      <c r="IM87" s="273"/>
      <c r="IN87" s="273"/>
      <c r="IO87" s="273"/>
      <c r="IP87" s="273"/>
      <c r="IQ87" s="273"/>
      <c r="IR87" s="273"/>
      <c r="IS87" s="273"/>
      <c r="IT87" s="273"/>
      <c r="IU87" s="273"/>
    </row>
    <row r="88" s="133" customFormat="1" ht="24" customHeight="1" spans="1:255">
      <c r="A88" s="273"/>
      <c r="B88" s="274"/>
      <c r="C88" s="273"/>
      <c r="D88" s="275"/>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273"/>
      <c r="AX88" s="273"/>
      <c r="AY88" s="273"/>
      <c r="AZ88" s="273"/>
      <c r="BA88" s="273"/>
      <c r="BB88" s="273"/>
      <c r="BC88" s="273"/>
      <c r="BD88" s="273"/>
      <c r="BE88" s="273"/>
      <c r="BF88" s="273"/>
      <c r="BG88" s="273"/>
      <c r="BH88" s="273"/>
      <c r="BI88" s="273"/>
      <c r="BJ88" s="273"/>
      <c r="BK88" s="273"/>
      <c r="BL88" s="273"/>
      <c r="BM88" s="273"/>
      <c r="BN88" s="273"/>
      <c r="BO88" s="273"/>
      <c r="BP88" s="273"/>
      <c r="BQ88" s="273"/>
      <c r="BR88" s="273"/>
      <c r="BS88" s="273"/>
      <c r="BT88" s="273"/>
      <c r="BU88" s="273"/>
      <c r="BV88" s="273"/>
      <c r="BW88" s="273"/>
      <c r="BX88" s="273"/>
      <c r="BY88" s="273"/>
      <c r="BZ88" s="273"/>
      <c r="CA88" s="273"/>
      <c r="CB88" s="273"/>
      <c r="CC88" s="273"/>
      <c r="CD88" s="273"/>
      <c r="CE88" s="273"/>
      <c r="CF88" s="273"/>
      <c r="CG88" s="273"/>
      <c r="CH88" s="273"/>
      <c r="CI88" s="273"/>
      <c r="CJ88" s="273"/>
      <c r="CK88" s="273"/>
      <c r="CL88" s="273"/>
      <c r="CM88" s="273"/>
      <c r="CN88" s="273"/>
      <c r="CO88" s="273"/>
      <c r="CP88" s="273"/>
      <c r="CQ88" s="273"/>
      <c r="CR88" s="273"/>
      <c r="CS88" s="273"/>
      <c r="CT88" s="273"/>
      <c r="CU88" s="273"/>
      <c r="CV88" s="273"/>
      <c r="CW88" s="273"/>
      <c r="CX88" s="273"/>
      <c r="CY88" s="273"/>
      <c r="CZ88" s="273"/>
      <c r="DA88" s="273"/>
      <c r="DB88" s="273"/>
      <c r="DC88" s="273"/>
      <c r="DD88" s="273"/>
      <c r="DE88" s="273"/>
      <c r="DF88" s="273"/>
      <c r="DG88" s="273"/>
      <c r="DH88" s="273"/>
      <c r="DI88" s="273"/>
      <c r="DJ88" s="273"/>
      <c r="DK88" s="273"/>
      <c r="DL88" s="273"/>
      <c r="DM88" s="273"/>
      <c r="DN88" s="273"/>
      <c r="DO88" s="273"/>
      <c r="DP88" s="273"/>
      <c r="DQ88" s="273"/>
      <c r="DR88" s="273"/>
      <c r="DS88" s="273"/>
      <c r="DT88" s="273"/>
      <c r="DU88" s="273"/>
      <c r="DV88" s="273"/>
      <c r="DW88" s="273"/>
      <c r="DX88" s="273"/>
      <c r="DY88" s="273"/>
      <c r="DZ88" s="273"/>
      <c r="EA88" s="273"/>
      <c r="EB88" s="273"/>
      <c r="EC88" s="273"/>
      <c r="ED88" s="273"/>
      <c r="EE88" s="273"/>
      <c r="EF88" s="273"/>
      <c r="EG88" s="273"/>
      <c r="EH88" s="273"/>
      <c r="EI88" s="273"/>
      <c r="EJ88" s="273"/>
      <c r="EK88" s="273"/>
      <c r="EL88" s="273"/>
      <c r="EM88" s="273"/>
      <c r="EN88" s="273"/>
      <c r="EO88" s="273"/>
      <c r="EP88" s="273"/>
      <c r="EQ88" s="273"/>
      <c r="ER88" s="273"/>
      <c r="ES88" s="273"/>
      <c r="ET88" s="273"/>
      <c r="EU88" s="273"/>
      <c r="EV88" s="273"/>
      <c r="EW88" s="273"/>
      <c r="EX88" s="273"/>
      <c r="EY88" s="273"/>
      <c r="EZ88" s="273"/>
      <c r="FA88" s="273"/>
      <c r="FB88" s="273"/>
      <c r="FC88" s="273"/>
      <c r="FD88" s="273"/>
      <c r="FE88" s="273"/>
      <c r="FF88" s="273"/>
      <c r="FG88" s="273"/>
      <c r="FH88" s="273"/>
      <c r="FI88" s="273"/>
      <c r="FJ88" s="273"/>
      <c r="FK88" s="273"/>
      <c r="FL88" s="273"/>
      <c r="FM88" s="273"/>
      <c r="FN88" s="273"/>
      <c r="FO88" s="273"/>
      <c r="FP88" s="273"/>
      <c r="FQ88" s="273"/>
      <c r="FR88" s="273"/>
      <c r="FS88" s="273"/>
      <c r="FT88" s="273"/>
      <c r="FU88" s="273"/>
      <c r="FV88" s="273"/>
      <c r="FW88" s="273"/>
      <c r="FX88" s="273"/>
      <c r="FY88" s="273"/>
      <c r="FZ88" s="273"/>
      <c r="GA88" s="273"/>
      <c r="GB88" s="273"/>
      <c r="GC88" s="273"/>
      <c r="GD88" s="273"/>
      <c r="GE88" s="273"/>
      <c r="GF88" s="273"/>
      <c r="GG88" s="273"/>
      <c r="GH88" s="273"/>
      <c r="GI88" s="273"/>
      <c r="GJ88" s="273"/>
      <c r="GK88" s="273"/>
      <c r="GL88" s="273"/>
      <c r="GM88" s="273"/>
      <c r="GN88" s="273"/>
      <c r="GO88" s="273"/>
      <c r="GP88" s="273"/>
      <c r="GQ88" s="273"/>
      <c r="GR88" s="273"/>
      <c r="GS88" s="273"/>
      <c r="GT88" s="273"/>
      <c r="GU88" s="273"/>
      <c r="GV88" s="273"/>
      <c r="GW88" s="273"/>
      <c r="GX88" s="273"/>
      <c r="GY88" s="273"/>
      <c r="GZ88" s="273"/>
      <c r="HA88" s="273"/>
      <c r="HB88" s="273"/>
      <c r="HC88" s="273"/>
      <c r="HD88" s="273"/>
      <c r="HE88" s="273"/>
      <c r="HF88" s="273"/>
      <c r="HG88" s="273"/>
      <c r="HH88" s="273"/>
      <c r="HI88" s="273"/>
      <c r="HJ88" s="273"/>
      <c r="HK88" s="273"/>
      <c r="HL88" s="273"/>
      <c r="HM88" s="273"/>
      <c r="HN88" s="273"/>
      <c r="HO88" s="273"/>
      <c r="HP88" s="273"/>
      <c r="HQ88" s="273"/>
      <c r="HR88" s="273"/>
      <c r="HS88" s="273"/>
      <c r="HT88" s="273"/>
      <c r="HU88" s="273"/>
      <c r="HV88" s="273"/>
      <c r="HW88" s="273"/>
      <c r="HX88" s="273"/>
      <c r="HY88" s="273"/>
      <c r="HZ88" s="273"/>
      <c r="IA88" s="273"/>
      <c r="IB88" s="273"/>
      <c r="IC88" s="273"/>
      <c r="ID88" s="273"/>
      <c r="IE88" s="273"/>
      <c r="IF88" s="273"/>
      <c r="IG88" s="273"/>
      <c r="IH88" s="273"/>
      <c r="II88" s="273"/>
      <c r="IJ88" s="273"/>
      <c r="IK88" s="273"/>
      <c r="IL88" s="273"/>
      <c r="IM88" s="273"/>
      <c r="IN88" s="273"/>
      <c r="IO88" s="273"/>
      <c r="IP88" s="273"/>
      <c r="IQ88" s="273"/>
      <c r="IR88" s="273"/>
      <c r="IS88" s="273"/>
      <c r="IT88" s="273"/>
      <c r="IU88" s="273"/>
    </row>
    <row r="89" s="133" customFormat="1" ht="24" customHeight="1" spans="1:255">
      <c r="A89" s="273"/>
      <c r="B89" s="274"/>
      <c r="C89" s="273"/>
      <c r="D89" s="275"/>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3"/>
      <c r="BR89" s="273"/>
      <c r="BS89" s="273"/>
      <c r="BT89" s="273"/>
      <c r="BU89" s="273"/>
      <c r="BV89" s="273"/>
      <c r="BW89" s="273"/>
      <c r="BX89" s="273"/>
      <c r="BY89" s="273"/>
      <c r="BZ89" s="273"/>
      <c r="CA89" s="273"/>
      <c r="CB89" s="273"/>
      <c r="CC89" s="273"/>
      <c r="CD89" s="273"/>
      <c r="CE89" s="273"/>
      <c r="CF89" s="273"/>
      <c r="CG89" s="273"/>
      <c r="CH89" s="273"/>
      <c r="CI89" s="273"/>
      <c r="CJ89" s="273"/>
      <c r="CK89" s="273"/>
      <c r="CL89" s="273"/>
      <c r="CM89" s="273"/>
      <c r="CN89" s="273"/>
      <c r="CO89" s="273"/>
      <c r="CP89" s="273"/>
      <c r="CQ89" s="273"/>
      <c r="CR89" s="273"/>
      <c r="CS89" s="273"/>
      <c r="CT89" s="273"/>
      <c r="CU89" s="273"/>
      <c r="CV89" s="273"/>
      <c r="CW89" s="273"/>
      <c r="CX89" s="273"/>
      <c r="CY89" s="273"/>
      <c r="CZ89" s="273"/>
      <c r="DA89" s="273"/>
      <c r="DB89" s="273"/>
      <c r="DC89" s="273"/>
      <c r="DD89" s="273"/>
      <c r="DE89" s="273"/>
      <c r="DF89" s="273"/>
      <c r="DG89" s="273"/>
      <c r="DH89" s="273"/>
      <c r="DI89" s="273"/>
      <c r="DJ89" s="273"/>
      <c r="DK89" s="273"/>
      <c r="DL89" s="273"/>
      <c r="DM89" s="273"/>
      <c r="DN89" s="273"/>
      <c r="DO89" s="273"/>
      <c r="DP89" s="273"/>
      <c r="DQ89" s="273"/>
      <c r="DR89" s="273"/>
      <c r="DS89" s="273"/>
      <c r="DT89" s="273"/>
      <c r="DU89" s="273"/>
      <c r="DV89" s="273"/>
      <c r="DW89" s="273"/>
      <c r="DX89" s="273"/>
      <c r="DY89" s="273"/>
      <c r="DZ89" s="273"/>
      <c r="EA89" s="273"/>
      <c r="EB89" s="273"/>
      <c r="EC89" s="273"/>
      <c r="ED89" s="273"/>
      <c r="EE89" s="273"/>
      <c r="EF89" s="273"/>
      <c r="EG89" s="273"/>
      <c r="EH89" s="273"/>
      <c r="EI89" s="273"/>
      <c r="EJ89" s="273"/>
      <c r="EK89" s="273"/>
      <c r="EL89" s="273"/>
      <c r="EM89" s="273"/>
      <c r="EN89" s="273"/>
      <c r="EO89" s="273"/>
      <c r="EP89" s="273"/>
      <c r="EQ89" s="273"/>
      <c r="ER89" s="273"/>
      <c r="ES89" s="273"/>
      <c r="ET89" s="273"/>
      <c r="EU89" s="273"/>
      <c r="EV89" s="273"/>
      <c r="EW89" s="273"/>
      <c r="EX89" s="273"/>
      <c r="EY89" s="273"/>
      <c r="EZ89" s="273"/>
      <c r="FA89" s="273"/>
      <c r="FB89" s="273"/>
      <c r="FC89" s="273"/>
      <c r="FD89" s="273"/>
      <c r="FE89" s="273"/>
      <c r="FF89" s="273"/>
      <c r="FG89" s="273"/>
      <c r="FH89" s="273"/>
      <c r="FI89" s="273"/>
      <c r="FJ89" s="273"/>
      <c r="FK89" s="273"/>
      <c r="FL89" s="273"/>
      <c r="FM89" s="273"/>
      <c r="FN89" s="273"/>
      <c r="FO89" s="273"/>
      <c r="FP89" s="273"/>
      <c r="FQ89" s="273"/>
      <c r="FR89" s="273"/>
      <c r="FS89" s="273"/>
      <c r="FT89" s="273"/>
      <c r="FU89" s="273"/>
      <c r="FV89" s="273"/>
      <c r="FW89" s="273"/>
      <c r="FX89" s="273"/>
      <c r="FY89" s="273"/>
      <c r="FZ89" s="273"/>
      <c r="GA89" s="273"/>
      <c r="GB89" s="273"/>
      <c r="GC89" s="273"/>
      <c r="GD89" s="273"/>
      <c r="GE89" s="273"/>
      <c r="GF89" s="273"/>
      <c r="GG89" s="273"/>
      <c r="GH89" s="273"/>
      <c r="GI89" s="273"/>
      <c r="GJ89" s="273"/>
      <c r="GK89" s="273"/>
      <c r="GL89" s="273"/>
      <c r="GM89" s="273"/>
      <c r="GN89" s="273"/>
      <c r="GO89" s="273"/>
      <c r="GP89" s="273"/>
      <c r="GQ89" s="273"/>
      <c r="GR89" s="273"/>
      <c r="GS89" s="273"/>
      <c r="GT89" s="273"/>
      <c r="GU89" s="273"/>
      <c r="GV89" s="273"/>
      <c r="GW89" s="273"/>
      <c r="GX89" s="273"/>
      <c r="GY89" s="273"/>
      <c r="GZ89" s="273"/>
      <c r="HA89" s="273"/>
      <c r="HB89" s="273"/>
      <c r="HC89" s="273"/>
      <c r="HD89" s="273"/>
      <c r="HE89" s="273"/>
      <c r="HF89" s="273"/>
      <c r="HG89" s="273"/>
      <c r="HH89" s="273"/>
      <c r="HI89" s="273"/>
      <c r="HJ89" s="273"/>
      <c r="HK89" s="273"/>
      <c r="HL89" s="273"/>
      <c r="HM89" s="273"/>
      <c r="HN89" s="273"/>
      <c r="HO89" s="273"/>
      <c r="HP89" s="273"/>
      <c r="HQ89" s="273"/>
      <c r="HR89" s="273"/>
      <c r="HS89" s="273"/>
      <c r="HT89" s="273"/>
      <c r="HU89" s="273"/>
      <c r="HV89" s="273"/>
      <c r="HW89" s="273"/>
      <c r="HX89" s="273"/>
      <c r="HY89" s="273"/>
      <c r="HZ89" s="273"/>
      <c r="IA89" s="273"/>
      <c r="IB89" s="273"/>
      <c r="IC89" s="273"/>
      <c r="ID89" s="273"/>
      <c r="IE89" s="273"/>
      <c r="IF89" s="273"/>
      <c r="IG89" s="273"/>
      <c r="IH89" s="273"/>
      <c r="II89" s="273"/>
      <c r="IJ89" s="273"/>
      <c r="IK89" s="273"/>
      <c r="IL89" s="273"/>
      <c r="IM89" s="273"/>
      <c r="IN89" s="273"/>
      <c r="IO89" s="273"/>
      <c r="IP89" s="273"/>
      <c r="IQ89" s="273"/>
      <c r="IR89" s="273"/>
      <c r="IS89" s="273"/>
      <c r="IT89" s="273"/>
      <c r="IU89" s="273"/>
    </row>
    <row r="90" s="133" customFormat="1" ht="24" customHeight="1" spans="1:255">
      <c r="A90" s="273"/>
      <c r="B90" s="274"/>
      <c r="C90" s="273"/>
      <c r="D90" s="275"/>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c r="BQ90" s="273"/>
      <c r="BR90" s="273"/>
      <c r="BS90" s="273"/>
      <c r="BT90" s="273"/>
      <c r="BU90" s="273"/>
      <c r="BV90" s="273"/>
      <c r="BW90" s="273"/>
      <c r="BX90" s="273"/>
      <c r="BY90" s="273"/>
      <c r="BZ90" s="273"/>
      <c r="CA90" s="273"/>
      <c r="CB90" s="273"/>
      <c r="CC90" s="273"/>
      <c r="CD90" s="273"/>
      <c r="CE90" s="273"/>
      <c r="CF90" s="273"/>
      <c r="CG90" s="273"/>
      <c r="CH90" s="273"/>
      <c r="CI90" s="273"/>
      <c r="CJ90" s="273"/>
      <c r="CK90" s="273"/>
      <c r="CL90" s="273"/>
      <c r="CM90" s="273"/>
      <c r="CN90" s="273"/>
      <c r="CO90" s="273"/>
      <c r="CP90" s="273"/>
      <c r="CQ90" s="273"/>
      <c r="CR90" s="273"/>
      <c r="CS90" s="273"/>
      <c r="CT90" s="273"/>
      <c r="CU90" s="273"/>
      <c r="CV90" s="273"/>
      <c r="CW90" s="273"/>
      <c r="CX90" s="273"/>
      <c r="CY90" s="273"/>
      <c r="CZ90" s="273"/>
      <c r="DA90" s="273"/>
      <c r="DB90" s="273"/>
      <c r="DC90" s="273"/>
      <c r="DD90" s="273"/>
      <c r="DE90" s="273"/>
      <c r="DF90" s="273"/>
      <c r="DG90" s="273"/>
      <c r="DH90" s="273"/>
      <c r="DI90" s="273"/>
      <c r="DJ90" s="273"/>
      <c r="DK90" s="273"/>
      <c r="DL90" s="273"/>
      <c r="DM90" s="273"/>
      <c r="DN90" s="273"/>
      <c r="DO90" s="273"/>
      <c r="DP90" s="273"/>
      <c r="DQ90" s="273"/>
      <c r="DR90" s="273"/>
      <c r="DS90" s="273"/>
      <c r="DT90" s="273"/>
      <c r="DU90" s="273"/>
      <c r="DV90" s="273"/>
      <c r="DW90" s="273"/>
      <c r="DX90" s="273"/>
      <c r="DY90" s="273"/>
      <c r="DZ90" s="273"/>
      <c r="EA90" s="273"/>
      <c r="EB90" s="273"/>
      <c r="EC90" s="273"/>
      <c r="ED90" s="273"/>
      <c r="EE90" s="273"/>
      <c r="EF90" s="273"/>
      <c r="EG90" s="273"/>
      <c r="EH90" s="273"/>
      <c r="EI90" s="273"/>
      <c r="EJ90" s="273"/>
      <c r="EK90" s="273"/>
      <c r="EL90" s="273"/>
      <c r="EM90" s="273"/>
      <c r="EN90" s="273"/>
      <c r="EO90" s="273"/>
      <c r="EP90" s="273"/>
      <c r="EQ90" s="273"/>
      <c r="ER90" s="273"/>
      <c r="ES90" s="273"/>
      <c r="ET90" s="273"/>
      <c r="EU90" s="273"/>
      <c r="EV90" s="273"/>
      <c r="EW90" s="273"/>
      <c r="EX90" s="273"/>
      <c r="EY90" s="273"/>
      <c r="EZ90" s="273"/>
      <c r="FA90" s="273"/>
      <c r="FB90" s="273"/>
      <c r="FC90" s="273"/>
      <c r="FD90" s="273"/>
      <c r="FE90" s="273"/>
      <c r="FF90" s="273"/>
      <c r="FG90" s="273"/>
      <c r="FH90" s="273"/>
      <c r="FI90" s="273"/>
      <c r="FJ90" s="273"/>
      <c r="FK90" s="273"/>
      <c r="FL90" s="273"/>
      <c r="FM90" s="273"/>
      <c r="FN90" s="273"/>
      <c r="FO90" s="273"/>
      <c r="FP90" s="273"/>
      <c r="FQ90" s="273"/>
      <c r="FR90" s="273"/>
      <c r="FS90" s="273"/>
      <c r="FT90" s="273"/>
      <c r="FU90" s="273"/>
      <c r="FV90" s="273"/>
      <c r="FW90" s="273"/>
      <c r="FX90" s="273"/>
      <c r="FY90" s="273"/>
      <c r="FZ90" s="273"/>
      <c r="GA90" s="273"/>
      <c r="GB90" s="273"/>
      <c r="GC90" s="273"/>
      <c r="GD90" s="273"/>
      <c r="GE90" s="273"/>
      <c r="GF90" s="273"/>
      <c r="GG90" s="273"/>
      <c r="GH90" s="273"/>
      <c r="GI90" s="273"/>
      <c r="GJ90" s="273"/>
      <c r="GK90" s="273"/>
      <c r="GL90" s="273"/>
      <c r="GM90" s="273"/>
      <c r="GN90" s="273"/>
      <c r="GO90" s="273"/>
      <c r="GP90" s="273"/>
      <c r="GQ90" s="273"/>
      <c r="GR90" s="273"/>
      <c r="GS90" s="273"/>
      <c r="GT90" s="273"/>
      <c r="GU90" s="273"/>
      <c r="GV90" s="273"/>
      <c r="GW90" s="273"/>
      <c r="GX90" s="273"/>
      <c r="GY90" s="273"/>
      <c r="GZ90" s="273"/>
      <c r="HA90" s="273"/>
      <c r="HB90" s="273"/>
      <c r="HC90" s="273"/>
      <c r="HD90" s="273"/>
      <c r="HE90" s="273"/>
      <c r="HF90" s="273"/>
      <c r="HG90" s="273"/>
      <c r="HH90" s="273"/>
      <c r="HI90" s="273"/>
      <c r="HJ90" s="273"/>
      <c r="HK90" s="273"/>
      <c r="HL90" s="273"/>
      <c r="HM90" s="273"/>
      <c r="HN90" s="273"/>
      <c r="HO90" s="273"/>
      <c r="HP90" s="273"/>
      <c r="HQ90" s="273"/>
      <c r="HR90" s="273"/>
      <c r="HS90" s="273"/>
      <c r="HT90" s="273"/>
      <c r="HU90" s="273"/>
      <c r="HV90" s="273"/>
      <c r="HW90" s="273"/>
      <c r="HX90" s="273"/>
      <c r="HY90" s="273"/>
      <c r="HZ90" s="273"/>
      <c r="IA90" s="273"/>
      <c r="IB90" s="273"/>
      <c r="IC90" s="273"/>
      <c r="ID90" s="273"/>
      <c r="IE90" s="273"/>
      <c r="IF90" s="273"/>
      <c r="IG90" s="273"/>
      <c r="IH90" s="273"/>
      <c r="II90" s="273"/>
      <c r="IJ90" s="273"/>
      <c r="IK90" s="273"/>
      <c r="IL90" s="273"/>
      <c r="IM90" s="273"/>
      <c r="IN90" s="273"/>
      <c r="IO90" s="273"/>
      <c r="IP90" s="273"/>
      <c r="IQ90" s="273"/>
      <c r="IR90" s="273"/>
      <c r="IS90" s="273"/>
      <c r="IT90" s="273"/>
      <c r="IU90" s="273"/>
    </row>
    <row r="91" s="133" customFormat="1" ht="24" customHeight="1" spans="1:255">
      <c r="A91" s="273"/>
      <c r="B91" s="274"/>
      <c r="C91" s="273"/>
      <c r="D91" s="275"/>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c r="BQ91" s="273"/>
      <c r="BR91" s="273"/>
      <c r="BS91" s="273"/>
      <c r="BT91" s="273"/>
      <c r="BU91" s="273"/>
      <c r="BV91" s="273"/>
      <c r="BW91" s="273"/>
      <c r="BX91" s="273"/>
      <c r="BY91" s="273"/>
      <c r="BZ91" s="273"/>
      <c r="CA91" s="273"/>
      <c r="CB91" s="273"/>
      <c r="CC91" s="273"/>
      <c r="CD91" s="273"/>
      <c r="CE91" s="273"/>
      <c r="CF91" s="273"/>
      <c r="CG91" s="273"/>
      <c r="CH91" s="273"/>
      <c r="CI91" s="273"/>
      <c r="CJ91" s="273"/>
      <c r="CK91" s="273"/>
      <c r="CL91" s="273"/>
      <c r="CM91" s="273"/>
      <c r="CN91" s="273"/>
      <c r="CO91" s="273"/>
      <c r="CP91" s="273"/>
      <c r="CQ91" s="273"/>
      <c r="CR91" s="273"/>
      <c r="CS91" s="273"/>
      <c r="CT91" s="273"/>
      <c r="CU91" s="273"/>
      <c r="CV91" s="273"/>
      <c r="CW91" s="273"/>
      <c r="CX91" s="273"/>
      <c r="CY91" s="273"/>
      <c r="CZ91" s="273"/>
      <c r="DA91" s="273"/>
      <c r="DB91" s="273"/>
      <c r="DC91" s="273"/>
      <c r="DD91" s="273"/>
      <c r="DE91" s="273"/>
      <c r="DF91" s="273"/>
      <c r="DG91" s="273"/>
      <c r="DH91" s="273"/>
      <c r="DI91" s="273"/>
      <c r="DJ91" s="273"/>
      <c r="DK91" s="273"/>
      <c r="DL91" s="273"/>
      <c r="DM91" s="273"/>
      <c r="DN91" s="273"/>
      <c r="DO91" s="273"/>
      <c r="DP91" s="273"/>
      <c r="DQ91" s="273"/>
      <c r="DR91" s="273"/>
      <c r="DS91" s="273"/>
      <c r="DT91" s="273"/>
      <c r="DU91" s="273"/>
      <c r="DV91" s="273"/>
      <c r="DW91" s="273"/>
      <c r="DX91" s="273"/>
      <c r="DY91" s="273"/>
      <c r="DZ91" s="273"/>
      <c r="EA91" s="273"/>
      <c r="EB91" s="273"/>
      <c r="EC91" s="273"/>
      <c r="ED91" s="273"/>
      <c r="EE91" s="273"/>
      <c r="EF91" s="273"/>
      <c r="EG91" s="273"/>
      <c r="EH91" s="273"/>
      <c r="EI91" s="273"/>
      <c r="EJ91" s="273"/>
      <c r="EK91" s="273"/>
      <c r="EL91" s="273"/>
      <c r="EM91" s="273"/>
      <c r="EN91" s="273"/>
      <c r="EO91" s="273"/>
      <c r="EP91" s="273"/>
      <c r="EQ91" s="273"/>
      <c r="ER91" s="273"/>
      <c r="ES91" s="273"/>
      <c r="ET91" s="273"/>
      <c r="EU91" s="273"/>
      <c r="EV91" s="273"/>
      <c r="EW91" s="273"/>
      <c r="EX91" s="273"/>
      <c r="EY91" s="273"/>
      <c r="EZ91" s="273"/>
      <c r="FA91" s="273"/>
      <c r="FB91" s="273"/>
      <c r="FC91" s="273"/>
      <c r="FD91" s="273"/>
      <c r="FE91" s="273"/>
      <c r="FF91" s="273"/>
      <c r="FG91" s="273"/>
      <c r="FH91" s="273"/>
      <c r="FI91" s="273"/>
      <c r="FJ91" s="273"/>
      <c r="FK91" s="273"/>
      <c r="FL91" s="273"/>
      <c r="FM91" s="273"/>
      <c r="FN91" s="273"/>
      <c r="FO91" s="273"/>
      <c r="FP91" s="273"/>
      <c r="FQ91" s="273"/>
      <c r="FR91" s="273"/>
      <c r="FS91" s="273"/>
      <c r="FT91" s="273"/>
      <c r="FU91" s="273"/>
      <c r="FV91" s="273"/>
      <c r="FW91" s="273"/>
      <c r="FX91" s="273"/>
      <c r="FY91" s="273"/>
      <c r="FZ91" s="273"/>
      <c r="GA91" s="273"/>
      <c r="GB91" s="273"/>
      <c r="GC91" s="273"/>
      <c r="GD91" s="273"/>
      <c r="GE91" s="273"/>
      <c r="GF91" s="273"/>
      <c r="GG91" s="273"/>
      <c r="GH91" s="273"/>
      <c r="GI91" s="273"/>
      <c r="GJ91" s="273"/>
      <c r="GK91" s="273"/>
      <c r="GL91" s="273"/>
      <c r="GM91" s="273"/>
      <c r="GN91" s="273"/>
      <c r="GO91" s="273"/>
      <c r="GP91" s="273"/>
      <c r="GQ91" s="273"/>
      <c r="GR91" s="273"/>
      <c r="GS91" s="273"/>
      <c r="GT91" s="273"/>
      <c r="GU91" s="273"/>
      <c r="GV91" s="273"/>
      <c r="GW91" s="273"/>
      <c r="GX91" s="273"/>
      <c r="GY91" s="273"/>
      <c r="GZ91" s="273"/>
      <c r="HA91" s="273"/>
      <c r="HB91" s="273"/>
      <c r="HC91" s="273"/>
      <c r="HD91" s="273"/>
      <c r="HE91" s="273"/>
      <c r="HF91" s="273"/>
      <c r="HG91" s="273"/>
      <c r="HH91" s="273"/>
      <c r="HI91" s="273"/>
      <c r="HJ91" s="273"/>
      <c r="HK91" s="273"/>
      <c r="HL91" s="273"/>
      <c r="HM91" s="273"/>
      <c r="HN91" s="273"/>
      <c r="HO91" s="273"/>
      <c r="HP91" s="273"/>
      <c r="HQ91" s="273"/>
      <c r="HR91" s="273"/>
      <c r="HS91" s="273"/>
      <c r="HT91" s="273"/>
      <c r="HU91" s="273"/>
      <c r="HV91" s="273"/>
      <c r="HW91" s="273"/>
      <c r="HX91" s="273"/>
      <c r="HY91" s="273"/>
      <c r="HZ91" s="273"/>
      <c r="IA91" s="273"/>
      <c r="IB91" s="273"/>
      <c r="IC91" s="273"/>
      <c r="ID91" s="273"/>
      <c r="IE91" s="273"/>
      <c r="IF91" s="273"/>
      <c r="IG91" s="273"/>
      <c r="IH91" s="273"/>
      <c r="II91" s="273"/>
      <c r="IJ91" s="273"/>
      <c r="IK91" s="273"/>
      <c r="IL91" s="273"/>
      <c r="IM91" s="273"/>
      <c r="IN91" s="273"/>
      <c r="IO91" s="273"/>
      <c r="IP91" s="273"/>
      <c r="IQ91" s="273"/>
      <c r="IR91" s="273"/>
      <c r="IS91" s="273"/>
      <c r="IT91" s="273"/>
      <c r="IU91" s="273"/>
    </row>
    <row r="92" s="133" customFormat="1" ht="24" customHeight="1" spans="1:255">
      <c r="A92" s="273"/>
      <c r="B92" s="274"/>
      <c r="C92" s="273"/>
      <c r="D92" s="275"/>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c r="AP92" s="273"/>
      <c r="AQ92" s="273"/>
      <c r="AR92" s="273"/>
      <c r="AS92" s="273"/>
      <c r="AT92" s="273"/>
      <c r="AU92" s="273"/>
      <c r="AV92" s="273"/>
      <c r="AW92" s="273"/>
      <c r="AX92" s="273"/>
      <c r="AY92" s="273"/>
      <c r="AZ92" s="273"/>
      <c r="BA92" s="273"/>
      <c r="BB92" s="273"/>
      <c r="BC92" s="273"/>
      <c r="BD92" s="273"/>
      <c r="BE92" s="273"/>
      <c r="BF92" s="273"/>
      <c r="BG92" s="273"/>
      <c r="BH92" s="273"/>
      <c r="BI92" s="273"/>
      <c r="BJ92" s="273"/>
      <c r="BK92" s="273"/>
      <c r="BL92" s="273"/>
      <c r="BM92" s="273"/>
      <c r="BN92" s="273"/>
      <c r="BO92" s="273"/>
      <c r="BP92" s="273"/>
      <c r="BQ92" s="273"/>
      <c r="BR92" s="273"/>
      <c r="BS92" s="273"/>
      <c r="BT92" s="273"/>
      <c r="BU92" s="273"/>
      <c r="BV92" s="273"/>
      <c r="BW92" s="273"/>
      <c r="BX92" s="273"/>
      <c r="BY92" s="273"/>
      <c r="BZ92" s="273"/>
      <c r="CA92" s="273"/>
      <c r="CB92" s="273"/>
      <c r="CC92" s="273"/>
      <c r="CD92" s="273"/>
      <c r="CE92" s="273"/>
      <c r="CF92" s="273"/>
      <c r="CG92" s="273"/>
      <c r="CH92" s="273"/>
      <c r="CI92" s="273"/>
      <c r="CJ92" s="273"/>
      <c r="CK92" s="273"/>
      <c r="CL92" s="273"/>
      <c r="CM92" s="273"/>
      <c r="CN92" s="273"/>
      <c r="CO92" s="273"/>
      <c r="CP92" s="273"/>
      <c r="CQ92" s="273"/>
      <c r="CR92" s="273"/>
      <c r="CS92" s="273"/>
      <c r="CT92" s="273"/>
      <c r="CU92" s="273"/>
      <c r="CV92" s="273"/>
      <c r="CW92" s="273"/>
      <c r="CX92" s="273"/>
      <c r="CY92" s="273"/>
      <c r="CZ92" s="273"/>
      <c r="DA92" s="273"/>
      <c r="DB92" s="273"/>
      <c r="DC92" s="273"/>
      <c r="DD92" s="273"/>
      <c r="DE92" s="273"/>
      <c r="DF92" s="273"/>
      <c r="DG92" s="273"/>
      <c r="DH92" s="273"/>
      <c r="DI92" s="273"/>
      <c r="DJ92" s="273"/>
      <c r="DK92" s="273"/>
      <c r="DL92" s="273"/>
      <c r="DM92" s="273"/>
      <c r="DN92" s="273"/>
      <c r="DO92" s="273"/>
      <c r="DP92" s="273"/>
      <c r="DQ92" s="273"/>
      <c r="DR92" s="273"/>
      <c r="DS92" s="273"/>
      <c r="DT92" s="273"/>
      <c r="DU92" s="273"/>
      <c r="DV92" s="273"/>
      <c r="DW92" s="273"/>
      <c r="DX92" s="273"/>
      <c r="DY92" s="273"/>
      <c r="DZ92" s="273"/>
      <c r="EA92" s="273"/>
      <c r="EB92" s="273"/>
      <c r="EC92" s="273"/>
      <c r="ED92" s="273"/>
      <c r="EE92" s="273"/>
      <c r="EF92" s="273"/>
      <c r="EG92" s="273"/>
      <c r="EH92" s="273"/>
      <c r="EI92" s="273"/>
      <c r="EJ92" s="273"/>
      <c r="EK92" s="273"/>
      <c r="EL92" s="273"/>
      <c r="EM92" s="273"/>
      <c r="EN92" s="273"/>
      <c r="EO92" s="273"/>
      <c r="EP92" s="273"/>
      <c r="EQ92" s="273"/>
      <c r="ER92" s="273"/>
      <c r="ES92" s="273"/>
      <c r="ET92" s="273"/>
      <c r="EU92" s="273"/>
      <c r="EV92" s="273"/>
      <c r="EW92" s="273"/>
      <c r="EX92" s="273"/>
      <c r="EY92" s="273"/>
      <c r="EZ92" s="273"/>
      <c r="FA92" s="273"/>
      <c r="FB92" s="273"/>
      <c r="FC92" s="273"/>
      <c r="FD92" s="273"/>
      <c r="FE92" s="273"/>
      <c r="FF92" s="273"/>
      <c r="FG92" s="273"/>
      <c r="FH92" s="273"/>
      <c r="FI92" s="273"/>
      <c r="FJ92" s="273"/>
      <c r="FK92" s="273"/>
      <c r="FL92" s="273"/>
      <c r="FM92" s="273"/>
      <c r="FN92" s="273"/>
      <c r="FO92" s="273"/>
      <c r="FP92" s="273"/>
      <c r="FQ92" s="273"/>
      <c r="FR92" s="273"/>
      <c r="FS92" s="273"/>
      <c r="FT92" s="273"/>
      <c r="FU92" s="273"/>
      <c r="FV92" s="273"/>
      <c r="FW92" s="273"/>
      <c r="FX92" s="273"/>
      <c r="FY92" s="273"/>
      <c r="FZ92" s="273"/>
      <c r="GA92" s="273"/>
      <c r="GB92" s="273"/>
      <c r="GC92" s="273"/>
      <c r="GD92" s="273"/>
      <c r="GE92" s="273"/>
      <c r="GF92" s="273"/>
      <c r="GG92" s="273"/>
      <c r="GH92" s="273"/>
      <c r="GI92" s="273"/>
      <c r="GJ92" s="273"/>
      <c r="GK92" s="273"/>
      <c r="GL92" s="273"/>
      <c r="GM92" s="273"/>
      <c r="GN92" s="273"/>
      <c r="GO92" s="273"/>
      <c r="GP92" s="273"/>
      <c r="GQ92" s="273"/>
      <c r="GR92" s="273"/>
      <c r="GS92" s="273"/>
      <c r="GT92" s="273"/>
      <c r="GU92" s="273"/>
      <c r="GV92" s="273"/>
      <c r="GW92" s="273"/>
      <c r="GX92" s="273"/>
      <c r="GY92" s="273"/>
      <c r="GZ92" s="273"/>
      <c r="HA92" s="273"/>
      <c r="HB92" s="273"/>
      <c r="HC92" s="273"/>
      <c r="HD92" s="273"/>
      <c r="HE92" s="273"/>
      <c r="HF92" s="273"/>
      <c r="HG92" s="273"/>
      <c r="HH92" s="273"/>
      <c r="HI92" s="273"/>
      <c r="HJ92" s="273"/>
      <c r="HK92" s="273"/>
      <c r="HL92" s="273"/>
      <c r="HM92" s="273"/>
      <c r="HN92" s="273"/>
      <c r="HO92" s="273"/>
      <c r="HP92" s="273"/>
      <c r="HQ92" s="273"/>
      <c r="HR92" s="273"/>
      <c r="HS92" s="273"/>
      <c r="HT92" s="273"/>
      <c r="HU92" s="273"/>
      <c r="HV92" s="273"/>
      <c r="HW92" s="273"/>
      <c r="HX92" s="273"/>
      <c r="HY92" s="273"/>
      <c r="HZ92" s="273"/>
      <c r="IA92" s="273"/>
      <c r="IB92" s="273"/>
      <c r="IC92" s="273"/>
      <c r="ID92" s="273"/>
      <c r="IE92" s="273"/>
      <c r="IF92" s="273"/>
      <c r="IG92" s="273"/>
      <c r="IH92" s="273"/>
      <c r="II92" s="273"/>
      <c r="IJ92" s="273"/>
      <c r="IK92" s="273"/>
      <c r="IL92" s="273"/>
      <c r="IM92" s="273"/>
      <c r="IN92" s="273"/>
      <c r="IO92" s="273"/>
      <c r="IP92" s="273"/>
      <c r="IQ92" s="273"/>
      <c r="IR92" s="273"/>
      <c r="IS92" s="273"/>
      <c r="IT92" s="273"/>
      <c r="IU92" s="273"/>
    </row>
    <row r="93" s="133" customFormat="1" ht="24" customHeight="1" spans="1:255">
      <c r="A93" s="273"/>
      <c r="B93" s="274"/>
      <c r="C93" s="273"/>
      <c r="D93" s="275"/>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3"/>
      <c r="BD93" s="273"/>
      <c r="BE93" s="273"/>
      <c r="BF93" s="273"/>
      <c r="BG93" s="273"/>
      <c r="BH93" s="273"/>
      <c r="BI93" s="273"/>
      <c r="BJ93" s="273"/>
      <c r="BK93" s="273"/>
      <c r="BL93" s="273"/>
      <c r="BM93" s="273"/>
      <c r="BN93" s="273"/>
      <c r="BO93" s="273"/>
      <c r="BP93" s="273"/>
      <c r="BQ93" s="273"/>
      <c r="BR93" s="273"/>
      <c r="BS93" s="273"/>
      <c r="BT93" s="273"/>
      <c r="BU93" s="273"/>
      <c r="BV93" s="273"/>
      <c r="BW93" s="273"/>
      <c r="BX93" s="273"/>
      <c r="BY93" s="273"/>
      <c r="BZ93" s="273"/>
      <c r="CA93" s="273"/>
      <c r="CB93" s="273"/>
      <c r="CC93" s="273"/>
      <c r="CD93" s="273"/>
      <c r="CE93" s="273"/>
      <c r="CF93" s="273"/>
      <c r="CG93" s="273"/>
      <c r="CH93" s="273"/>
      <c r="CI93" s="273"/>
      <c r="CJ93" s="273"/>
      <c r="CK93" s="273"/>
      <c r="CL93" s="273"/>
      <c r="CM93" s="273"/>
      <c r="CN93" s="273"/>
      <c r="CO93" s="273"/>
      <c r="CP93" s="273"/>
      <c r="CQ93" s="273"/>
      <c r="CR93" s="273"/>
      <c r="CS93" s="273"/>
      <c r="CT93" s="273"/>
      <c r="CU93" s="273"/>
      <c r="CV93" s="273"/>
      <c r="CW93" s="273"/>
      <c r="CX93" s="273"/>
      <c r="CY93" s="273"/>
      <c r="CZ93" s="273"/>
      <c r="DA93" s="273"/>
      <c r="DB93" s="273"/>
      <c r="DC93" s="273"/>
      <c r="DD93" s="273"/>
      <c r="DE93" s="273"/>
      <c r="DF93" s="273"/>
      <c r="DG93" s="273"/>
      <c r="DH93" s="273"/>
      <c r="DI93" s="273"/>
      <c r="DJ93" s="273"/>
      <c r="DK93" s="273"/>
      <c r="DL93" s="273"/>
      <c r="DM93" s="273"/>
      <c r="DN93" s="273"/>
      <c r="DO93" s="273"/>
      <c r="DP93" s="273"/>
      <c r="DQ93" s="273"/>
      <c r="DR93" s="273"/>
      <c r="DS93" s="273"/>
      <c r="DT93" s="273"/>
      <c r="DU93" s="273"/>
      <c r="DV93" s="273"/>
      <c r="DW93" s="273"/>
      <c r="DX93" s="273"/>
      <c r="DY93" s="273"/>
      <c r="DZ93" s="273"/>
      <c r="EA93" s="273"/>
      <c r="EB93" s="273"/>
      <c r="EC93" s="273"/>
      <c r="ED93" s="273"/>
      <c r="EE93" s="273"/>
      <c r="EF93" s="273"/>
      <c r="EG93" s="273"/>
      <c r="EH93" s="273"/>
      <c r="EI93" s="273"/>
      <c r="EJ93" s="273"/>
      <c r="EK93" s="273"/>
      <c r="EL93" s="273"/>
      <c r="EM93" s="273"/>
      <c r="EN93" s="273"/>
      <c r="EO93" s="273"/>
      <c r="EP93" s="273"/>
      <c r="EQ93" s="273"/>
      <c r="ER93" s="273"/>
      <c r="ES93" s="273"/>
      <c r="ET93" s="273"/>
      <c r="EU93" s="273"/>
      <c r="EV93" s="273"/>
      <c r="EW93" s="273"/>
      <c r="EX93" s="273"/>
      <c r="EY93" s="273"/>
      <c r="EZ93" s="273"/>
      <c r="FA93" s="273"/>
      <c r="FB93" s="273"/>
      <c r="FC93" s="273"/>
      <c r="FD93" s="273"/>
      <c r="FE93" s="273"/>
      <c r="FF93" s="273"/>
      <c r="FG93" s="273"/>
      <c r="FH93" s="273"/>
      <c r="FI93" s="273"/>
      <c r="FJ93" s="273"/>
      <c r="FK93" s="273"/>
      <c r="FL93" s="273"/>
      <c r="FM93" s="273"/>
      <c r="FN93" s="273"/>
      <c r="FO93" s="273"/>
      <c r="FP93" s="273"/>
      <c r="FQ93" s="273"/>
      <c r="FR93" s="273"/>
      <c r="FS93" s="273"/>
      <c r="FT93" s="273"/>
      <c r="FU93" s="273"/>
      <c r="FV93" s="273"/>
      <c r="FW93" s="273"/>
      <c r="FX93" s="273"/>
      <c r="FY93" s="273"/>
      <c r="FZ93" s="273"/>
      <c r="GA93" s="273"/>
      <c r="GB93" s="273"/>
      <c r="GC93" s="273"/>
      <c r="GD93" s="273"/>
      <c r="GE93" s="273"/>
      <c r="GF93" s="273"/>
      <c r="GG93" s="273"/>
      <c r="GH93" s="273"/>
      <c r="GI93" s="273"/>
      <c r="GJ93" s="273"/>
      <c r="GK93" s="273"/>
      <c r="GL93" s="273"/>
      <c r="GM93" s="273"/>
      <c r="GN93" s="273"/>
      <c r="GO93" s="273"/>
      <c r="GP93" s="273"/>
      <c r="GQ93" s="273"/>
      <c r="GR93" s="273"/>
      <c r="GS93" s="273"/>
      <c r="GT93" s="273"/>
      <c r="GU93" s="273"/>
      <c r="GV93" s="273"/>
      <c r="GW93" s="273"/>
      <c r="GX93" s="273"/>
      <c r="GY93" s="273"/>
      <c r="GZ93" s="273"/>
      <c r="HA93" s="273"/>
      <c r="HB93" s="273"/>
      <c r="HC93" s="273"/>
      <c r="HD93" s="273"/>
      <c r="HE93" s="273"/>
      <c r="HF93" s="273"/>
      <c r="HG93" s="273"/>
      <c r="HH93" s="273"/>
      <c r="HI93" s="273"/>
      <c r="HJ93" s="273"/>
      <c r="HK93" s="273"/>
      <c r="HL93" s="273"/>
      <c r="HM93" s="273"/>
      <c r="HN93" s="273"/>
      <c r="HO93" s="273"/>
      <c r="HP93" s="273"/>
      <c r="HQ93" s="273"/>
      <c r="HR93" s="273"/>
      <c r="HS93" s="273"/>
      <c r="HT93" s="273"/>
      <c r="HU93" s="273"/>
      <c r="HV93" s="273"/>
      <c r="HW93" s="273"/>
      <c r="HX93" s="273"/>
      <c r="HY93" s="273"/>
      <c r="HZ93" s="273"/>
      <c r="IA93" s="273"/>
      <c r="IB93" s="273"/>
      <c r="IC93" s="273"/>
      <c r="ID93" s="273"/>
      <c r="IE93" s="273"/>
      <c r="IF93" s="273"/>
      <c r="IG93" s="273"/>
      <c r="IH93" s="273"/>
      <c r="II93" s="273"/>
      <c r="IJ93" s="273"/>
      <c r="IK93" s="273"/>
      <c r="IL93" s="273"/>
      <c r="IM93" s="273"/>
      <c r="IN93" s="273"/>
      <c r="IO93" s="273"/>
      <c r="IP93" s="273"/>
      <c r="IQ93" s="273"/>
      <c r="IR93" s="273"/>
      <c r="IS93" s="273"/>
      <c r="IT93" s="273"/>
      <c r="IU93" s="273"/>
    </row>
    <row r="94" s="133" customFormat="1" ht="24" customHeight="1" spans="1:255">
      <c r="A94" s="273"/>
      <c r="B94" s="274"/>
      <c r="C94" s="273"/>
      <c r="D94" s="275"/>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3"/>
      <c r="AM94" s="273"/>
      <c r="AN94" s="273"/>
      <c r="AO94" s="273"/>
      <c r="AP94" s="273"/>
      <c r="AQ94" s="273"/>
      <c r="AR94" s="273"/>
      <c r="AS94" s="273"/>
      <c r="AT94" s="273"/>
      <c r="AU94" s="273"/>
      <c r="AV94" s="273"/>
      <c r="AW94" s="273"/>
      <c r="AX94" s="273"/>
      <c r="AY94" s="273"/>
      <c r="AZ94" s="273"/>
      <c r="BA94" s="273"/>
      <c r="BB94" s="273"/>
      <c r="BC94" s="273"/>
      <c r="BD94" s="273"/>
      <c r="BE94" s="273"/>
      <c r="BF94" s="273"/>
      <c r="BG94" s="273"/>
      <c r="BH94" s="273"/>
      <c r="BI94" s="273"/>
      <c r="BJ94" s="273"/>
      <c r="BK94" s="273"/>
      <c r="BL94" s="273"/>
      <c r="BM94" s="273"/>
      <c r="BN94" s="273"/>
      <c r="BO94" s="273"/>
      <c r="BP94" s="273"/>
      <c r="BQ94" s="273"/>
      <c r="BR94" s="273"/>
      <c r="BS94" s="273"/>
      <c r="BT94" s="273"/>
      <c r="BU94" s="273"/>
      <c r="BV94" s="273"/>
      <c r="BW94" s="273"/>
      <c r="BX94" s="273"/>
      <c r="BY94" s="273"/>
      <c r="BZ94" s="273"/>
      <c r="CA94" s="273"/>
      <c r="CB94" s="273"/>
      <c r="CC94" s="273"/>
      <c r="CD94" s="273"/>
      <c r="CE94" s="273"/>
      <c r="CF94" s="273"/>
      <c r="CG94" s="273"/>
      <c r="CH94" s="273"/>
      <c r="CI94" s="273"/>
      <c r="CJ94" s="273"/>
      <c r="CK94" s="273"/>
      <c r="CL94" s="273"/>
      <c r="CM94" s="273"/>
      <c r="CN94" s="273"/>
      <c r="CO94" s="273"/>
      <c r="CP94" s="273"/>
      <c r="CQ94" s="273"/>
      <c r="CR94" s="273"/>
      <c r="CS94" s="273"/>
      <c r="CT94" s="273"/>
      <c r="CU94" s="273"/>
      <c r="CV94" s="273"/>
      <c r="CW94" s="273"/>
      <c r="CX94" s="273"/>
      <c r="CY94" s="273"/>
      <c r="CZ94" s="273"/>
      <c r="DA94" s="273"/>
      <c r="DB94" s="273"/>
      <c r="DC94" s="273"/>
      <c r="DD94" s="273"/>
      <c r="DE94" s="273"/>
      <c r="DF94" s="273"/>
      <c r="DG94" s="273"/>
      <c r="DH94" s="273"/>
      <c r="DI94" s="273"/>
      <c r="DJ94" s="273"/>
      <c r="DK94" s="273"/>
      <c r="DL94" s="273"/>
      <c r="DM94" s="273"/>
      <c r="DN94" s="273"/>
      <c r="DO94" s="273"/>
      <c r="DP94" s="273"/>
      <c r="DQ94" s="273"/>
      <c r="DR94" s="273"/>
      <c r="DS94" s="273"/>
      <c r="DT94" s="273"/>
      <c r="DU94" s="273"/>
      <c r="DV94" s="273"/>
      <c r="DW94" s="273"/>
      <c r="DX94" s="273"/>
      <c r="DY94" s="273"/>
      <c r="DZ94" s="273"/>
      <c r="EA94" s="273"/>
      <c r="EB94" s="273"/>
      <c r="EC94" s="273"/>
      <c r="ED94" s="273"/>
      <c r="EE94" s="273"/>
      <c r="EF94" s="273"/>
      <c r="EG94" s="273"/>
      <c r="EH94" s="273"/>
      <c r="EI94" s="273"/>
      <c r="EJ94" s="273"/>
      <c r="EK94" s="273"/>
      <c r="EL94" s="273"/>
      <c r="EM94" s="273"/>
      <c r="EN94" s="273"/>
      <c r="EO94" s="273"/>
      <c r="EP94" s="273"/>
      <c r="EQ94" s="273"/>
      <c r="ER94" s="273"/>
      <c r="ES94" s="273"/>
      <c r="ET94" s="273"/>
      <c r="EU94" s="273"/>
      <c r="EV94" s="273"/>
      <c r="EW94" s="273"/>
      <c r="EX94" s="273"/>
      <c r="EY94" s="273"/>
      <c r="EZ94" s="273"/>
      <c r="FA94" s="273"/>
      <c r="FB94" s="273"/>
      <c r="FC94" s="273"/>
      <c r="FD94" s="273"/>
      <c r="FE94" s="273"/>
      <c r="FF94" s="273"/>
      <c r="FG94" s="273"/>
      <c r="FH94" s="273"/>
      <c r="FI94" s="273"/>
      <c r="FJ94" s="273"/>
      <c r="FK94" s="273"/>
      <c r="FL94" s="273"/>
      <c r="FM94" s="273"/>
      <c r="FN94" s="273"/>
      <c r="FO94" s="273"/>
      <c r="FP94" s="273"/>
      <c r="FQ94" s="273"/>
      <c r="FR94" s="273"/>
      <c r="FS94" s="273"/>
      <c r="FT94" s="273"/>
      <c r="FU94" s="273"/>
      <c r="FV94" s="273"/>
      <c r="FW94" s="273"/>
      <c r="FX94" s="273"/>
      <c r="FY94" s="273"/>
      <c r="FZ94" s="273"/>
      <c r="GA94" s="273"/>
      <c r="GB94" s="273"/>
      <c r="GC94" s="273"/>
      <c r="GD94" s="273"/>
      <c r="GE94" s="273"/>
      <c r="GF94" s="273"/>
      <c r="GG94" s="273"/>
      <c r="GH94" s="273"/>
      <c r="GI94" s="273"/>
      <c r="GJ94" s="273"/>
      <c r="GK94" s="273"/>
      <c r="GL94" s="273"/>
      <c r="GM94" s="273"/>
      <c r="GN94" s="273"/>
      <c r="GO94" s="273"/>
      <c r="GP94" s="273"/>
      <c r="GQ94" s="273"/>
      <c r="GR94" s="273"/>
      <c r="GS94" s="273"/>
      <c r="GT94" s="273"/>
      <c r="GU94" s="273"/>
      <c r="GV94" s="273"/>
      <c r="GW94" s="273"/>
      <c r="GX94" s="273"/>
      <c r="GY94" s="273"/>
      <c r="GZ94" s="273"/>
      <c r="HA94" s="273"/>
      <c r="HB94" s="273"/>
      <c r="HC94" s="273"/>
      <c r="HD94" s="273"/>
      <c r="HE94" s="273"/>
      <c r="HF94" s="273"/>
      <c r="HG94" s="273"/>
      <c r="HH94" s="273"/>
      <c r="HI94" s="273"/>
      <c r="HJ94" s="273"/>
      <c r="HK94" s="273"/>
      <c r="HL94" s="273"/>
      <c r="HM94" s="273"/>
      <c r="HN94" s="273"/>
      <c r="HO94" s="273"/>
      <c r="HP94" s="273"/>
      <c r="HQ94" s="273"/>
      <c r="HR94" s="273"/>
      <c r="HS94" s="273"/>
      <c r="HT94" s="273"/>
      <c r="HU94" s="273"/>
      <c r="HV94" s="273"/>
      <c r="HW94" s="273"/>
      <c r="HX94" s="273"/>
      <c r="HY94" s="273"/>
      <c r="HZ94" s="273"/>
      <c r="IA94" s="273"/>
      <c r="IB94" s="273"/>
      <c r="IC94" s="273"/>
      <c r="ID94" s="273"/>
      <c r="IE94" s="273"/>
      <c r="IF94" s="273"/>
      <c r="IG94" s="273"/>
      <c r="IH94" s="273"/>
      <c r="II94" s="273"/>
      <c r="IJ94" s="273"/>
      <c r="IK94" s="273"/>
      <c r="IL94" s="273"/>
      <c r="IM94" s="273"/>
      <c r="IN94" s="273"/>
      <c r="IO94" s="273"/>
      <c r="IP94" s="273"/>
      <c r="IQ94" s="273"/>
      <c r="IR94" s="273"/>
      <c r="IS94" s="273"/>
      <c r="IT94" s="273"/>
      <c r="IU94" s="273"/>
    </row>
    <row r="95" s="133" customFormat="1" ht="24" customHeight="1" spans="1:255">
      <c r="A95" s="273"/>
      <c r="B95" s="274"/>
      <c r="C95" s="273"/>
      <c r="D95" s="275"/>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3"/>
      <c r="AZ95" s="273"/>
      <c r="BA95" s="273"/>
      <c r="BB95" s="273"/>
      <c r="BC95" s="273"/>
      <c r="BD95" s="273"/>
      <c r="BE95" s="273"/>
      <c r="BF95" s="273"/>
      <c r="BG95" s="273"/>
      <c r="BH95" s="273"/>
      <c r="BI95" s="273"/>
      <c r="BJ95" s="273"/>
      <c r="BK95" s="273"/>
      <c r="BL95" s="273"/>
      <c r="BM95" s="273"/>
      <c r="BN95" s="273"/>
      <c r="BO95" s="273"/>
      <c r="BP95" s="273"/>
      <c r="BQ95" s="273"/>
      <c r="BR95" s="273"/>
      <c r="BS95" s="273"/>
      <c r="BT95" s="273"/>
      <c r="BU95" s="273"/>
      <c r="BV95" s="273"/>
      <c r="BW95" s="273"/>
      <c r="BX95" s="273"/>
      <c r="BY95" s="273"/>
      <c r="BZ95" s="273"/>
      <c r="CA95" s="273"/>
      <c r="CB95" s="273"/>
      <c r="CC95" s="273"/>
      <c r="CD95" s="273"/>
      <c r="CE95" s="273"/>
      <c r="CF95" s="273"/>
      <c r="CG95" s="273"/>
      <c r="CH95" s="273"/>
      <c r="CI95" s="273"/>
      <c r="CJ95" s="273"/>
      <c r="CK95" s="273"/>
      <c r="CL95" s="273"/>
      <c r="CM95" s="273"/>
      <c r="CN95" s="273"/>
      <c r="CO95" s="273"/>
      <c r="CP95" s="273"/>
      <c r="CQ95" s="273"/>
      <c r="CR95" s="273"/>
      <c r="CS95" s="273"/>
      <c r="CT95" s="273"/>
      <c r="CU95" s="273"/>
      <c r="CV95" s="273"/>
      <c r="CW95" s="273"/>
      <c r="CX95" s="273"/>
      <c r="CY95" s="273"/>
      <c r="CZ95" s="273"/>
      <c r="DA95" s="273"/>
      <c r="DB95" s="273"/>
      <c r="DC95" s="273"/>
      <c r="DD95" s="273"/>
      <c r="DE95" s="273"/>
      <c r="DF95" s="273"/>
      <c r="DG95" s="273"/>
      <c r="DH95" s="273"/>
      <c r="DI95" s="273"/>
      <c r="DJ95" s="273"/>
      <c r="DK95" s="273"/>
      <c r="DL95" s="273"/>
      <c r="DM95" s="273"/>
      <c r="DN95" s="273"/>
      <c r="DO95" s="273"/>
      <c r="DP95" s="273"/>
      <c r="DQ95" s="273"/>
      <c r="DR95" s="273"/>
      <c r="DS95" s="273"/>
      <c r="DT95" s="273"/>
      <c r="DU95" s="273"/>
      <c r="DV95" s="273"/>
      <c r="DW95" s="273"/>
      <c r="DX95" s="273"/>
      <c r="DY95" s="273"/>
      <c r="DZ95" s="273"/>
      <c r="EA95" s="273"/>
      <c r="EB95" s="273"/>
      <c r="EC95" s="273"/>
      <c r="ED95" s="273"/>
      <c r="EE95" s="273"/>
      <c r="EF95" s="273"/>
      <c r="EG95" s="273"/>
      <c r="EH95" s="273"/>
      <c r="EI95" s="273"/>
      <c r="EJ95" s="273"/>
      <c r="EK95" s="273"/>
      <c r="EL95" s="273"/>
      <c r="EM95" s="273"/>
      <c r="EN95" s="273"/>
      <c r="EO95" s="273"/>
      <c r="EP95" s="273"/>
      <c r="EQ95" s="273"/>
      <c r="ER95" s="273"/>
      <c r="ES95" s="273"/>
      <c r="ET95" s="273"/>
      <c r="EU95" s="273"/>
      <c r="EV95" s="273"/>
      <c r="EW95" s="273"/>
      <c r="EX95" s="273"/>
      <c r="EY95" s="273"/>
      <c r="EZ95" s="273"/>
      <c r="FA95" s="273"/>
      <c r="FB95" s="273"/>
      <c r="FC95" s="273"/>
      <c r="FD95" s="273"/>
      <c r="FE95" s="273"/>
      <c r="FF95" s="273"/>
      <c r="FG95" s="273"/>
      <c r="FH95" s="273"/>
      <c r="FI95" s="273"/>
      <c r="FJ95" s="273"/>
      <c r="FK95" s="273"/>
      <c r="FL95" s="273"/>
      <c r="FM95" s="273"/>
      <c r="FN95" s="273"/>
      <c r="FO95" s="273"/>
      <c r="FP95" s="273"/>
      <c r="FQ95" s="273"/>
      <c r="FR95" s="273"/>
      <c r="FS95" s="273"/>
      <c r="FT95" s="273"/>
      <c r="FU95" s="273"/>
      <c r="FV95" s="273"/>
      <c r="FW95" s="273"/>
      <c r="FX95" s="273"/>
      <c r="FY95" s="273"/>
      <c r="FZ95" s="273"/>
      <c r="GA95" s="273"/>
      <c r="GB95" s="273"/>
      <c r="GC95" s="273"/>
      <c r="GD95" s="273"/>
      <c r="GE95" s="273"/>
      <c r="GF95" s="273"/>
      <c r="GG95" s="273"/>
      <c r="GH95" s="273"/>
      <c r="GI95" s="273"/>
      <c r="GJ95" s="273"/>
      <c r="GK95" s="273"/>
      <c r="GL95" s="273"/>
      <c r="GM95" s="273"/>
      <c r="GN95" s="273"/>
      <c r="GO95" s="273"/>
      <c r="GP95" s="273"/>
      <c r="GQ95" s="273"/>
      <c r="GR95" s="273"/>
      <c r="GS95" s="273"/>
      <c r="GT95" s="273"/>
      <c r="GU95" s="273"/>
      <c r="GV95" s="273"/>
      <c r="GW95" s="273"/>
      <c r="GX95" s="273"/>
      <c r="GY95" s="273"/>
      <c r="GZ95" s="273"/>
      <c r="HA95" s="273"/>
      <c r="HB95" s="273"/>
      <c r="HC95" s="273"/>
      <c r="HD95" s="273"/>
      <c r="HE95" s="273"/>
      <c r="HF95" s="273"/>
      <c r="HG95" s="273"/>
      <c r="HH95" s="273"/>
      <c r="HI95" s="273"/>
      <c r="HJ95" s="273"/>
      <c r="HK95" s="273"/>
      <c r="HL95" s="273"/>
      <c r="HM95" s="273"/>
      <c r="HN95" s="273"/>
      <c r="HO95" s="273"/>
      <c r="HP95" s="273"/>
      <c r="HQ95" s="273"/>
      <c r="HR95" s="273"/>
      <c r="HS95" s="273"/>
      <c r="HT95" s="273"/>
      <c r="HU95" s="273"/>
      <c r="HV95" s="273"/>
      <c r="HW95" s="273"/>
      <c r="HX95" s="273"/>
      <c r="HY95" s="273"/>
      <c r="HZ95" s="273"/>
      <c r="IA95" s="273"/>
      <c r="IB95" s="273"/>
      <c r="IC95" s="273"/>
      <c r="ID95" s="273"/>
      <c r="IE95" s="273"/>
      <c r="IF95" s="273"/>
      <c r="IG95" s="273"/>
      <c r="IH95" s="273"/>
      <c r="II95" s="273"/>
      <c r="IJ95" s="273"/>
      <c r="IK95" s="273"/>
      <c r="IL95" s="273"/>
      <c r="IM95" s="273"/>
      <c r="IN95" s="273"/>
      <c r="IO95" s="273"/>
      <c r="IP95" s="273"/>
      <c r="IQ95" s="273"/>
      <c r="IR95" s="273"/>
      <c r="IS95" s="273"/>
      <c r="IT95" s="273"/>
      <c r="IU95" s="273"/>
    </row>
  </sheetData>
  <mergeCells count="1">
    <mergeCell ref="A2:D2"/>
  </mergeCells>
  <printOptions horizontalCentered="1"/>
  <pageMargins left="0.590277777777778" right="0.590277777777778" top="0.786805555555556" bottom="0.786805555555556" header="0.5" footer="0.5"/>
  <pageSetup paperSize="9" scale="9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0"/>
  <sheetViews>
    <sheetView workbookViewId="0">
      <selection activeCell="E14" sqref="E14"/>
    </sheetView>
  </sheetViews>
  <sheetFormatPr defaultColWidth="6.875" defaultRowHeight="15.95" customHeight="1"/>
  <cols>
    <col min="1" max="1" width="57.625" style="304" customWidth="1"/>
    <col min="2" max="2" width="25.625" style="318" customWidth="1"/>
    <col min="3" max="4" width="6.875" style="304"/>
    <col min="5" max="5" width="24.5" style="304" customWidth="1"/>
    <col min="6" max="253" width="6.875" style="304"/>
    <col min="254" max="16384" width="6.875" style="133"/>
  </cols>
  <sheetData>
    <row r="1" s="268" customFormat="1" ht="24" customHeight="1" spans="1:2">
      <c r="A1" s="276"/>
      <c r="B1" s="277"/>
    </row>
    <row r="2" s="300" customFormat="1" ht="42" customHeight="1" spans="1:2">
      <c r="A2" s="305" t="s">
        <v>1338</v>
      </c>
      <c r="B2" s="306"/>
    </row>
    <row r="3" s="301" customFormat="1" ht="27" customHeight="1" spans="2:2">
      <c r="B3" s="319" t="s">
        <v>1</v>
      </c>
    </row>
    <row r="4" s="302" customFormat="1" ht="26" customHeight="1" spans="1:2">
      <c r="A4" s="266" t="s">
        <v>2</v>
      </c>
      <c r="B4" s="298" t="s">
        <v>3</v>
      </c>
    </row>
    <row r="5" s="302" customFormat="1" ht="24" customHeight="1" spans="1:2">
      <c r="A5" s="320" t="s">
        <v>1243</v>
      </c>
      <c r="B5" s="321">
        <f>SUM(B6:B15)</f>
        <v>271900</v>
      </c>
    </row>
    <row r="6" s="303" customFormat="1" ht="24" customHeight="1" spans="1:2">
      <c r="A6" s="322" t="s">
        <v>1244</v>
      </c>
      <c r="B6" s="323"/>
    </row>
    <row r="7" s="303" customFormat="1" ht="24" customHeight="1" spans="1:2">
      <c r="A7" s="322" t="s">
        <v>1245</v>
      </c>
      <c r="B7" s="323"/>
    </row>
    <row r="8" s="303" customFormat="1" ht="24" customHeight="1" spans="1:2">
      <c r="A8" s="322" t="s">
        <v>1246</v>
      </c>
      <c r="B8" s="324"/>
    </row>
    <row r="9" s="303" customFormat="1" ht="24" customHeight="1" spans="1:2">
      <c r="A9" s="322" t="s">
        <v>1247</v>
      </c>
      <c r="B9" s="324"/>
    </row>
    <row r="10" s="303" customFormat="1" ht="24" customHeight="1" spans="1:2">
      <c r="A10" s="322" t="s">
        <v>1248</v>
      </c>
      <c r="B10" s="324">
        <v>270000</v>
      </c>
    </row>
    <row r="11" s="303" customFormat="1" ht="24" customHeight="1" spans="1:2">
      <c r="A11" s="322" t="s">
        <v>1249</v>
      </c>
      <c r="B11" s="323"/>
    </row>
    <row r="12" s="303" customFormat="1" ht="24" customHeight="1" spans="1:2">
      <c r="A12" s="322" t="s">
        <v>1250</v>
      </c>
      <c r="B12" s="325"/>
    </row>
    <row r="13" s="303" customFormat="1" ht="24" customHeight="1" spans="1:2">
      <c r="A13" s="322" t="s">
        <v>1251</v>
      </c>
      <c r="B13" s="324">
        <v>1000</v>
      </c>
    </row>
    <row r="14" s="303" customFormat="1" ht="24" customHeight="1" spans="1:2">
      <c r="A14" s="322" t="s">
        <v>1252</v>
      </c>
      <c r="B14" s="324">
        <v>900</v>
      </c>
    </row>
    <row r="15" s="303" customFormat="1" ht="24" customHeight="1" spans="1:2">
      <c r="A15" s="322" t="s">
        <v>1253</v>
      </c>
      <c r="B15" s="326"/>
    </row>
    <row r="16" s="302" customFormat="1" ht="24" customHeight="1" spans="1:2">
      <c r="A16" s="320" t="s">
        <v>1254</v>
      </c>
      <c r="B16" s="315">
        <f>B17+B18+B19+B23+B24+B25+B26+B27</f>
        <v>25000</v>
      </c>
    </row>
    <row r="17" s="303" customFormat="1" ht="24" customHeight="1" spans="1:2">
      <c r="A17" s="322" t="s">
        <v>1255</v>
      </c>
      <c r="B17" s="327"/>
    </row>
    <row r="18" s="303" customFormat="1" ht="24" customHeight="1" spans="1:2">
      <c r="A18" s="322" t="s">
        <v>1256</v>
      </c>
      <c r="B18" s="327"/>
    </row>
    <row r="19" s="303" customFormat="1" ht="24" customHeight="1" spans="1:2">
      <c r="A19" s="322" t="s">
        <v>1257</v>
      </c>
      <c r="B19" s="324">
        <f>SUM(B20:B22)</f>
        <v>5550</v>
      </c>
    </row>
    <row r="20" s="303" customFormat="1" ht="24" customHeight="1" spans="1:2">
      <c r="A20" s="322" t="s">
        <v>1258</v>
      </c>
      <c r="B20" s="324"/>
    </row>
    <row r="21" s="303" customFormat="1" ht="24" customHeight="1" spans="1:2">
      <c r="A21" s="322" t="s">
        <v>1259</v>
      </c>
      <c r="B21" s="324">
        <v>4100</v>
      </c>
    </row>
    <row r="22" s="303" customFormat="1" ht="24" customHeight="1" spans="1:2">
      <c r="A22" s="322" t="s">
        <v>1260</v>
      </c>
      <c r="B22" s="324">
        <v>1450</v>
      </c>
    </row>
    <row r="23" s="303" customFormat="1" ht="24" customHeight="1" spans="1:2">
      <c r="A23" s="322" t="s">
        <v>1261</v>
      </c>
      <c r="B23" s="327"/>
    </row>
    <row r="24" s="303" customFormat="1" ht="24" customHeight="1" spans="1:2">
      <c r="A24" s="322" t="s">
        <v>1262</v>
      </c>
      <c r="B24" s="327"/>
    </row>
    <row r="25" s="303" customFormat="1" ht="24" customHeight="1" spans="1:2">
      <c r="A25" s="322" t="s">
        <v>1263</v>
      </c>
      <c r="B25" s="327"/>
    </row>
    <row r="26" s="303" customFormat="1" ht="24" customHeight="1" spans="1:2">
      <c r="A26" s="322" t="s">
        <v>1264</v>
      </c>
      <c r="B26" s="327"/>
    </row>
    <row r="27" s="303" customFormat="1" ht="24" customHeight="1" spans="1:2">
      <c r="A27" s="322" t="s">
        <v>1265</v>
      </c>
      <c r="B27" s="325">
        <v>19450</v>
      </c>
    </row>
    <row r="28" s="302" customFormat="1" ht="24" customHeight="1" spans="1:2">
      <c r="A28" s="266" t="s">
        <v>1266</v>
      </c>
      <c r="B28" s="315">
        <f>B5+B16</f>
        <v>296900</v>
      </c>
    </row>
    <row r="29" s="317" customFormat="1" ht="24" customHeight="1" spans="1:2">
      <c r="A29" s="304"/>
      <c r="B29" s="318"/>
    </row>
    <row r="30" s="133" customFormat="1" ht="24" customHeight="1" spans="1:253">
      <c r="A30" s="304"/>
      <c r="B30" s="318"/>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304"/>
      <c r="DW30" s="304"/>
      <c r="DX30" s="304"/>
      <c r="DY30" s="304"/>
      <c r="DZ30" s="304"/>
      <c r="EA30" s="304"/>
      <c r="EB30" s="304"/>
      <c r="EC30" s="304"/>
      <c r="ED30" s="304"/>
      <c r="EE30" s="304"/>
      <c r="EF30" s="304"/>
      <c r="EG30" s="304"/>
      <c r="EH30" s="304"/>
      <c r="EI30" s="304"/>
      <c r="EJ30" s="304"/>
      <c r="EK30" s="304"/>
      <c r="EL30" s="304"/>
      <c r="EM30" s="304"/>
      <c r="EN30" s="304"/>
      <c r="EO30" s="304"/>
      <c r="EP30" s="304"/>
      <c r="EQ30" s="304"/>
      <c r="ER30" s="304"/>
      <c r="ES30" s="304"/>
      <c r="ET30" s="304"/>
      <c r="EU30" s="304"/>
      <c r="EV30" s="304"/>
      <c r="EW30" s="304"/>
      <c r="EX30" s="304"/>
      <c r="EY30" s="304"/>
      <c r="EZ30" s="304"/>
      <c r="FA30" s="304"/>
      <c r="FB30" s="304"/>
      <c r="FC30" s="304"/>
      <c r="FD30" s="304"/>
      <c r="FE30" s="304"/>
      <c r="FF30" s="304"/>
      <c r="FG30" s="304"/>
      <c r="FH30" s="304"/>
      <c r="FI30" s="304"/>
      <c r="FJ30" s="304"/>
      <c r="FK30" s="304"/>
      <c r="FL30" s="304"/>
      <c r="FM30" s="304"/>
      <c r="FN30" s="304"/>
      <c r="FO30" s="304"/>
      <c r="FP30" s="304"/>
      <c r="FQ30" s="304"/>
      <c r="FR30" s="304"/>
      <c r="FS30" s="304"/>
      <c r="FT30" s="304"/>
      <c r="FU30" s="304"/>
      <c r="FV30" s="304"/>
      <c r="FW30" s="304"/>
      <c r="FX30" s="304"/>
      <c r="FY30" s="304"/>
      <c r="FZ30" s="304"/>
      <c r="GA30" s="304"/>
      <c r="GB30" s="304"/>
      <c r="GC30" s="304"/>
      <c r="GD30" s="304"/>
      <c r="GE30" s="304"/>
      <c r="GF30" s="304"/>
      <c r="GG30" s="304"/>
      <c r="GH30" s="304"/>
      <c r="GI30" s="304"/>
      <c r="GJ30" s="304"/>
      <c r="GK30" s="304"/>
      <c r="GL30" s="304"/>
      <c r="GM30" s="304"/>
      <c r="GN30" s="304"/>
      <c r="GO30" s="304"/>
      <c r="GP30" s="304"/>
      <c r="GQ30" s="304"/>
      <c r="GR30" s="304"/>
      <c r="GS30" s="304"/>
      <c r="GT30" s="304"/>
      <c r="GU30" s="304"/>
      <c r="GV30" s="304"/>
      <c r="GW30" s="304"/>
      <c r="GX30" s="304"/>
      <c r="GY30" s="304"/>
      <c r="GZ30" s="304"/>
      <c r="HA30" s="304"/>
      <c r="HB30" s="304"/>
      <c r="HC30" s="304"/>
      <c r="HD30" s="304"/>
      <c r="HE30" s="304"/>
      <c r="HF30" s="304"/>
      <c r="HG30" s="304"/>
      <c r="HH30" s="304"/>
      <c r="HI30" s="304"/>
      <c r="HJ30" s="304"/>
      <c r="HK30" s="304"/>
      <c r="HL30" s="304"/>
      <c r="HM30" s="304"/>
      <c r="HN30" s="304"/>
      <c r="HO30" s="304"/>
      <c r="HP30" s="304"/>
      <c r="HQ30" s="304"/>
      <c r="HR30" s="304"/>
      <c r="HS30" s="304"/>
      <c r="HT30" s="304"/>
      <c r="HU30" s="304"/>
      <c r="HV30" s="304"/>
      <c r="HW30" s="304"/>
      <c r="HX30" s="304"/>
      <c r="HY30" s="304"/>
      <c r="HZ30" s="304"/>
      <c r="IA30" s="304"/>
      <c r="IB30" s="304"/>
      <c r="IC30" s="304"/>
      <c r="ID30" s="304"/>
      <c r="IE30" s="304"/>
      <c r="IF30" s="304"/>
      <c r="IG30" s="304"/>
      <c r="IH30" s="304"/>
      <c r="II30" s="304"/>
      <c r="IJ30" s="304"/>
      <c r="IK30" s="304"/>
      <c r="IL30" s="304"/>
      <c r="IM30" s="304"/>
      <c r="IN30" s="304"/>
      <c r="IO30" s="304"/>
      <c r="IP30" s="304"/>
      <c r="IQ30" s="304"/>
      <c r="IR30" s="304"/>
      <c r="IS30" s="304"/>
    </row>
    <row r="31" s="133" customFormat="1" ht="24" customHeight="1" spans="1:253">
      <c r="A31" s="304"/>
      <c r="B31" s="318"/>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c r="DS31" s="304"/>
      <c r="DT31" s="304"/>
      <c r="DU31" s="304"/>
      <c r="DV31" s="304"/>
      <c r="DW31" s="304"/>
      <c r="DX31" s="304"/>
      <c r="DY31" s="304"/>
      <c r="DZ31" s="304"/>
      <c r="EA31" s="304"/>
      <c r="EB31" s="304"/>
      <c r="EC31" s="304"/>
      <c r="ED31" s="304"/>
      <c r="EE31" s="304"/>
      <c r="EF31" s="304"/>
      <c r="EG31" s="304"/>
      <c r="EH31" s="304"/>
      <c r="EI31" s="304"/>
      <c r="EJ31" s="304"/>
      <c r="EK31" s="304"/>
      <c r="EL31" s="304"/>
      <c r="EM31" s="304"/>
      <c r="EN31" s="304"/>
      <c r="EO31" s="304"/>
      <c r="EP31" s="304"/>
      <c r="EQ31" s="304"/>
      <c r="ER31" s="304"/>
      <c r="ES31" s="304"/>
      <c r="ET31" s="304"/>
      <c r="EU31" s="304"/>
      <c r="EV31" s="304"/>
      <c r="EW31" s="304"/>
      <c r="EX31" s="304"/>
      <c r="EY31" s="304"/>
      <c r="EZ31" s="304"/>
      <c r="FA31" s="304"/>
      <c r="FB31" s="304"/>
      <c r="FC31" s="304"/>
      <c r="FD31" s="304"/>
      <c r="FE31" s="304"/>
      <c r="FF31" s="304"/>
      <c r="FG31" s="304"/>
      <c r="FH31" s="304"/>
      <c r="FI31" s="304"/>
      <c r="FJ31" s="304"/>
      <c r="FK31" s="304"/>
      <c r="FL31" s="304"/>
      <c r="FM31" s="304"/>
      <c r="FN31" s="304"/>
      <c r="FO31" s="304"/>
      <c r="FP31" s="304"/>
      <c r="FQ31" s="304"/>
      <c r="FR31" s="304"/>
      <c r="FS31" s="304"/>
      <c r="FT31" s="304"/>
      <c r="FU31" s="304"/>
      <c r="FV31" s="304"/>
      <c r="FW31" s="304"/>
      <c r="FX31" s="304"/>
      <c r="FY31" s="304"/>
      <c r="FZ31" s="304"/>
      <c r="GA31" s="304"/>
      <c r="GB31" s="304"/>
      <c r="GC31" s="304"/>
      <c r="GD31" s="304"/>
      <c r="GE31" s="304"/>
      <c r="GF31" s="304"/>
      <c r="GG31" s="304"/>
      <c r="GH31" s="304"/>
      <c r="GI31" s="304"/>
      <c r="GJ31" s="304"/>
      <c r="GK31" s="304"/>
      <c r="GL31" s="304"/>
      <c r="GM31" s="304"/>
      <c r="GN31" s="304"/>
      <c r="GO31" s="304"/>
      <c r="GP31" s="304"/>
      <c r="GQ31" s="304"/>
      <c r="GR31" s="304"/>
      <c r="GS31" s="304"/>
      <c r="GT31" s="304"/>
      <c r="GU31" s="304"/>
      <c r="GV31" s="304"/>
      <c r="GW31" s="304"/>
      <c r="GX31" s="304"/>
      <c r="GY31" s="304"/>
      <c r="GZ31" s="304"/>
      <c r="HA31" s="304"/>
      <c r="HB31" s="304"/>
      <c r="HC31" s="304"/>
      <c r="HD31" s="304"/>
      <c r="HE31" s="304"/>
      <c r="HF31" s="304"/>
      <c r="HG31" s="304"/>
      <c r="HH31" s="304"/>
      <c r="HI31" s="304"/>
      <c r="HJ31" s="304"/>
      <c r="HK31" s="304"/>
      <c r="HL31" s="304"/>
      <c r="HM31" s="304"/>
      <c r="HN31" s="304"/>
      <c r="HO31" s="304"/>
      <c r="HP31" s="304"/>
      <c r="HQ31" s="304"/>
      <c r="HR31" s="304"/>
      <c r="HS31" s="304"/>
      <c r="HT31" s="304"/>
      <c r="HU31" s="304"/>
      <c r="HV31" s="304"/>
      <c r="HW31" s="304"/>
      <c r="HX31" s="304"/>
      <c r="HY31" s="304"/>
      <c r="HZ31" s="304"/>
      <c r="IA31" s="304"/>
      <c r="IB31" s="304"/>
      <c r="IC31" s="304"/>
      <c r="ID31" s="304"/>
      <c r="IE31" s="304"/>
      <c r="IF31" s="304"/>
      <c r="IG31" s="304"/>
      <c r="IH31" s="304"/>
      <c r="II31" s="304"/>
      <c r="IJ31" s="304"/>
      <c r="IK31" s="304"/>
      <c r="IL31" s="304"/>
      <c r="IM31" s="304"/>
      <c r="IN31" s="304"/>
      <c r="IO31" s="304"/>
      <c r="IP31" s="304"/>
      <c r="IQ31" s="304"/>
      <c r="IR31" s="304"/>
      <c r="IS31" s="304"/>
    </row>
    <row r="32" s="133" customFormat="1" ht="24" customHeight="1" spans="1:253">
      <c r="A32" s="304"/>
      <c r="B32" s="318"/>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c r="DS32" s="304"/>
      <c r="DT32" s="304"/>
      <c r="DU32" s="304"/>
      <c r="DV32" s="304"/>
      <c r="DW32" s="304"/>
      <c r="DX32" s="304"/>
      <c r="DY32" s="304"/>
      <c r="DZ32" s="304"/>
      <c r="EA32" s="304"/>
      <c r="EB32" s="304"/>
      <c r="EC32" s="304"/>
      <c r="ED32" s="304"/>
      <c r="EE32" s="304"/>
      <c r="EF32" s="304"/>
      <c r="EG32" s="304"/>
      <c r="EH32" s="304"/>
      <c r="EI32" s="304"/>
      <c r="EJ32" s="304"/>
      <c r="EK32" s="304"/>
      <c r="EL32" s="304"/>
      <c r="EM32" s="304"/>
      <c r="EN32" s="304"/>
      <c r="EO32" s="304"/>
      <c r="EP32" s="304"/>
      <c r="EQ32" s="304"/>
      <c r="ER32" s="304"/>
      <c r="ES32" s="304"/>
      <c r="ET32" s="304"/>
      <c r="EU32" s="304"/>
      <c r="EV32" s="304"/>
      <c r="EW32" s="304"/>
      <c r="EX32" s="304"/>
      <c r="EY32" s="304"/>
      <c r="EZ32" s="304"/>
      <c r="FA32" s="304"/>
      <c r="FB32" s="304"/>
      <c r="FC32" s="304"/>
      <c r="FD32" s="304"/>
      <c r="FE32" s="304"/>
      <c r="FF32" s="304"/>
      <c r="FG32" s="304"/>
      <c r="FH32" s="304"/>
      <c r="FI32" s="304"/>
      <c r="FJ32" s="304"/>
      <c r="FK32" s="304"/>
      <c r="FL32" s="304"/>
      <c r="FM32" s="304"/>
      <c r="FN32" s="304"/>
      <c r="FO32" s="304"/>
      <c r="FP32" s="304"/>
      <c r="FQ32" s="304"/>
      <c r="FR32" s="304"/>
      <c r="FS32" s="304"/>
      <c r="FT32" s="304"/>
      <c r="FU32" s="304"/>
      <c r="FV32" s="304"/>
      <c r="FW32" s="304"/>
      <c r="FX32" s="304"/>
      <c r="FY32" s="304"/>
      <c r="FZ32" s="304"/>
      <c r="GA32" s="304"/>
      <c r="GB32" s="304"/>
      <c r="GC32" s="304"/>
      <c r="GD32" s="304"/>
      <c r="GE32" s="304"/>
      <c r="GF32" s="304"/>
      <c r="GG32" s="304"/>
      <c r="GH32" s="304"/>
      <c r="GI32" s="304"/>
      <c r="GJ32" s="304"/>
      <c r="GK32" s="304"/>
      <c r="GL32" s="304"/>
      <c r="GM32" s="304"/>
      <c r="GN32" s="304"/>
      <c r="GO32" s="304"/>
      <c r="GP32" s="304"/>
      <c r="GQ32" s="304"/>
      <c r="GR32" s="304"/>
      <c r="GS32" s="304"/>
      <c r="GT32" s="304"/>
      <c r="GU32" s="304"/>
      <c r="GV32" s="304"/>
      <c r="GW32" s="304"/>
      <c r="GX32" s="304"/>
      <c r="GY32" s="304"/>
      <c r="GZ32" s="304"/>
      <c r="HA32" s="304"/>
      <c r="HB32" s="304"/>
      <c r="HC32" s="304"/>
      <c r="HD32" s="304"/>
      <c r="HE32" s="304"/>
      <c r="HF32" s="304"/>
      <c r="HG32" s="304"/>
      <c r="HH32" s="304"/>
      <c r="HI32" s="304"/>
      <c r="HJ32" s="304"/>
      <c r="HK32" s="304"/>
      <c r="HL32" s="304"/>
      <c r="HM32" s="304"/>
      <c r="HN32" s="304"/>
      <c r="HO32" s="304"/>
      <c r="HP32" s="304"/>
      <c r="HQ32" s="304"/>
      <c r="HR32" s="304"/>
      <c r="HS32" s="304"/>
      <c r="HT32" s="304"/>
      <c r="HU32" s="304"/>
      <c r="HV32" s="304"/>
      <c r="HW32" s="304"/>
      <c r="HX32" s="304"/>
      <c r="HY32" s="304"/>
      <c r="HZ32" s="304"/>
      <c r="IA32" s="304"/>
      <c r="IB32" s="304"/>
      <c r="IC32" s="304"/>
      <c r="ID32" s="304"/>
      <c r="IE32" s="304"/>
      <c r="IF32" s="304"/>
      <c r="IG32" s="304"/>
      <c r="IH32" s="304"/>
      <c r="II32" s="304"/>
      <c r="IJ32" s="304"/>
      <c r="IK32" s="304"/>
      <c r="IL32" s="304"/>
      <c r="IM32" s="304"/>
      <c r="IN32" s="304"/>
      <c r="IO32" s="304"/>
      <c r="IP32" s="304"/>
      <c r="IQ32" s="304"/>
      <c r="IR32" s="304"/>
      <c r="IS32" s="304"/>
    </row>
    <row r="33" s="133" customFormat="1" ht="24" customHeight="1" spans="1:253">
      <c r="A33" s="304"/>
      <c r="B33" s="318"/>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c r="DS33" s="304"/>
      <c r="DT33" s="304"/>
      <c r="DU33" s="304"/>
      <c r="DV33" s="304"/>
      <c r="DW33" s="304"/>
      <c r="DX33" s="304"/>
      <c r="DY33" s="304"/>
      <c r="DZ33" s="304"/>
      <c r="EA33" s="304"/>
      <c r="EB33" s="304"/>
      <c r="EC33" s="304"/>
      <c r="ED33" s="304"/>
      <c r="EE33" s="304"/>
      <c r="EF33" s="304"/>
      <c r="EG33" s="304"/>
      <c r="EH33" s="304"/>
      <c r="EI33" s="304"/>
      <c r="EJ33" s="304"/>
      <c r="EK33" s="304"/>
      <c r="EL33" s="304"/>
      <c r="EM33" s="304"/>
      <c r="EN33" s="304"/>
      <c r="EO33" s="304"/>
      <c r="EP33" s="304"/>
      <c r="EQ33" s="304"/>
      <c r="ER33" s="304"/>
      <c r="ES33" s="304"/>
      <c r="ET33" s="304"/>
      <c r="EU33" s="304"/>
      <c r="EV33" s="304"/>
      <c r="EW33" s="304"/>
      <c r="EX33" s="304"/>
      <c r="EY33" s="304"/>
      <c r="EZ33" s="304"/>
      <c r="FA33" s="304"/>
      <c r="FB33" s="304"/>
      <c r="FC33" s="304"/>
      <c r="FD33" s="304"/>
      <c r="FE33" s="304"/>
      <c r="FF33" s="304"/>
      <c r="FG33" s="304"/>
      <c r="FH33" s="304"/>
      <c r="FI33" s="304"/>
      <c r="FJ33" s="304"/>
      <c r="FK33" s="304"/>
      <c r="FL33" s="304"/>
      <c r="FM33" s="304"/>
      <c r="FN33" s="304"/>
      <c r="FO33" s="304"/>
      <c r="FP33" s="304"/>
      <c r="FQ33" s="304"/>
      <c r="FR33" s="304"/>
      <c r="FS33" s="304"/>
      <c r="FT33" s="304"/>
      <c r="FU33" s="304"/>
      <c r="FV33" s="304"/>
      <c r="FW33" s="304"/>
      <c r="FX33" s="304"/>
      <c r="FY33" s="304"/>
      <c r="FZ33" s="304"/>
      <c r="GA33" s="304"/>
      <c r="GB33" s="304"/>
      <c r="GC33" s="304"/>
      <c r="GD33" s="304"/>
      <c r="GE33" s="304"/>
      <c r="GF33" s="304"/>
      <c r="GG33" s="304"/>
      <c r="GH33" s="304"/>
      <c r="GI33" s="304"/>
      <c r="GJ33" s="304"/>
      <c r="GK33" s="304"/>
      <c r="GL33" s="304"/>
      <c r="GM33" s="304"/>
      <c r="GN33" s="304"/>
      <c r="GO33" s="304"/>
      <c r="GP33" s="304"/>
      <c r="GQ33" s="304"/>
      <c r="GR33" s="304"/>
      <c r="GS33" s="304"/>
      <c r="GT33" s="304"/>
      <c r="GU33" s="304"/>
      <c r="GV33" s="304"/>
      <c r="GW33" s="304"/>
      <c r="GX33" s="304"/>
      <c r="GY33" s="304"/>
      <c r="GZ33" s="304"/>
      <c r="HA33" s="304"/>
      <c r="HB33" s="304"/>
      <c r="HC33" s="304"/>
      <c r="HD33" s="304"/>
      <c r="HE33" s="304"/>
      <c r="HF33" s="304"/>
      <c r="HG33" s="304"/>
      <c r="HH33" s="304"/>
      <c r="HI33" s="304"/>
      <c r="HJ33" s="304"/>
      <c r="HK33" s="304"/>
      <c r="HL33" s="304"/>
      <c r="HM33" s="304"/>
      <c r="HN33" s="304"/>
      <c r="HO33" s="304"/>
      <c r="HP33" s="304"/>
      <c r="HQ33" s="304"/>
      <c r="HR33" s="304"/>
      <c r="HS33" s="304"/>
      <c r="HT33" s="304"/>
      <c r="HU33" s="304"/>
      <c r="HV33" s="304"/>
      <c r="HW33" s="304"/>
      <c r="HX33" s="304"/>
      <c r="HY33" s="304"/>
      <c r="HZ33" s="304"/>
      <c r="IA33" s="304"/>
      <c r="IB33" s="304"/>
      <c r="IC33" s="304"/>
      <c r="ID33" s="304"/>
      <c r="IE33" s="304"/>
      <c r="IF33" s="304"/>
      <c r="IG33" s="304"/>
      <c r="IH33" s="304"/>
      <c r="II33" s="304"/>
      <c r="IJ33" s="304"/>
      <c r="IK33" s="304"/>
      <c r="IL33" s="304"/>
      <c r="IM33" s="304"/>
      <c r="IN33" s="304"/>
      <c r="IO33" s="304"/>
      <c r="IP33" s="304"/>
      <c r="IQ33" s="304"/>
      <c r="IR33" s="304"/>
      <c r="IS33" s="304"/>
    </row>
    <row r="34" s="133" customFormat="1" ht="24" customHeight="1" spans="1:253">
      <c r="A34" s="304"/>
      <c r="B34" s="318"/>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c r="CT34" s="304"/>
      <c r="CU34" s="304"/>
      <c r="CV34" s="304"/>
      <c r="CW34" s="304"/>
      <c r="CX34" s="304"/>
      <c r="CY34" s="304"/>
      <c r="CZ34" s="304"/>
      <c r="DA34" s="304"/>
      <c r="DB34" s="304"/>
      <c r="DC34" s="304"/>
      <c r="DD34" s="304"/>
      <c r="DE34" s="304"/>
      <c r="DF34" s="304"/>
      <c r="DG34" s="304"/>
      <c r="DH34" s="304"/>
      <c r="DI34" s="304"/>
      <c r="DJ34" s="304"/>
      <c r="DK34" s="304"/>
      <c r="DL34" s="304"/>
      <c r="DM34" s="304"/>
      <c r="DN34" s="304"/>
      <c r="DO34" s="304"/>
      <c r="DP34" s="304"/>
      <c r="DQ34" s="304"/>
      <c r="DR34" s="304"/>
      <c r="DS34" s="304"/>
      <c r="DT34" s="304"/>
      <c r="DU34" s="304"/>
      <c r="DV34" s="304"/>
      <c r="DW34" s="304"/>
      <c r="DX34" s="304"/>
      <c r="DY34" s="304"/>
      <c r="DZ34" s="304"/>
      <c r="EA34" s="304"/>
      <c r="EB34" s="304"/>
      <c r="EC34" s="304"/>
      <c r="ED34" s="304"/>
      <c r="EE34" s="304"/>
      <c r="EF34" s="304"/>
      <c r="EG34" s="304"/>
      <c r="EH34" s="304"/>
      <c r="EI34" s="304"/>
      <c r="EJ34" s="304"/>
      <c r="EK34" s="304"/>
      <c r="EL34" s="304"/>
      <c r="EM34" s="304"/>
      <c r="EN34" s="304"/>
      <c r="EO34" s="304"/>
      <c r="EP34" s="304"/>
      <c r="EQ34" s="304"/>
      <c r="ER34" s="304"/>
      <c r="ES34" s="304"/>
      <c r="ET34" s="304"/>
      <c r="EU34" s="304"/>
      <c r="EV34" s="304"/>
      <c r="EW34" s="304"/>
      <c r="EX34" s="304"/>
      <c r="EY34" s="304"/>
      <c r="EZ34" s="304"/>
      <c r="FA34" s="304"/>
      <c r="FB34" s="304"/>
      <c r="FC34" s="304"/>
      <c r="FD34" s="304"/>
      <c r="FE34" s="304"/>
      <c r="FF34" s="304"/>
      <c r="FG34" s="304"/>
      <c r="FH34" s="304"/>
      <c r="FI34" s="304"/>
      <c r="FJ34" s="304"/>
      <c r="FK34" s="304"/>
      <c r="FL34" s="304"/>
      <c r="FM34" s="304"/>
      <c r="FN34" s="304"/>
      <c r="FO34" s="304"/>
      <c r="FP34" s="304"/>
      <c r="FQ34" s="304"/>
      <c r="FR34" s="304"/>
      <c r="FS34" s="304"/>
      <c r="FT34" s="304"/>
      <c r="FU34" s="304"/>
      <c r="FV34" s="304"/>
      <c r="FW34" s="304"/>
      <c r="FX34" s="304"/>
      <c r="FY34" s="304"/>
      <c r="FZ34" s="304"/>
      <c r="GA34" s="304"/>
      <c r="GB34" s="304"/>
      <c r="GC34" s="304"/>
      <c r="GD34" s="304"/>
      <c r="GE34" s="304"/>
      <c r="GF34" s="304"/>
      <c r="GG34" s="304"/>
      <c r="GH34" s="304"/>
      <c r="GI34" s="304"/>
      <c r="GJ34" s="304"/>
      <c r="GK34" s="304"/>
      <c r="GL34" s="304"/>
      <c r="GM34" s="304"/>
      <c r="GN34" s="304"/>
      <c r="GO34" s="304"/>
      <c r="GP34" s="304"/>
      <c r="GQ34" s="304"/>
      <c r="GR34" s="304"/>
      <c r="GS34" s="304"/>
      <c r="GT34" s="304"/>
      <c r="GU34" s="304"/>
      <c r="GV34" s="304"/>
      <c r="GW34" s="304"/>
      <c r="GX34" s="304"/>
      <c r="GY34" s="304"/>
      <c r="GZ34" s="304"/>
      <c r="HA34" s="304"/>
      <c r="HB34" s="304"/>
      <c r="HC34" s="304"/>
      <c r="HD34" s="304"/>
      <c r="HE34" s="304"/>
      <c r="HF34" s="304"/>
      <c r="HG34" s="304"/>
      <c r="HH34" s="304"/>
      <c r="HI34" s="304"/>
      <c r="HJ34" s="304"/>
      <c r="HK34" s="304"/>
      <c r="HL34" s="304"/>
      <c r="HM34" s="304"/>
      <c r="HN34" s="304"/>
      <c r="HO34" s="304"/>
      <c r="HP34" s="304"/>
      <c r="HQ34" s="304"/>
      <c r="HR34" s="304"/>
      <c r="HS34" s="304"/>
      <c r="HT34" s="304"/>
      <c r="HU34" s="304"/>
      <c r="HV34" s="304"/>
      <c r="HW34" s="304"/>
      <c r="HX34" s="304"/>
      <c r="HY34" s="304"/>
      <c r="HZ34" s="304"/>
      <c r="IA34" s="304"/>
      <c r="IB34" s="304"/>
      <c r="IC34" s="304"/>
      <c r="ID34" s="304"/>
      <c r="IE34" s="304"/>
      <c r="IF34" s="304"/>
      <c r="IG34" s="304"/>
      <c r="IH34" s="304"/>
      <c r="II34" s="304"/>
      <c r="IJ34" s="304"/>
      <c r="IK34" s="304"/>
      <c r="IL34" s="304"/>
      <c r="IM34" s="304"/>
      <c r="IN34" s="304"/>
      <c r="IO34" s="304"/>
      <c r="IP34" s="304"/>
      <c r="IQ34" s="304"/>
      <c r="IR34" s="304"/>
      <c r="IS34" s="304"/>
    </row>
    <row r="35" s="133" customFormat="1" ht="24" customHeight="1" spans="1:253">
      <c r="A35" s="304"/>
      <c r="B35" s="318"/>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304"/>
      <c r="CN35" s="304"/>
      <c r="CO35" s="304"/>
      <c r="CP35" s="304"/>
      <c r="CQ35" s="304"/>
      <c r="CR35" s="304"/>
      <c r="CS35" s="304"/>
      <c r="CT35" s="304"/>
      <c r="CU35" s="304"/>
      <c r="CV35" s="304"/>
      <c r="CW35" s="304"/>
      <c r="CX35" s="304"/>
      <c r="CY35" s="304"/>
      <c r="CZ35" s="304"/>
      <c r="DA35" s="304"/>
      <c r="DB35" s="304"/>
      <c r="DC35" s="304"/>
      <c r="DD35" s="304"/>
      <c r="DE35" s="304"/>
      <c r="DF35" s="304"/>
      <c r="DG35" s="304"/>
      <c r="DH35" s="304"/>
      <c r="DI35" s="304"/>
      <c r="DJ35" s="304"/>
      <c r="DK35" s="304"/>
      <c r="DL35" s="304"/>
      <c r="DM35" s="304"/>
      <c r="DN35" s="304"/>
      <c r="DO35" s="304"/>
      <c r="DP35" s="304"/>
      <c r="DQ35" s="304"/>
      <c r="DR35" s="304"/>
      <c r="DS35" s="304"/>
      <c r="DT35" s="304"/>
      <c r="DU35" s="304"/>
      <c r="DV35" s="304"/>
      <c r="DW35" s="304"/>
      <c r="DX35" s="304"/>
      <c r="DY35" s="304"/>
      <c r="DZ35" s="304"/>
      <c r="EA35" s="304"/>
      <c r="EB35" s="304"/>
      <c r="EC35" s="304"/>
      <c r="ED35" s="304"/>
      <c r="EE35" s="304"/>
      <c r="EF35" s="304"/>
      <c r="EG35" s="304"/>
      <c r="EH35" s="304"/>
      <c r="EI35" s="304"/>
      <c r="EJ35" s="304"/>
      <c r="EK35" s="304"/>
      <c r="EL35" s="304"/>
      <c r="EM35" s="304"/>
      <c r="EN35" s="304"/>
      <c r="EO35" s="304"/>
      <c r="EP35" s="304"/>
      <c r="EQ35" s="304"/>
      <c r="ER35" s="304"/>
      <c r="ES35" s="304"/>
      <c r="ET35" s="304"/>
      <c r="EU35" s="304"/>
      <c r="EV35" s="304"/>
      <c r="EW35" s="304"/>
      <c r="EX35" s="304"/>
      <c r="EY35" s="304"/>
      <c r="EZ35" s="304"/>
      <c r="FA35" s="304"/>
      <c r="FB35" s="304"/>
      <c r="FC35" s="304"/>
      <c r="FD35" s="304"/>
      <c r="FE35" s="304"/>
      <c r="FF35" s="304"/>
      <c r="FG35" s="304"/>
      <c r="FH35" s="304"/>
      <c r="FI35" s="304"/>
      <c r="FJ35" s="304"/>
      <c r="FK35" s="304"/>
      <c r="FL35" s="304"/>
      <c r="FM35" s="304"/>
      <c r="FN35" s="304"/>
      <c r="FO35" s="304"/>
      <c r="FP35" s="304"/>
      <c r="FQ35" s="304"/>
      <c r="FR35" s="304"/>
      <c r="FS35" s="304"/>
      <c r="FT35" s="304"/>
      <c r="FU35" s="304"/>
      <c r="FV35" s="304"/>
      <c r="FW35" s="304"/>
      <c r="FX35" s="304"/>
      <c r="FY35" s="304"/>
      <c r="FZ35" s="304"/>
      <c r="GA35" s="304"/>
      <c r="GB35" s="304"/>
      <c r="GC35" s="304"/>
      <c r="GD35" s="304"/>
      <c r="GE35" s="304"/>
      <c r="GF35" s="304"/>
      <c r="GG35" s="304"/>
      <c r="GH35" s="304"/>
      <c r="GI35" s="304"/>
      <c r="GJ35" s="304"/>
      <c r="GK35" s="304"/>
      <c r="GL35" s="304"/>
      <c r="GM35" s="304"/>
      <c r="GN35" s="304"/>
      <c r="GO35" s="304"/>
      <c r="GP35" s="304"/>
      <c r="GQ35" s="304"/>
      <c r="GR35" s="304"/>
      <c r="GS35" s="304"/>
      <c r="GT35" s="304"/>
      <c r="GU35" s="304"/>
      <c r="GV35" s="304"/>
      <c r="GW35" s="304"/>
      <c r="GX35" s="304"/>
      <c r="GY35" s="304"/>
      <c r="GZ35" s="304"/>
      <c r="HA35" s="304"/>
      <c r="HB35" s="304"/>
      <c r="HC35" s="304"/>
      <c r="HD35" s="304"/>
      <c r="HE35" s="304"/>
      <c r="HF35" s="304"/>
      <c r="HG35" s="304"/>
      <c r="HH35" s="304"/>
      <c r="HI35" s="304"/>
      <c r="HJ35" s="304"/>
      <c r="HK35" s="304"/>
      <c r="HL35" s="304"/>
      <c r="HM35" s="304"/>
      <c r="HN35" s="304"/>
      <c r="HO35" s="304"/>
      <c r="HP35" s="304"/>
      <c r="HQ35" s="304"/>
      <c r="HR35" s="304"/>
      <c r="HS35" s="304"/>
      <c r="HT35" s="304"/>
      <c r="HU35" s="304"/>
      <c r="HV35" s="304"/>
      <c r="HW35" s="304"/>
      <c r="HX35" s="304"/>
      <c r="HY35" s="304"/>
      <c r="HZ35" s="304"/>
      <c r="IA35" s="304"/>
      <c r="IB35" s="304"/>
      <c r="IC35" s="304"/>
      <c r="ID35" s="304"/>
      <c r="IE35" s="304"/>
      <c r="IF35" s="304"/>
      <c r="IG35" s="304"/>
      <c r="IH35" s="304"/>
      <c r="II35" s="304"/>
      <c r="IJ35" s="304"/>
      <c r="IK35" s="304"/>
      <c r="IL35" s="304"/>
      <c r="IM35" s="304"/>
      <c r="IN35" s="304"/>
      <c r="IO35" s="304"/>
      <c r="IP35" s="304"/>
      <c r="IQ35" s="304"/>
      <c r="IR35" s="304"/>
      <c r="IS35" s="304"/>
    </row>
    <row r="36" s="133" customFormat="1" ht="24" customHeight="1" spans="1:253">
      <c r="A36" s="304"/>
      <c r="B36" s="318"/>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c r="CQ36" s="304"/>
      <c r="CR36" s="304"/>
      <c r="CS36" s="304"/>
      <c r="CT36" s="304"/>
      <c r="CU36" s="304"/>
      <c r="CV36" s="304"/>
      <c r="CW36" s="304"/>
      <c r="CX36" s="304"/>
      <c r="CY36" s="304"/>
      <c r="CZ36" s="304"/>
      <c r="DA36" s="304"/>
      <c r="DB36" s="304"/>
      <c r="DC36" s="304"/>
      <c r="DD36" s="304"/>
      <c r="DE36" s="304"/>
      <c r="DF36" s="304"/>
      <c r="DG36" s="304"/>
      <c r="DH36" s="304"/>
      <c r="DI36" s="304"/>
      <c r="DJ36" s="304"/>
      <c r="DK36" s="304"/>
      <c r="DL36" s="304"/>
      <c r="DM36" s="304"/>
      <c r="DN36" s="304"/>
      <c r="DO36" s="304"/>
      <c r="DP36" s="304"/>
      <c r="DQ36" s="304"/>
      <c r="DR36" s="304"/>
      <c r="DS36" s="304"/>
      <c r="DT36" s="304"/>
      <c r="DU36" s="304"/>
      <c r="DV36" s="304"/>
      <c r="DW36" s="304"/>
      <c r="DX36" s="304"/>
      <c r="DY36" s="304"/>
      <c r="DZ36" s="304"/>
      <c r="EA36" s="304"/>
      <c r="EB36" s="304"/>
      <c r="EC36" s="304"/>
      <c r="ED36" s="304"/>
      <c r="EE36" s="304"/>
      <c r="EF36" s="304"/>
      <c r="EG36" s="304"/>
      <c r="EH36" s="304"/>
      <c r="EI36" s="304"/>
      <c r="EJ36" s="304"/>
      <c r="EK36" s="304"/>
      <c r="EL36" s="304"/>
      <c r="EM36" s="304"/>
      <c r="EN36" s="304"/>
      <c r="EO36" s="304"/>
      <c r="EP36" s="304"/>
      <c r="EQ36" s="304"/>
      <c r="ER36" s="304"/>
      <c r="ES36" s="304"/>
      <c r="ET36" s="304"/>
      <c r="EU36" s="304"/>
      <c r="EV36" s="304"/>
      <c r="EW36" s="304"/>
      <c r="EX36" s="304"/>
      <c r="EY36" s="304"/>
      <c r="EZ36" s="304"/>
      <c r="FA36" s="304"/>
      <c r="FB36" s="304"/>
      <c r="FC36" s="304"/>
      <c r="FD36" s="304"/>
      <c r="FE36" s="304"/>
      <c r="FF36" s="304"/>
      <c r="FG36" s="304"/>
      <c r="FH36" s="304"/>
      <c r="FI36" s="304"/>
      <c r="FJ36" s="304"/>
      <c r="FK36" s="304"/>
      <c r="FL36" s="304"/>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304"/>
      <c r="GL36" s="304"/>
      <c r="GM36" s="304"/>
      <c r="GN36" s="304"/>
      <c r="GO36" s="304"/>
      <c r="GP36" s="304"/>
      <c r="GQ36" s="304"/>
      <c r="GR36" s="304"/>
      <c r="GS36" s="304"/>
      <c r="GT36" s="304"/>
      <c r="GU36" s="304"/>
      <c r="GV36" s="304"/>
      <c r="GW36" s="304"/>
      <c r="GX36" s="304"/>
      <c r="GY36" s="304"/>
      <c r="GZ36" s="304"/>
      <c r="HA36" s="304"/>
      <c r="HB36" s="304"/>
      <c r="HC36" s="304"/>
      <c r="HD36" s="304"/>
      <c r="HE36" s="304"/>
      <c r="HF36" s="304"/>
      <c r="HG36" s="304"/>
      <c r="HH36" s="304"/>
      <c r="HI36" s="304"/>
      <c r="HJ36" s="304"/>
      <c r="HK36" s="304"/>
      <c r="HL36" s="304"/>
      <c r="HM36" s="304"/>
      <c r="HN36" s="304"/>
      <c r="HO36" s="304"/>
      <c r="HP36" s="304"/>
      <c r="HQ36" s="304"/>
      <c r="HR36" s="304"/>
      <c r="HS36" s="304"/>
      <c r="HT36" s="304"/>
      <c r="HU36" s="304"/>
      <c r="HV36" s="304"/>
      <c r="HW36" s="304"/>
      <c r="HX36" s="304"/>
      <c r="HY36" s="304"/>
      <c r="HZ36" s="304"/>
      <c r="IA36" s="304"/>
      <c r="IB36" s="304"/>
      <c r="IC36" s="304"/>
      <c r="ID36" s="304"/>
      <c r="IE36" s="304"/>
      <c r="IF36" s="304"/>
      <c r="IG36" s="304"/>
      <c r="IH36" s="304"/>
      <c r="II36" s="304"/>
      <c r="IJ36" s="304"/>
      <c r="IK36" s="304"/>
      <c r="IL36" s="304"/>
      <c r="IM36" s="304"/>
      <c r="IN36" s="304"/>
      <c r="IO36" s="304"/>
      <c r="IP36" s="304"/>
      <c r="IQ36" s="304"/>
      <c r="IR36" s="304"/>
      <c r="IS36" s="304"/>
    </row>
    <row r="37" s="133" customFormat="1" ht="24" customHeight="1" spans="1:253">
      <c r="A37" s="316"/>
      <c r="B37" s="318"/>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c r="CQ37" s="304"/>
      <c r="CR37" s="304"/>
      <c r="CS37" s="304"/>
      <c r="CT37" s="304"/>
      <c r="CU37" s="304"/>
      <c r="CV37" s="304"/>
      <c r="CW37" s="304"/>
      <c r="CX37" s="304"/>
      <c r="CY37" s="304"/>
      <c r="CZ37" s="304"/>
      <c r="DA37" s="304"/>
      <c r="DB37" s="304"/>
      <c r="DC37" s="304"/>
      <c r="DD37" s="304"/>
      <c r="DE37" s="304"/>
      <c r="DF37" s="304"/>
      <c r="DG37" s="304"/>
      <c r="DH37" s="304"/>
      <c r="DI37" s="304"/>
      <c r="DJ37" s="304"/>
      <c r="DK37" s="304"/>
      <c r="DL37" s="304"/>
      <c r="DM37" s="304"/>
      <c r="DN37" s="304"/>
      <c r="DO37" s="304"/>
      <c r="DP37" s="304"/>
      <c r="DQ37" s="304"/>
      <c r="DR37" s="304"/>
      <c r="DS37" s="304"/>
      <c r="DT37" s="304"/>
      <c r="DU37" s="304"/>
      <c r="DV37" s="304"/>
      <c r="DW37" s="304"/>
      <c r="DX37" s="304"/>
      <c r="DY37" s="304"/>
      <c r="DZ37" s="304"/>
      <c r="EA37" s="304"/>
      <c r="EB37" s="304"/>
      <c r="EC37" s="304"/>
      <c r="ED37" s="304"/>
      <c r="EE37" s="304"/>
      <c r="EF37" s="304"/>
      <c r="EG37" s="304"/>
      <c r="EH37" s="304"/>
      <c r="EI37" s="304"/>
      <c r="EJ37" s="304"/>
      <c r="EK37" s="304"/>
      <c r="EL37" s="304"/>
      <c r="EM37" s="304"/>
      <c r="EN37" s="304"/>
      <c r="EO37" s="304"/>
      <c r="EP37" s="304"/>
      <c r="EQ37" s="304"/>
      <c r="ER37" s="304"/>
      <c r="ES37" s="304"/>
      <c r="ET37" s="304"/>
      <c r="EU37" s="304"/>
      <c r="EV37" s="304"/>
      <c r="EW37" s="304"/>
      <c r="EX37" s="304"/>
      <c r="EY37" s="304"/>
      <c r="EZ37" s="304"/>
      <c r="FA37" s="304"/>
      <c r="FB37" s="304"/>
      <c r="FC37" s="304"/>
      <c r="FD37" s="304"/>
      <c r="FE37" s="304"/>
      <c r="FF37" s="304"/>
      <c r="FG37" s="304"/>
      <c r="FH37" s="304"/>
      <c r="FI37" s="304"/>
      <c r="FJ37" s="304"/>
      <c r="FK37" s="304"/>
      <c r="FL37" s="304"/>
      <c r="FM37" s="304"/>
      <c r="FN37" s="304"/>
      <c r="FO37" s="304"/>
      <c r="FP37" s="304"/>
      <c r="FQ37" s="304"/>
      <c r="FR37" s="304"/>
      <c r="FS37" s="304"/>
      <c r="FT37" s="304"/>
      <c r="FU37" s="304"/>
      <c r="FV37" s="304"/>
      <c r="FW37" s="304"/>
      <c r="FX37" s="304"/>
      <c r="FY37" s="304"/>
      <c r="FZ37" s="304"/>
      <c r="GA37" s="304"/>
      <c r="GB37" s="304"/>
      <c r="GC37" s="304"/>
      <c r="GD37" s="304"/>
      <c r="GE37" s="304"/>
      <c r="GF37" s="304"/>
      <c r="GG37" s="304"/>
      <c r="GH37" s="304"/>
      <c r="GI37" s="304"/>
      <c r="GJ37" s="304"/>
      <c r="GK37" s="304"/>
      <c r="GL37" s="304"/>
      <c r="GM37" s="304"/>
      <c r="GN37" s="304"/>
      <c r="GO37" s="304"/>
      <c r="GP37" s="304"/>
      <c r="GQ37" s="304"/>
      <c r="GR37" s="304"/>
      <c r="GS37" s="304"/>
      <c r="GT37" s="304"/>
      <c r="GU37" s="304"/>
      <c r="GV37" s="304"/>
      <c r="GW37" s="304"/>
      <c r="GX37" s="304"/>
      <c r="GY37" s="304"/>
      <c r="GZ37" s="304"/>
      <c r="HA37" s="304"/>
      <c r="HB37" s="304"/>
      <c r="HC37" s="304"/>
      <c r="HD37" s="304"/>
      <c r="HE37" s="304"/>
      <c r="HF37" s="304"/>
      <c r="HG37" s="304"/>
      <c r="HH37" s="304"/>
      <c r="HI37" s="304"/>
      <c r="HJ37" s="304"/>
      <c r="HK37" s="304"/>
      <c r="HL37" s="304"/>
      <c r="HM37" s="304"/>
      <c r="HN37" s="304"/>
      <c r="HO37" s="304"/>
      <c r="HP37" s="304"/>
      <c r="HQ37" s="304"/>
      <c r="HR37" s="304"/>
      <c r="HS37" s="304"/>
      <c r="HT37" s="304"/>
      <c r="HU37" s="304"/>
      <c r="HV37" s="304"/>
      <c r="HW37" s="304"/>
      <c r="HX37" s="304"/>
      <c r="HY37" s="304"/>
      <c r="HZ37" s="304"/>
      <c r="IA37" s="304"/>
      <c r="IB37" s="304"/>
      <c r="IC37" s="304"/>
      <c r="ID37" s="304"/>
      <c r="IE37" s="304"/>
      <c r="IF37" s="304"/>
      <c r="IG37" s="304"/>
      <c r="IH37" s="304"/>
      <c r="II37" s="304"/>
      <c r="IJ37" s="304"/>
      <c r="IK37" s="304"/>
      <c r="IL37" s="304"/>
      <c r="IM37" s="304"/>
      <c r="IN37" s="304"/>
      <c r="IO37" s="304"/>
      <c r="IP37" s="304"/>
      <c r="IQ37" s="304"/>
      <c r="IR37" s="304"/>
      <c r="IS37" s="304"/>
    </row>
    <row r="38" s="133" customFormat="1" ht="24" customHeight="1" spans="1:253">
      <c r="A38" s="304"/>
      <c r="B38" s="318"/>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c r="CQ38" s="304"/>
      <c r="CR38" s="304"/>
      <c r="CS38" s="304"/>
      <c r="CT38" s="304"/>
      <c r="CU38" s="304"/>
      <c r="CV38" s="304"/>
      <c r="CW38" s="304"/>
      <c r="CX38" s="304"/>
      <c r="CY38" s="304"/>
      <c r="CZ38" s="304"/>
      <c r="DA38" s="304"/>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04"/>
      <c r="DX38" s="304"/>
      <c r="DY38" s="304"/>
      <c r="DZ38" s="304"/>
      <c r="EA38" s="304"/>
      <c r="EB38" s="304"/>
      <c r="EC38" s="304"/>
      <c r="ED38" s="304"/>
      <c r="EE38" s="304"/>
      <c r="EF38" s="304"/>
      <c r="EG38" s="304"/>
      <c r="EH38" s="304"/>
      <c r="EI38" s="304"/>
      <c r="EJ38" s="304"/>
      <c r="EK38" s="304"/>
      <c r="EL38" s="304"/>
      <c r="EM38" s="304"/>
      <c r="EN38" s="304"/>
      <c r="EO38" s="304"/>
      <c r="EP38" s="304"/>
      <c r="EQ38" s="304"/>
      <c r="ER38" s="304"/>
      <c r="ES38" s="304"/>
      <c r="ET38" s="304"/>
      <c r="EU38" s="304"/>
      <c r="EV38" s="304"/>
      <c r="EW38" s="304"/>
      <c r="EX38" s="304"/>
      <c r="EY38" s="304"/>
      <c r="EZ38" s="304"/>
      <c r="FA38" s="304"/>
      <c r="FB38" s="304"/>
      <c r="FC38" s="304"/>
      <c r="FD38" s="304"/>
      <c r="FE38" s="304"/>
      <c r="FF38" s="304"/>
      <c r="FG38" s="304"/>
      <c r="FH38" s="304"/>
      <c r="FI38" s="304"/>
      <c r="FJ38" s="304"/>
      <c r="FK38" s="304"/>
      <c r="FL38" s="304"/>
      <c r="FM38" s="304"/>
      <c r="FN38" s="304"/>
      <c r="FO38" s="304"/>
      <c r="FP38" s="304"/>
      <c r="FQ38" s="304"/>
      <c r="FR38" s="304"/>
      <c r="FS38" s="304"/>
      <c r="FT38" s="304"/>
      <c r="FU38" s="304"/>
      <c r="FV38" s="304"/>
      <c r="FW38" s="304"/>
      <c r="FX38" s="304"/>
      <c r="FY38" s="304"/>
      <c r="FZ38" s="304"/>
      <c r="GA38" s="304"/>
      <c r="GB38" s="304"/>
      <c r="GC38" s="304"/>
      <c r="GD38" s="304"/>
      <c r="GE38" s="304"/>
      <c r="GF38" s="304"/>
      <c r="GG38" s="304"/>
      <c r="GH38" s="304"/>
      <c r="GI38" s="304"/>
      <c r="GJ38" s="304"/>
      <c r="GK38" s="304"/>
      <c r="GL38" s="304"/>
      <c r="GM38" s="304"/>
      <c r="GN38" s="304"/>
      <c r="GO38" s="304"/>
      <c r="GP38" s="304"/>
      <c r="GQ38" s="304"/>
      <c r="GR38" s="304"/>
      <c r="GS38" s="304"/>
      <c r="GT38" s="304"/>
      <c r="GU38" s="304"/>
      <c r="GV38" s="304"/>
      <c r="GW38" s="304"/>
      <c r="GX38" s="304"/>
      <c r="GY38" s="304"/>
      <c r="GZ38" s="304"/>
      <c r="HA38" s="304"/>
      <c r="HB38" s="304"/>
      <c r="HC38" s="304"/>
      <c r="HD38" s="304"/>
      <c r="HE38" s="304"/>
      <c r="HF38" s="304"/>
      <c r="HG38" s="304"/>
      <c r="HH38" s="304"/>
      <c r="HI38" s="304"/>
      <c r="HJ38" s="304"/>
      <c r="HK38" s="304"/>
      <c r="HL38" s="304"/>
      <c r="HM38" s="304"/>
      <c r="HN38" s="304"/>
      <c r="HO38" s="304"/>
      <c r="HP38" s="304"/>
      <c r="HQ38" s="304"/>
      <c r="HR38" s="304"/>
      <c r="HS38" s="304"/>
      <c r="HT38" s="304"/>
      <c r="HU38" s="304"/>
      <c r="HV38" s="304"/>
      <c r="HW38" s="304"/>
      <c r="HX38" s="304"/>
      <c r="HY38" s="304"/>
      <c r="HZ38" s="304"/>
      <c r="IA38" s="304"/>
      <c r="IB38" s="304"/>
      <c r="IC38" s="304"/>
      <c r="ID38" s="304"/>
      <c r="IE38" s="304"/>
      <c r="IF38" s="304"/>
      <c r="IG38" s="304"/>
      <c r="IH38" s="304"/>
      <c r="II38" s="304"/>
      <c r="IJ38" s="304"/>
      <c r="IK38" s="304"/>
      <c r="IL38" s="304"/>
      <c r="IM38" s="304"/>
      <c r="IN38" s="304"/>
      <c r="IO38" s="304"/>
      <c r="IP38" s="304"/>
      <c r="IQ38" s="304"/>
      <c r="IR38" s="304"/>
      <c r="IS38" s="304"/>
    </row>
    <row r="39" s="133" customFormat="1" ht="24" customHeight="1" spans="1:253">
      <c r="A39" s="304"/>
      <c r="B39" s="318"/>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4"/>
      <c r="BR39" s="304"/>
      <c r="BS39" s="304"/>
      <c r="BT39" s="304"/>
      <c r="BU39" s="304"/>
      <c r="BV39" s="304"/>
      <c r="BW39" s="304"/>
      <c r="BX39" s="304"/>
      <c r="BY39" s="304"/>
      <c r="BZ39" s="304"/>
      <c r="CA39" s="304"/>
      <c r="CB39" s="304"/>
      <c r="CC39" s="304"/>
      <c r="CD39" s="304"/>
      <c r="CE39" s="304"/>
      <c r="CF39" s="304"/>
      <c r="CG39" s="304"/>
      <c r="CH39" s="304"/>
      <c r="CI39" s="304"/>
      <c r="CJ39" s="304"/>
      <c r="CK39" s="304"/>
      <c r="CL39" s="304"/>
      <c r="CM39" s="304"/>
      <c r="CN39" s="304"/>
      <c r="CO39" s="304"/>
      <c r="CP39" s="304"/>
      <c r="CQ39" s="304"/>
      <c r="CR39" s="304"/>
      <c r="CS39" s="304"/>
      <c r="CT39" s="304"/>
      <c r="CU39" s="304"/>
      <c r="CV39" s="304"/>
      <c r="CW39" s="304"/>
      <c r="CX39" s="304"/>
      <c r="CY39" s="304"/>
      <c r="CZ39" s="304"/>
      <c r="DA39" s="304"/>
      <c r="DB39" s="304"/>
      <c r="DC39" s="304"/>
      <c r="DD39" s="304"/>
      <c r="DE39" s="304"/>
      <c r="DF39" s="304"/>
      <c r="DG39" s="304"/>
      <c r="DH39" s="304"/>
      <c r="DI39" s="304"/>
      <c r="DJ39" s="304"/>
      <c r="DK39" s="304"/>
      <c r="DL39" s="304"/>
      <c r="DM39" s="304"/>
      <c r="DN39" s="304"/>
      <c r="DO39" s="304"/>
      <c r="DP39" s="304"/>
      <c r="DQ39" s="304"/>
      <c r="DR39" s="304"/>
      <c r="DS39" s="304"/>
      <c r="DT39" s="304"/>
      <c r="DU39" s="304"/>
      <c r="DV39" s="304"/>
      <c r="DW39" s="304"/>
      <c r="DX39" s="304"/>
      <c r="DY39" s="304"/>
      <c r="DZ39" s="304"/>
      <c r="EA39" s="304"/>
      <c r="EB39" s="304"/>
      <c r="EC39" s="304"/>
      <c r="ED39" s="304"/>
      <c r="EE39" s="304"/>
      <c r="EF39" s="304"/>
      <c r="EG39" s="304"/>
      <c r="EH39" s="304"/>
      <c r="EI39" s="304"/>
      <c r="EJ39" s="304"/>
      <c r="EK39" s="304"/>
      <c r="EL39" s="304"/>
      <c r="EM39" s="304"/>
      <c r="EN39" s="304"/>
      <c r="EO39" s="304"/>
      <c r="EP39" s="304"/>
      <c r="EQ39" s="304"/>
      <c r="ER39" s="304"/>
      <c r="ES39" s="304"/>
      <c r="ET39" s="304"/>
      <c r="EU39" s="304"/>
      <c r="EV39" s="304"/>
      <c r="EW39" s="304"/>
      <c r="EX39" s="304"/>
      <c r="EY39" s="304"/>
      <c r="EZ39" s="304"/>
      <c r="FA39" s="304"/>
      <c r="FB39" s="304"/>
      <c r="FC39" s="304"/>
      <c r="FD39" s="304"/>
      <c r="FE39" s="304"/>
      <c r="FF39" s="304"/>
      <c r="FG39" s="304"/>
      <c r="FH39" s="304"/>
      <c r="FI39" s="304"/>
      <c r="FJ39" s="304"/>
      <c r="FK39" s="304"/>
      <c r="FL39" s="304"/>
      <c r="FM39" s="304"/>
      <c r="FN39" s="304"/>
      <c r="FO39" s="304"/>
      <c r="FP39" s="304"/>
      <c r="FQ39" s="304"/>
      <c r="FR39" s="304"/>
      <c r="FS39" s="304"/>
      <c r="FT39" s="304"/>
      <c r="FU39" s="304"/>
      <c r="FV39" s="304"/>
      <c r="FW39" s="304"/>
      <c r="FX39" s="304"/>
      <c r="FY39" s="304"/>
      <c r="FZ39" s="304"/>
      <c r="GA39" s="304"/>
      <c r="GB39" s="304"/>
      <c r="GC39" s="304"/>
      <c r="GD39" s="304"/>
      <c r="GE39" s="304"/>
      <c r="GF39" s="304"/>
      <c r="GG39" s="304"/>
      <c r="GH39" s="304"/>
      <c r="GI39" s="304"/>
      <c r="GJ39" s="304"/>
      <c r="GK39" s="304"/>
      <c r="GL39" s="304"/>
      <c r="GM39" s="304"/>
      <c r="GN39" s="304"/>
      <c r="GO39" s="304"/>
      <c r="GP39" s="304"/>
      <c r="GQ39" s="304"/>
      <c r="GR39" s="304"/>
      <c r="GS39" s="304"/>
      <c r="GT39" s="304"/>
      <c r="GU39" s="304"/>
      <c r="GV39" s="304"/>
      <c r="GW39" s="304"/>
      <c r="GX39" s="304"/>
      <c r="GY39" s="304"/>
      <c r="GZ39" s="304"/>
      <c r="HA39" s="304"/>
      <c r="HB39" s="304"/>
      <c r="HC39" s="304"/>
      <c r="HD39" s="304"/>
      <c r="HE39" s="304"/>
      <c r="HF39" s="304"/>
      <c r="HG39" s="304"/>
      <c r="HH39" s="304"/>
      <c r="HI39" s="304"/>
      <c r="HJ39" s="304"/>
      <c r="HK39" s="304"/>
      <c r="HL39" s="304"/>
      <c r="HM39" s="304"/>
      <c r="HN39" s="304"/>
      <c r="HO39" s="304"/>
      <c r="HP39" s="304"/>
      <c r="HQ39" s="304"/>
      <c r="HR39" s="304"/>
      <c r="HS39" s="304"/>
      <c r="HT39" s="304"/>
      <c r="HU39" s="304"/>
      <c r="HV39" s="304"/>
      <c r="HW39" s="304"/>
      <c r="HX39" s="304"/>
      <c r="HY39" s="304"/>
      <c r="HZ39" s="304"/>
      <c r="IA39" s="304"/>
      <c r="IB39" s="304"/>
      <c r="IC39" s="304"/>
      <c r="ID39" s="304"/>
      <c r="IE39" s="304"/>
      <c r="IF39" s="304"/>
      <c r="IG39" s="304"/>
      <c r="IH39" s="304"/>
      <c r="II39" s="304"/>
      <c r="IJ39" s="304"/>
      <c r="IK39" s="304"/>
      <c r="IL39" s="304"/>
      <c r="IM39" s="304"/>
      <c r="IN39" s="304"/>
      <c r="IO39" s="304"/>
      <c r="IP39" s="304"/>
      <c r="IQ39" s="304"/>
      <c r="IR39" s="304"/>
      <c r="IS39" s="304"/>
    </row>
    <row r="40" s="133" customFormat="1" ht="24" customHeight="1" spans="1:253">
      <c r="A40" s="304"/>
      <c r="B40" s="318"/>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c r="CQ40" s="304"/>
      <c r="CR40" s="304"/>
      <c r="CS40" s="304"/>
      <c r="CT40" s="304"/>
      <c r="CU40" s="304"/>
      <c r="CV40" s="304"/>
      <c r="CW40" s="304"/>
      <c r="CX40" s="304"/>
      <c r="CY40" s="304"/>
      <c r="CZ40" s="304"/>
      <c r="DA40" s="304"/>
      <c r="DB40" s="304"/>
      <c r="DC40" s="304"/>
      <c r="DD40" s="304"/>
      <c r="DE40" s="304"/>
      <c r="DF40" s="304"/>
      <c r="DG40" s="304"/>
      <c r="DH40" s="304"/>
      <c r="DI40" s="304"/>
      <c r="DJ40" s="304"/>
      <c r="DK40" s="304"/>
      <c r="DL40" s="304"/>
      <c r="DM40" s="304"/>
      <c r="DN40" s="304"/>
      <c r="DO40" s="304"/>
      <c r="DP40" s="304"/>
      <c r="DQ40" s="304"/>
      <c r="DR40" s="304"/>
      <c r="DS40" s="304"/>
      <c r="DT40" s="304"/>
      <c r="DU40" s="304"/>
      <c r="DV40" s="304"/>
      <c r="DW40" s="304"/>
      <c r="DX40" s="304"/>
      <c r="DY40" s="304"/>
      <c r="DZ40" s="304"/>
      <c r="EA40" s="304"/>
      <c r="EB40" s="304"/>
      <c r="EC40" s="304"/>
      <c r="ED40" s="304"/>
      <c r="EE40" s="304"/>
      <c r="EF40" s="304"/>
      <c r="EG40" s="304"/>
      <c r="EH40" s="304"/>
      <c r="EI40" s="304"/>
      <c r="EJ40" s="304"/>
      <c r="EK40" s="304"/>
      <c r="EL40" s="304"/>
      <c r="EM40" s="304"/>
      <c r="EN40" s="304"/>
      <c r="EO40" s="304"/>
      <c r="EP40" s="304"/>
      <c r="EQ40" s="304"/>
      <c r="ER40" s="304"/>
      <c r="ES40" s="304"/>
      <c r="ET40" s="304"/>
      <c r="EU40" s="304"/>
      <c r="EV40" s="304"/>
      <c r="EW40" s="304"/>
      <c r="EX40" s="304"/>
      <c r="EY40" s="304"/>
      <c r="EZ40" s="304"/>
      <c r="FA40" s="304"/>
      <c r="FB40" s="304"/>
      <c r="FC40" s="304"/>
      <c r="FD40" s="304"/>
      <c r="FE40" s="304"/>
      <c r="FF40" s="304"/>
      <c r="FG40" s="304"/>
      <c r="FH40" s="304"/>
      <c r="FI40" s="304"/>
      <c r="FJ40" s="304"/>
      <c r="FK40" s="304"/>
      <c r="FL40" s="304"/>
      <c r="FM40" s="304"/>
      <c r="FN40" s="304"/>
      <c r="FO40" s="304"/>
      <c r="FP40" s="304"/>
      <c r="FQ40" s="304"/>
      <c r="FR40" s="304"/>
      <c r="FS40" s="304"/>
      <c r="FT40" s="304"/>
      <c r="FU40" s="304"/>
      <c r="FV40" s="304"/>
      <c r="FW40" s="304"/>
      <c r="FX40" s="304"/>
      <c r="FY40" s="304"/>
      <c r="FZ40" s="304"/>
      <c r="GA40" s="304"/>
      <c r="GB40" s="304"/>
      <c r="GC40" s="304"/>
      <c r="GD40" s="304"/>
      <c r="GE40" s="304"/>
      <c r="GF40" s="304"/>
      <c r="GG40" s="304"/>
      <c r="GH40" s="304"/>
      <c r="GI40" s="304"/>
      <c r="GJ40" s="304"/>
      <c r="GK40" s="304"/>
      <c r="GL40" s="304"/>
      <c r="GM40" s="304"/>
      <c r="GN40" s="304"/>
      <c r="GO40" s="304"/>
      <c r="GP40" s="304"/>
      <c r="GQ40" s="304"/>
      <c r="GR40" s="304"/>
      <c r="GS40" s="304"/>
      <c r="GT40" s="304"/>
      <c r="GU40" s="304"/>
      <c r="GV40" s="304"/>
      <c r="GW40" s="304"/>
      <c r="GX40" s="304"/>
      <c r="GY40" s="304"/>
      <c r="GZ40" s="304"/>
      <c r="HA40" s="304"/>
      <c r="HB40" s="304"/>
      <c r="HC40" s="304"/>
      <c r="HD40" s="304"/>
      <c r="HE40" s="304"/>
      <c r="HF40" s="304"/>
      <c r="HG40" s="304"/>
      <c r="HH40" s="304"/>
      <c r="HI40" s="304"/>
      <c r="HJ40" s="304"/>
      <c r="HK40" s="304"/>
      <c r="HL40" s="304"/>
      <c r="HM40" s="304"/>
      <c r="HN40" s="304"/>
      <c r="HO40" s="304"/>
      <c r="HP40" s="304"/>
      <c r="HQ40" s="304"/>
      <c r="HR40" s="304"/>
      <c r="HS40" s="304"/>
      <c r="HT40" s="304"/>
      <c r="HU40" s="304"/>
      <c r="HV40" s="304"/>
      <c r="HW40" s="304"/>
      <c r="HX40" s="304"/>
      <c r="HY40" s="304"/>
      <c r="HZ40" s="304"/>
      <c r="IA40" s="304"/>
      <c r="IB40" s="304"/>
      <c r="IC40" s="304"/>
      <c r="ID40" s="304"/>
      <c r="IE40" s="304"/>
      <c r="IF40" s="304"/>
      <c r="IG40" s="304"/>
      <c r="IH40" s="304"/>
      <c r="II40" s="304"/>
      <c r="IJ40" s="304"/>
      <c r="IK40" s="304"/>
      <c r="IL40" s="304"/>
      <c r="IM40" s="304"/>
      <c r="IN40" s="304"/>
      <c r="IO40" s="304"/>
      <c r="IP40" s="304"/>
      <c r="IQ40" s="304"/>
      <c r="IR40" s="304"/>
      <c r="IS40" s="304"/>
    </row>
    <row r="41" s="133" customFormat="1" ht="24" customHeight="1" spans="1:253">
      <c r="A41" s="304"/>
      <c r="B41" s="318"/>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c r="CQ41" s="304"/>
      <c r="CR41" s="304"/>
      <c r="CS41" s="304"/>
      <c r="CT41" s="304"/>
      <c r="CU41" s="304"/>
      <c r="CV41" s="304"/>
      <c r="CW41" s="304"/>
      <c r="CX41" s="304"/>
      <c r="CY41" s="304"/>
      <c r="CZ41" s="304"/>
      <c r="DA41" s="304"/>
      <c r="DB41" s="304"/>
      <c r="DC41" s="304"/>
      <c r="DD41" s="304"/>
      <c r="DE41" s="304"/>
      <c r="DF41" s="304"/>
      <c r="DG41" s="304"/>
      <c r="DH41" s="304"/>
      <c r="DI41" s="304"/>
      <c r="DJ41" s="304"/>
      <c r="DK41" s="304"/>
      <c r="DL41" s="304"/>
      <c r="DM41" s="304"/>
      <c r="DN41" s="304"/>
      <c r="DO41" s="304"/>
      <c r="DP41" s="304"/>
      <c r="DQ41" s="304"/>
      <c r="DR41" s="304"/>
      <c r="DS41" s="304"/>
      <c r="DT41" s="304"/>
      <c r="DU41" s="304"/>
      <c r="DV41" s="304"/>
      <c r="DW41" s="304"/>
      <c r="DX41" s="304"/>
      <c r="DY41" s="304"/>
      <c r="DZ41" s="304"/>
      <c r="EA41" s="304"/>
      <c r="EB41" s="304"/>
      <c r="EC41" s="304"/>
      <c r="ED41" s="304"/>
      <c r="EE41" s="304"/>
      <c r="EF41" s="304"/>
      <c r="EG41" s="304"/>
      <c r="EH41" s="304"/>
      <c r="EI41" s="304"/>
      <c r="EJ41" s="304"/>
      <c r="EK41" s="304"/>
      <c r="EL41" s="304"/>
      <c r="EM41" s="304"/>
      <c r="EN41" s="304"/>
      <c r="EO41" s="304"/>
      <c r="EP41" s="304"/>
      <c r="EQ41" s="304"/>
      <c r="ER41" s="304"/>
      <c r="ES41" s="304"/>
      <c r="ET41" s="304"/>
      <c r="EU41" s="304"/>
      <c r="EV41" s="304"/>
      <c r="EW41" s="304"/>
      <c r="EX41" s="304"/>
      <c r="EY41" s="304"/>
      <c r="EZ41" s="304"/>
      <c r="FA41" s="304"/>
      <c r="FB41" s="304"/>
      <c r="FC41" s="304"/>
      <c r="FD41" s="304"/>
      <c r="FE41" s="304"/>
      <c r="FF41" s="304"/>
      <c r="FG41" s="304"/>
      <c r="FH41" s="304"/>
      <c r="FI41" s="304"/>
      <c r="FJ41" s="304"/>
      <c r="FK41" s="304"/>
      <c r="FL41" s="304"/>
      <c r="FM41" s="304"/>
      <c r="FN41" s="304"/>
      <c r="FO41" s="304"/>
      <c r="FP41" s="304"/>
      <c r="FQ41" s="304"/>
      <c r="FR41" s="304"/>
      <c r="FS41" s="304"/>
      <c r="FT41" s="304"/>
      <c r="FU41" s="304"/>
      <c r="FV41" s="304"/>
      <c r="FW41" s="304"/>
      <c r="FX41" s="304"/>
      <c r="FY41" s="304"/>
      <c r="FZ41" s="304"/>
      <c r="GA41" s="304"/>
      <c r="GB41" s="304"/>
      <c r="GC41" s="304"/>
      <c r="GD41" s="304"/>
      <c r="GE41" s="304"/>
      <c r="GF41" s="304"/>
      <c r="GG41" s="304"/>
      <c r="GH41" s="304"/>
      <c r="GI41" s="304"/>
      <c r="GJ41" s="304"/>
      <c r="GK41" s="304"/>
      <c r="GL41" s="304"/>
      <c r="GM41" s="304"/>
      <c r="GN41" s="304"/>
      <c r="GO41" s="304"/>
      <c r="GP41" s="304"/>
      <c r="GQ41" s="304"/>
      <c r="GR41" s="304"/>
      <c r="GS41" s="304"/>
      <c r="GT41" s="304"/>
      <c r="GU41" s="304"/>
      <c r="GV41" s="304"/>
      <c r="GW41" s="304"/>
      <c r="GX41" s="304"/>
      <c r="GY41" s="304"/>
      <c r="GZ41" s="304"/>
      <c r="HA41" s="304"/>
      <c r="HB41" s="304"/>
      <c r="HC41" s="304"/>
      <c r="HD41" s="304"/>
      <c r="HE41" s="304"/>
      <c r="HF41" s="304"/>
      <c r="HG41" s="304"/>
      <c r="HH41" s="304"/>
      <c r="HI41" s="304"/>
      <c r="HJ41" s="304"/>
      <c r="HK41" s="304"/>
      <c r="HL41" s="304"/>
      <c r="HM41" s="304"/>
      <c r="HN41" s="304"/>
      <c r="HO41" s="304"/>
      <c r="HP41" s="304"/>
      <c r="HQ41" s="304"/>
      <c r="HR41" s="304"/>
      <c r="HS41" s="304"/>
      <c r="HT41" s="304"/>
      <c r="HU41" s="304"/>
      <c r="HV41" s="304"/>
      <c r="HW41" s="304"/>
      <c r="HX41" s="304"/>
      <c r="HY41" s="304"/>
      <c r="HZ41" s="304"/>
      <c r="IA41" s="304"/>
      <c r="IB41" s="304"/>
      <c r="IC41" s="304"/>
      <c r="ID41" s="304"/>
      <c r="IE41" s="304"/>
      <c r="IF41" s="304"/>
      <c r="IG41" s="304"/>
      <c r="IH41" s="304"/>
      <c r="II41" s="304"/>
      <c r="IJ41" s="304"/>
      <c r="IK41" s="304"/>
      <c r="IL41" s="304"/>
      <c r="IM41" s="304"/>
      <c r="IN41" s="304"/>
      <c r="IO41" s="304"/>
      <c r="IP41" s="304"/>
      <c r="IQ41" s="304"/>
      <c r="IR41" s="304"/>
      <c r="IS41" s="304"/>
    </row>
    <row r="42" s="133" customFormat="1" ht="24" customHeight="1" spans="1:253">
      <c r="A42" s="304"/>
      <c r="B42" s="318"/>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4"/>
      <c r="BY42" s="304"/>
      <c r="BZ42" s="304"/>
      <c r="CA42" s="304"/>
      <c r="CB42" s="304"/>
      <c r="CC42" s="304"/>
      <c r="CD42" s="304"/>
      <c r="CE42" s="304"/>
      <c r="CF42" s="304"/>
      <c r="CG42" s="304"/>
      <c r="CH42" s="304"/>
      <c r="CI42" s="304"/>
      <c r="CJ42" s="304"/>
      <c r="CK42" s="304"/>
      <c r="CL42" s="304"/>
      <c r="CM42" s="304"/>
      <c r="CN42" s="304"/>
      <c r="CO42" s="304"/>
      <c r="CP42" s="304"/>
      <c r="CQ42" s="304"/>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4"/>
      <c r="FL42" s="304"/>
      <c r="FM42" s="304"/>
      <c r="FN42" s="304"/>
      <c r="FO42" s="304"/>
      <c r="FP42" s="304"/>
      <c r="FQ42" s="304"/>
      <c r="FR42" s="304"/>
      <c r="FS42" s="304"/>
      <c r="FT42" s="304"/>
      <c r="FU42" s="304"/>
      <c r="FV42" s="304"/>
      <c r="FW42" s="304"/>
      <c r="FX42" s="304"/>
      <c r="FY42" s="304"/>
      <c r="FZ42" s="304"/>
      <c r="GA42" s="304"/>
      <c r="GB42" s="304"/>
      <c r="GC42" s="304"/>
      <c r="GD42" s="304"/>
      <c r="GE42" s="304"/>
      <c r="GF42" s="304"/>
      <c r="GG42" s="304"/>
      <c r="GH42" s="304"/>
      <c r="GI42" s="304"/>
      <c r="GJ42" s="304"/>
      <c r="GK42" s="304"/>
      <c r="GL42" s="304"/>
      <c r="GM42" s="304"/>
      <c r="GN42" s="304"/>
      <c r="GO42" s="304"/>
      <c r="GP42" s="304"/>
      <c r="GQ42" s="304"/>
      <c r="GR42" s="304"/>
      <c r="GS42" s="304"/>
      <c r="GT42" s="304"/>
      <c r="GU42" s="304"/>
      <c r="GV42" s="304"/>
      <c r="GW42" s="304"/>
      <c r="GX42" s="304"/>
      <c r="GY42" s="304"/>
      <c r="GZ42" s="304"/>
      <c r="HA42" s="304"/>
      <c r="HB42" s="304"/>
      <c r="HC42" s="304"/>
      <c r="HD42" s="304"/>
      <c r="HE42" s="304"/>
      <c r="HF42" s="304"/>
      <c r="HG42" s="304"/>
      <c r="HH42" s="304"/>
      <c r="HI42" s="304"/>
      <c r="HJ42" s="304"/>
      <c r="HK42" s="304"/>
      <c r="HL42" s="304"/>
      <c r="HM42" s="304"/>
      <c r="HN42" s="304"/>
      <c r="HO42" s="304"/>
      <c r="HP42" s="304"/>
      <c r="HQ42" s="304"/>
      <c r="HR42" s="304"/>
      <c r="HS42" s="304"/>
      <c r="HT42" s="304"/>
      <c r="HU42" s="304"/>
      <c r="HV42" s="304"/>
      <c r="HW42" s="304"/>
      <c r="HX42" s="304"/>
      <c r="HY42" s="304"/>
      <c r="HZ42" s="304"/>
      <c r="IA42" s="304"/>
      <c r="IB42" s="304"/>
      <c r="IC42" s="304"/>
      <c r="ID42" s="304"/>
      <c r="IE42" s="304"/>
      <c r="IF42" s="304"/>
      <c r="IG42" s="304"/>
      <c r="IH42" s="304"/>
      <c r="II42" s="304"/>
      <c r="IJ42" s="304"/>
      <c r="IK42" s="304"/>
      <c r="IL42" s="304"/>
      <c r="IM42" s="304"/>
      <c r="IN42" s="304"/>
      <c r="IO42" s="304"/>
      <c r="IP42" s="304"/>
      <c r="IQ42" s="304"/>
      <c r="IR42" s="304"/>
      <c r="IS42" s="304"/>
    </row>
    <row r="43" s="133" customFormat="1" ht="24" customHeight="1" spans="1:253">
      <c r="A43" s="304"/>
      <c r="B43" s="318"/>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4"/>
      <c r="DB43" s="304"/>
      <c r="DC43" s="304"/>
      <c r="DD43" s="304"/>
      <c r="DE43" s="304"/>
      <c r="DF43" s="304"/>
      <c r="DG43" s="304"/>
      <c r="DH43" s="304"/>
      <c r="DI43" s="304"/>
      <c r="DJ43" s="304"/>
      <c r="DK43" s="304"/>
      <c r="DL43" s="304"/>
      <c r="DM43" s="304"/>
      <c r="DN43" s="304"/>
      <c r="DO43" s="304"/>
      <c r="DP43" s="304"/>
      <c r="DQ43" s="304"/>
      <c r="DR43" s="304"/>
      <c r="DS43" s="304"/>
      <c r="DT43" s="304"/>
      <c r="DU43" s="304"/>
      <c r="DV43" s="304"/>
      <c r="DW43" s="304"/>
      <c r="DX43" s="304"/>
      <c r="DY43" s="304"/>
      <c r="DZ43" s="304"/>
      <c r="EA43" s="304"/>
      <c r="EB43" s="304"/>
      <c r="EC43" s="304"/>
      <c r="ED43" s="304"/>
      <c r="EE43" s="304"/>
      <c r="EF43" s="304"/>
      <c r="EG43" s="304"/>
      <c r="EH43" s="304"/>
      <c r="EI43" s="304"/>
      <c r="EJ43" s="304"/>
      <c r="EK43" s="304"/>
      <c r="EL43" s="304"/>
      <c r="EM43" s="304"/>
      <c r="EN43" s="304"/>
      <c r="EO43" s="304"/>
      <c r="EP43" s="304"/>
      <c r="EQ43" s="304"/>
      <c r="ER43" s="304"/>
      <c r="ES43" s="304"/>
      <c r="ET43" s="304"/>
      <c r="EU43" s="304"/>
      <c r="EV43" s="304"/>
      <c r="EW43" s="304"/>
      <c r="EX43" s="304"/>
      <c r="EY43" s="304"/>
      <c r="EZ43" s="304"/>
      <c r="FA43" s="304"/>
      <c r="FB43" s="304"/>
      <c r="FC43" s="304"/>
      <c r="FD43" s="304"/>
      <c r="FE43" s="304"/>
      <c r="FF43" s="304"/>
      <c r="FG43" s="304"/>
      <c r="FH43" s="304"/>
      <c r="FI43" s="304"/>
      <c r="FJ43" s="304"/>
      <c r="FK43" s="304"/>
      <c r="FL43" s="304"/>
      <c r="FM43" s="304"/>
      <c r="FN43" s="304"/>
      <c r="FO43" s="304"/>
      <c r="FP43" s="304"/>
      <c r="FQ43" s="304"/>
      <c r="FR43" s="304"/>
      <c r="FS43" s="304"/>
      <c r="FT43" s="304"/>
      <c r="FU43" s="304"/>
      <c r="FV43" s="304"/>
      <c r="FW43" s="304"/>
      <c r="FX43" s="304"/>
      <c r="FY43" s="304"/>
      <c r="FZ43" s="304"/>
      <c r="GA43" s="304"/>
      <c r="GB43" s="304"/>
      <c r="GC43" s="304"/>
      <c r="GD43" s="304"/>
      <c r="GE43" s="304"/>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4"/>
      <c r="HZ43" s="304"/>
      <c r="IA43" s="304"/>
      <c r="IB43" s="304"/>
      <c r="IC43" s="304"/>
      <c r="ID43" s="304"/>
      <c r="IE43" s="304"/>
      <c r="IF43" s="304"/>
      <c r="IG43" s="304"/>
      <c r="IH43" s="304"/>
      <c r="II43" s="304"/>
      <c r="IJ43" s="304"/>
      <c r="IK43" s="304"/>
      <c r="IL43" s="304"/>
      <c r="IM43" s="304"/>
      <c r="IN43" s="304"/>
      <c r="IO43" s="304"/>
      <c r="IP43" s="304"/>
      <c r="IQ43" s="304"/>
      <c r="IR43" s="304"/>
      <c r="IS43" s="304"/>
    </row>
    <row r="44" s="133" customFormat="1" ht="24" customHeight="1" spans="1:253">
      <c r="A44" s="304"/>
      <c r="B44" s="318"/>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4"/>
      <c r="BR44" s="304"/>
      <c r="BS44" s="304"/>
      <c r="BT44" s="304"/>
      <c r="BU44" s="304"/>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c r="CZ44" s="304"/>
      <c r="DA44" s="304"/>
      <c r="DB44" s="304"/>
      <c r="DC44" s="304"/>
      <c r="DD44" s="304"/>
      <c r="DE44" s="304"/>
      <c r="DF44" s="304"/>
      <c r="DG44" s="304"/>
      <c r="DH44" s="304"/>
      <c r="DI44" s="304"/>
      <c r="DJ44" s="304"/>
      <c r="DK44" s="304"/>
      <c r="DL44" s="304"/>
      <c r="DM44" s="304"/>
      <c r="DN44" s="304"/>
      <c r="DO44" s="304"/>
      <c r="DP44" s="304"/>
      <c r="DQ44" s="304"/>
      <c r="DR44" s="304"/>
      <c r="DS44" s="304"/>
      <c r="DT44" s="304"/>
      <c r="DU44" s="304"/>
      <c r="DV44" s="304"/>
      <c r="DW44" s="304"/>
      <c r="DX44" s="304"/>
      <c r="DY44" s="304"/>
      <c r="DZ44" s="304"/>
      <c r="EA44" s="304"/>
      <c r="EB44" s="304"/>
      <c r="EC44" s="304"/>
      <c r="ED44" s="304"/>
      <c r="EE44" s="304"/>
      <c r="EF44" s="304"/>
      <c r="EG44" s="304"/>
      <c r="EH44" s="304"/>
      <c r="EI44" s="304"/>
      <c r="EJ44" s="304"/>
      <c r="EK44" s="304"/>
      <c r="EL44" s="304"/>
      <c r="EM44" s="304"/>
      <c r="EN44" s="304"/>
      <c r="EO44" s="304"/>
      <c r="EP44" s="304"/>
      <c r="EQ44" s="304"/>
      <c r="ER44" s="304"/>
      <c r="ES44" s="304"/>
      <c r="ET44" s="304"/>
      <c r="EU44" s="304"/>
      <c r="EV44" s="304"/>
      <c r="EW44" s="304"/>
      <c r="EX44" s="304"/>
      <c r="EY44" s="304"/>
      <c r="EZ44" s="304"/>
      <c r="FA44" s="304"/>
      <c r="FB44" s="304"/>
      <c r="FC44" s="304"/>
      <c r="FD44" s="304"/>
      <c r="FE44" s="304"/>
      <c r="FF44" s="304"/>
      <c r="FG44" s="304"/>
      <c r="FH44" s="304"/>
      <c r="FI44" s="304"/>
      <c r="FJ44" s="304"/>
      <c r="FK44" s="304"/>
      <c r="FL44" s="304"/>
      <c r="FM44" s="304"/>
      <c r="FN44" s="304"/>
      <c r="FO44" s="304"/>
      <c r="FP44" s="304"/>
      <c r="FQ44" s="304"/>
      <c r="FR44" s="304"/>
      <c r="FS44" s="304"/>
      <c r="FT44" s="304"/>
      <c r="FU44" s="304"/>
      <c r="FV44" s="304"/>
      <c r="FW44" s="304"/>
      <c r="FX44" s="304"/>
      <c r="FY44" s="304"/>
      <c r="FZ44" s="304"/>
      <c r="GA44" s="304"/>
      <c r="GB44" s="304"/>
      <c r="GC44" s="304"/>
      <c r="GD44" s="304"/>
      <c r="GE44" s="304"/>
      <c r="GF44" s="304"/>
      <c r="GG44" s="304"/>
      <c r="GH44" s="304"/>
      <c r="GI44" s="304"/>
      <c r="GJ44" s="304"/>
      <c r="GK44" s="304"/>
      <c r="GL44" s="304"/>
      <c r="GM44" s="304"/>
      <c r="GN44" s="304"/>
      <c r="GO44" s="304"/>
      <c r="GP44" s="304"/>
      <c r="GQ44" s="304"/>
      <c r="GR44" s="304"/>
      <c r="GS44" s="304"/>
      <c r="GT44" s="304"/>
      <c r="GU44" s="304"/>
      <c r="GV44" s="304"/>
      <c r="GW44" s="304"/>
      <c r="GX44" s="304"/>
      <c r="GY44" s="304"/>
      <c r="GZ44" s="304"/>
      <c r="HA44" s="304"/>
      <c r="HB44" s="304"/>
      <c r="HC44" s="304"/>
      <c r="HD44" s="304"/>
      <c r="HE44" s="304"/>
      <c r="HF44" s="304"/>
      <c r="HG44" s="304"/>
      <c r="HH44" s="304"/>
      <c r="HI44" s="304"/>
      <c r="HJ44" s="304"/>
      <c r="HK44" s="304"/>
      <c r="HL44" s="304"/>
      <c r="HM44" s="304"/>
      <c r="HN44" s="304"/>
      <c r="HO44" s="304"/>
      <c r="HP44" s="304"/>
      <c r="HQ44" s="304"/>
      <c r="HR44" s="304"/>
      <c r="HS44" s="304"/>
      <c r="HT44" s="304"/>
      <c r="HU44" s="304"/>
      <c r="HV44" s="304"/>
      <c r="HW44" s="304"/>
      <c r="HX44" s="304"/>
      <c r="HY44" s="304"/>
      <c r="HZ44" s="304"/>
      <c r="IA44" s="304"/>
      <c r="IB44" s="304"/>
      <c r="IC44" s="304"/>
      <c r="ID44" s="304"/>
      <c r="IE44" s="304"/>
      <c r="IF44" s="304"/>
      <c r="IG44" s="304"/>
      <c r="IH44" s="304"/>
      <c r="II44" s="304"/>
      <c r="IJ44" s="304"/>
      <c r="IK44" s="304"/>
      <c r="IL44" s="304"/>
      <c r="IM44" s="304"/>
      <c r="IN44" s="304"/>
      <c r="IO44" s="304"/>
      <c r="IP44" s="304"/>
      <c r="IQ44" s="304"/>
      <c r="IR44" s="304"/>
      <c r="IS44" s="304"/>
    </row>
    <row r="45" s="133" customFormat="1" ht="24" customHeight="1" spans="1:253">
      <c r="A45" s="304"/>
      <c r="B45" s="318"/>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4"/>
      <c r="BQ45" s="304"/>
      <c r="BR45" s="304"/>
      <c r="BS45" s="304"/>
      <c r="BT45" s="304"/>
      <c r="BU45" s="304"/>
      <c r="BV45" s="304"/>
      <c r="BW45" s="304"/>
      <c r="BX45" s="304"/>
      <c r="BY45" s="304"/>
      <c r="BZ45" s="304"/>
      <c r="CA45" s="304"/>
      <c r="CB45" s="304"/>
      <c r="CC45" s="304"/>
      <c r="CD45" s="304"/>
      <c r="CE45" s="304"/>
      <c r="CF45" s="304"/>
      <c r="CG45" s="304"/>
      <c r="CH45" s="304"/>
      <c r="CI45" s="304"/>
      <c r="CJ45" s="304"/>
      <c r="CK45" s="304"/>
      <c r="CL45" s="304"/>
      <c r="CM45" s="304"/>
      <c r="CN45" s="304"/>
      <c r="CO45" s="304"/>
      <c r="CP45" s="304"/>
      <c r="CQ45" s="304"/>
      <c r="CR45" s="304"/>
      <c r="CS45" s="304"/>
      <c r="CT45" s="304"/>
      <c r="CU45" s="304"/>
      <c r="CV45" s="304"/>
      <c r="CW45" s="304"/>
      <c r="CX45" s="304"/>
      <c r="CY45" s="304"/>
      <c r="CZ45" s="304"/>
      <c r="DA45" s="304"/>
      <c r="DB45" s="304"/>
      <c r="DC45" s="304"/>
      <c r="DD45" s="304"/>
      <c r="DE45" s="304"/>
      <c r="DF45" s="304"/>
      <c r="DG45" s="304"/>
      <c r="DH45" s="304"/>
      <c r="DI45" s="304"/>
      <c r="DJ45" s="304"/>
      <c r="DK45" s="304"/>
      <c r="DL45" s="304"/>
      <c r="DM45" s="304"/>
      <c r="DN45" s="304"/>
      <c r="DO45" s="304"/>
      <c r="DP45" s="304"/>
      <c r="DQ45" s="304"/>
      <c r="DR45" s="304"/>
      <c r="DS45" s="304"/>
      <c r="DT45" s="304"/>
      <c r="DU45" s="304"/>
      <c r="DV45" s="304"/>
      <c r="DW45" s="304"/>
      <c r="DX45" s="304"/>
      <c r="DY45" s="304"/>
      <c r="DZ45" s="304"/>
      <c r="EA45" s="304"/>
      <c r="EB45" s="304"/>
      <c r="EC45" s="304"/>
      <c r="ED45" s="304"/>
      <c r="EE45" s="304"/>
      <c r="EF45" s="304"/>
      <c r="EG45" s="304"/>
      <c r="EH45" s="304"/>
      <c r="EI45" s="304"/>
      <c r="EJ45" s="304"/>
      <c r="EK45" s="304"/>
      <c r="EL45" s="304"/>
      <c r="EM45" s="304"/>
      <c r="EN45" s="304"/>
      <c r="EO45" s="304"/>
      <c r="EP45" s="304"/>
      <c r="EQ45" s="304"/>
      <c r="ER45" s="304"/>
      <c r="ES45" s="304"/>
      <c r="ET45" s="304"/>
      <c r="EU45" s="304"/>
      <c r="EV45" s="304"/>
      <c r="EW45" s="304"/>
      <c r="EX45" s="304"/>
      <c r="EY45" s="304"/>
      <c r="EZ45" s="304"/>
      <c r="FA45" s="304"/>
      <c r="FB45" s="304"/>
      <c r="FC45" s="304"/>
      <c r="FD45" s="304"/>
      <c r="FE45" s="304"/>
      <c r="FF45" s="304"/>
      <c r="FG45" s="304"/>
      <c r="FH45" s="304"/>
      <c r="FI45" s="304"/>
      <c r="FJ45" s="304"/>
      <c r="FK45" s="304"/>
      <c r="FL45" s="304"/>
      <c r="FM45" s="304"/>
      <c r="FN45" s="304"/>
      <c r="FO45" s="304"/>
      <c r="FP45" s="304"/>
      <c r="FQ45" s="304"/>
      <c r="FR45" s="304"/>
      <c r="FS45" s="304"/>
      <c r="FT45" s="304"/>
      <c r="FU45" s="304"/>
      <c r="FV45" s="304"/>
      <c r="FW45" s="304"/>
      <c r="FX45" s="304"/>
      <c r="FY45" s="304"/>
      <c r="FZ45" s="304"/>
      <c r="GA45" s="304"/>
      <c r="GB45" s="304"/>
      <c r="GC45" s="304"/>
      <c r="GD45" s="304"/>
      <c r="GE45" s="304"/>
      <c r="GF45" s="304"/>
      <c r="GG45" s="304"/>
      <c r="GH45" s="304"/>
      <c r="GI45" s="304"/>
      <c r="GJ45" s="304"/>
      <c r="GK45" s="304"/>
      <c r="GL45" s="304"/>
      <c r="GM45" s="304"/>
      <c r="GN45" s="304"/>
      <c r="GO45" s="304"/>
      <c r="GP45" s="304"/>
      <c r="GQ45" s="304"/>
      <c r="GR45" s="304"/>
      <c r="GS45" s="304"/>
      <c r="GT45" s="304"/>
      <c r="GU45" s="304"/>
      <c r="GV45" s="304"/>
      <c r="GW45" s="304"/>
      <c r="GX45" s="304"/>
      <c r="GY45" s="304"/>
      <c r="GZ45" s="304"/>
      <c r="HA45" s="304"/>
      <c r="HB45" s="304"/>
      <c r="HC45" s="304"/>
      <c r="HD45" s="304"/>
      <c r="HE45" s="304"/>
      <c r="HF45" s="304"/>
      <c r="HG45" s="304"/>
      <c r="HH45" s="304"/>
      <c r="HI45" s="304"/>
      <c r="HJ45" s="304"/>
      <c r="HK45" s="304"/>
      <c r="HL45" s="304"/>
      <c r="HM45" s="304"/>
      <c r="HN45" s="304"/>
      <c r="HO45" s="304"/>
      <c r="HP45" s="304"/>
      <c r="HQ45" s="304"/>
      <c r="HR45" s="304"/>
      <c r="HS45" s="304"/>
      <c r="HT45" s="304"/>
      <c r="HU45" s="304"/>
      <c r="HV45" s="304"/>
      <c r="HW45" s="304"/>
      <c r="HX45" s="304"/>
      <c r="HY45" s="304"/>
      <c r="HZ45" s="304"/>
      <c r="IA45" s="304"/>
      <c r="IB45" s="304"/>
      <c r="IC45" s="304"/>
      <c r="ID45" s="304"/>
      <c r="IE45" s="304"/>
      <c r="IF45" s="304"/>
      <c r="IG45" s="304"/>
      <c r="IH45" s="304"/>
      <c r="II45" s="304"/>
      <c r="IJ45" s="304"/>
      <c r="IK45" s="304"/>
      <c r="IL45" s="304"/>
      <c r="IM45" s="304"/>
      <c r="IN45" s="304"/>
      <c r="IO45" s="304"/>
      <c r="IP45" s="304"/>
      <c r="IQ45" s="304"/>
      <c r="IR45" s="304"/>
      <c r="IS45" s="304"/>
    </row>
    <row r="46" s="133" customFormat="1" ht="24" customHeight="1" spans="1:253">
      <c r="A46" s="304"/>
      <c r="B46" s="318"/>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4"/>
      <c r="DB46" s="304"/>
      <c r="DC46" s="304"/>
      <c r="DD46" s="304"/>
      <c r="DE46" s="304"/>
      <c r="DF46" s="304"/>
      <c r="DG46" s="304"/>
      <c r="DH46" s="304"/>
      <c r="DI46" s="304"/>
      <c r="DJ46" s="304"/>
      <c r="DK46" s="304"/>
      <c r="DL46" s="304"/>
      <c r="DM46" s="304"/>
      <c r="DN46" s="304"/>
      <c r="DO46" s="304"/>
      <c r="DP46" s="304"/>
      <c r="DQ46" s="304"/>
      <c r="DR46" s="304"/>
      <c r="DS46" s="304"/>
      <c r="DT46" s="304"/>
      <c r="DU46" s="304"/>
      <c r="DV46" s="304"/>
      <c r="DW46" s="304"/>
      <c r="DX46" s="304"/>
      <c r="DY46" s="304"/>
      <c r="DZ46" s="304"/>
      <c r="EA46" s="304"/>
      <c r="EB46" s="304"/>
      <c r="EC46" s="304"/>
      <c r="ED46" s="304"/>
      <c r="EE46" s="304"/>
      <c r="EF46" s="304"/>
      <c r="EG46" s="304"/>
      <c r="EH46" s="304"/>
      <c r="EI46" s="304"/>
      <c r="EJ46" s="304"/>
      <c r="EK46" s="304"/>
      <c r="EL46" s="304"/>
      <c r="EM46" s="304"/>
      <c r="EN46" s="304"/>
      <c r="EO46" s="304"/>
      <c r="EP46" s="304"/>
      <c r="EQ46" s="304"/>
      <c r="ER46" s="304"/>
      <c r="ES46" s="304"/>
      <c r="ET46" s="304"/>
      <c r="EU46" s="304"/>
      <c r="EV46" s="304"/>
      <c r="EW46" s="304"/>
      <c r="EX46" s="304"/>
      <c r="EY46" s="304"/>
      <c r="EZ46" s="304"/>
      <c r="FA46" s="304"/>
      <c r="FB46" s="304"/>
      <c r="FC46" s="304"/>
      <c r="FD46" s="304"/>
      <c r="FE46" s="304"/>
      <c r="FF46" s="304"/>
      <c r="FG46" s="304"/>
      <c r="FH46" s="304"/>
      <c r="FI46" s="304"/>
      <c r="FJ46" s="304"/>
      <c r="FK46" s="304"/>
      <c r="FL46" s="304"/>
      <c r="FM46" s="304"/>
      <c r="FN46" s="304"/>
      <c r="FO46" s="304"/>
      <c r="FP46" s="304"/>
      <c r="FQ46" s="304"/>
      <c r="FR46" s="304"/>
      <c r="FS46" s="304"/>
      <c r="FT46" s="304"/>
      <c r="FU46" s="304"/>
      <c r="FV46" s="304"/>
      <c r="FW46" s="304"/>
      <c r="FX46" s="304"/>
      <c r="FY46" s="304"/>
      <c r="FZ46" s="304"/>
      <c r="GA46" s="304"/>
      <c r="GB46" s="304"/>
      <c r="GC46" s="304"/>
      <c r="GD46" s="304"/>
      <c r="GE46" s="304"/>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c r="HO46" s="304"/>
      <c r="HP46" s="304"/>
      <c r="HQ46" s="304"/>
      <c r="HR46" s="304"/>
      <c r="HS46" s="304"/>
      <c r="HT46" s="304"/>
      <c r="HU46" s="304"/>
      <c r="HV46" s="304"/>
      <c r="HW46" s="304"/>
      <c r="HX46" s="304"/>
      <c r="HY46" s="304"/>
      <c r="HZ46" s="304"/>
      <c r="IA46" s="304"/>
      <c r="IB46" s="304"/>
      <c r="IC46" s="304"/>
      <c r="ID46" s="304"/>
      <c r="IE46" s="304"/>
      <c r="IF46" s="304"/>
      <c r="IG46" s="304"/>
      <c r="IH46" s="304"/>
      <c r="II46" s="304"/>
      <c r="IJ46" s="304"/>
      <c r="IK46" s="304"/>
      <c r="IL46" s="304"/>
      <c r="IM46" s="304"/>
      <c r="IN46" s="304"/>
      <c r="IO46" s="304"/>
      <c r="IP46" s="304"/>
      <c r="IQ46" s="304"/>
      <c r="IR46" s="304"/>
      <c r="IS46" s="304"/>
    </row>
    <row r="47" s="133" customFormat="1" ht="24" customHeight="1" spans="1:253">
      <c r="A47" s="304"/>
      <c r="B47" s="318"/>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4"/>
      <c r="DB47" s="304"/>
      <c r="DC47" s="304"/>
      <c r="DD47" s="304"/>
      <c r="DE47" s="304"/>
      <c r="DF47" s="304"/>
      <c r="DG47" s="304"/>
      <c r="DH47" s="304"/>
      <c r="DI47" s="304"/>
      <c r="DJ47" s="304"/>
      <c r="DK47" s="304"/>
      <c r="DL47" s="304"/>
      <c r="DM47" s="304"/>
      <c r="DN47" s="304"/>
      <c r="DO47" s="304"/>
      <c r="DP47" s="304"/>
      <c r="DQ47" s="304"/>
      <c r="DR47" s="304"/>
      <c r="DS47" s="304"/>
      <c r="DT47" s="304"/>
      <c r="DU47" s="304"/>
      <c r="DV47" s="304"/>
      <c r="DW47" s="304"/>
      <c r="DX47" s="304"/>
      <c r="DY47" s="304"/>
      <c r="DZ47" s="304"/>
      <c r="EA47" s="304"/>
      <c r="EB47" s="304"/>
      <c r="EC47" s="304"/>
      <c r="ED47" s="304"/>
      <c r="EE47" s="304"/>
      <c r="EF47" s="304"/>
      <c r="EG47" s="304"/>
      <c r="EH47" s="304"/>
      <c r="EI47" s="304"/>
      <c r="EJ47" s="304"/>
      <c r="EK47" s="304"/>
      <c r="EL47" s="304"/>
      <c r="EM47" s="304"/>
      <c r="EN47" s="304"/>
      <c r="EO47" s="304"/>
      <c r="EP47" s="304"/>
      <c r="EQ47" s="304"/>
      <c r="ER47" s="304"/>
      <c r="ES47" s="304"/>
      <c r="ET47" s="304"/>
      <c r="EU47" s="304"/>
      <c r="EV47" s="304"/>
      <c r="EW47" s="304"/>
      <c r="EX47" s="304"/>
      <c r="EY47" s="304"/>
      <c r="EZ47" s="304"/>
      <c r="FA47" s="304"/>
      <c r="FB47" s="304"/>
      <c r="FC47" s="304"/>
      <c r="FD47" s="304"/>
      <c r="FE47" s="304"/>
      <c r="FF47" s="304"/>
      <c r="FG47" s="304"/>
      <c r="FH47" s="304"/>
      <c r="FI47" s="304"/>
      <c r="FJ47" s="304"/>
      <c r="FK47" s="304"/>
      <c r="FL47" s="304"/>
      <c r="FM47" s="304"/>
      <c r="FN47" s="304"/>
      <c r="FO47" s="304"/>
      <c r="FP47" s="304"/>
      <c r="FQ47" s="304"/>
      <c r="FR47" s="304"/>
      <c r="FS47" s="304"/>
      <c r="FT47" s="304"/>
      <c r="FU47" s="304"/>
      <c r="FV47" s="304"/>
      <c r="FW47" s="304"/>
      <c r="FX47" s="304"/>
      <c r="FY47" s="304"/>
      <c r="FZ47" s="304"/>
      <c r="GA47" s="304"/>
      <c r="GB47" s="304"/>
      <c r="GC47" s="304"/>
      <c r="GD47" s="304"/>
      <c r="GE47" s="304"/>
      <c r="GF47" s="304"/>
      <c r="GG47" s="304"/>
      <c r="GH47" s="304"/>
      <c r="GI47" s="304"/>
      <c r="GJ47" s="304"/>
      <c r="GK47" s="304"/>
      <c r="GL47" s="304"/>
      <c r="GM47" s="304"/>
      <c r="GN47" s="304"/>
      <c r="GO47" s="304"/>
      <c r="GP47" s="304"/>
      <c r="GQ47" s="304"/>
      <c r="GR47" s="304"/>
      <c r="GS47" s="304"/>
      <c r="GT47" s="304"/>
      <c r="GU47" s="304"/>
      <c r="GV47" s="304"/>
      <c r="GW47" s="304"/>
      <c r="GX47" s="304"/>
      <c r="GY47" s="304"/>
      <c r="GZ47" s="304"/>
      <c r="HA47" s="304"/>
      <c r="HB47" s="304"/>
      <c r="HC47" s="304"/>
      <c r="HD47" s="304"/>
      <c r="HE47" s="304"/>
      <c r="HF47" s="304"/>
      <c r="HG47" s="304"/>
      <c r="HH47" s="304"/>
      <c r="HI47" s="304"/>
      <c r="HJ47" s="304"/>
      <c r="HK47" s="304"/>
      <c r="HL47" s="304"/>
      <c r="HM47" s="304"/>
      <c r="HN47" s="304"/>
      <c r="HO47" s="304"/>
      <c r="HP47" s="304"/>
      <c r="HQ47" s="304"/>
      <c r="HR47" s="304"/>
      <c r="HS47" s="304"/>
      <c r="HT47" s="304"/>
      <c r="HU47" s="304"/>
      <c r="HV47" s="304"/>
      <c r="HW47" s="304"/>
      <c r="HX47" s="304"/>
      <c r="HY47" s="304"/>
      <c r="HZ47" s="304"/>
      <c r="IA47" s="304"/>
      <c r="IB47" s="304"/>
      <c r="IC47" s="304"/>
      <c r="ID47" s="304"/>
      <c r="IE47" s="304"/>
      <c r="IF47" s="304"/>
      <c r="IG47" s="304"/>
      <c r="IH47" s="304"/>
      <c r="II47" s="304"/>
      <c r="IJ47" s="304"/>
      <c r="IK47" s="304"/>
      <c r="IL47" s="304"/>
      <c r="IM47" s="304"/>
      <c r="IN47" s="304"/>
      <c r="IO47" s="304"/>
      <c r="IP47" s="304"/>
      <c r="IQ47" s="304"/>
      <c r="IR47" s="304"/>
      <c r="IS47" s="304"/>
    </row>
    <row r="48" s="133" customFormat="1" ht="24" customHeight="1" spans="1:253">
      <c r="A48" s="304"/>
      <c r="B48" s="318"/>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4"/>
      <c r="DB48" s="304"/>
      <c r="DC48" s="304"/>
      <c r="DD48" s="304"/>
      <c r="DE48" s="304"/>
      <c r="DF48" s="304"/>
      <c r="DG48" s="304"/>
      <c r="DH48" s="304"/>
      <c r="DI48" s="304"/>
      <c r="DJ48" s="304"/>
      <c r="DK48" s="304"/>
      <c r="DL48" s="304"/>
      <c r="DM48" s="304"/>
      <c r="DN48" s="304"/>
      <c r="DO48" s="304"/>
      <c r="DP48" s="304"/>
      <c r="DQ48" s="304"/>
      <c r="DR48" s="304"/>
      <c r="DS48" s="304"/>
      <c r="DT48" s="304"/>
      <c r="DU48" s="304"/>
      <c r="DV48" s="304"/>
      <c r="DW48" s="304"/>
      <c r="DX48" s="304"/>
      <c r="DY48" s="304"/>
      <c r="DZ48" s="304"/>
      <c r="EA48" s="304"/>
      <c r="EB48" s="304"/>
      <c r="EC48" s="304"/>
      <c r="ED48" s="304"/>
      <c r="EE48" s="304"/>
      <c r="EF48" s="304"/>
      <c r="EG48" s="304"/>
      <c r="EH48" s="304"/>
      <c r="EI48" s="304"/>
      <c r="EJ48" s="304"/>
      <c r="EK48" s="304"/>
      <c r="EL48" s="304"/>
      <c r="EM48" s="304"/>
      <c r="EN48" s="304"/>
      <c r="EO48" s="304"/>
      <c r="EP48" s="304"/>
      <c r="EQ48" s="304"/>
      <c r="ER48" s="304"/>
      <c r="ES48" s="304"/>
      <c r="ET48" s="304"/>
      <c r="EU48" s="304"/>
      <c r="EV48" s="304"/>
      <c r="EW48" s="304"/>
      <c r="EX48" s="304"/>
      <c r="EY48" s="304"/>
      <c r="EZ48" s="304"/>
      <c r="FA48" s="304"/>
      <c r="FB48" s="304"/>
      <c r="FC48" s="304"/>
      <c r="FD48" s="304"/>
      <c r="FE48" s="304"/>
      <c r="FF48" s="304"/>
      <c r="FG48" s="304"/>
      <c r="FH48" s="304"/>
      <c r="FI48" s="304"/>
      <c r="FJ48" s="304"/>
      <c r="FK48" s="304"/>
      <c r="FL48" s="304"/>
      <c r="FM48" s="304"/>
      <c r="FN48" s="304"/>
      <c r="FO48" s="304"/>
      <c r="FP48" s="304"/>
      <c r="FQ48" s="304"/>
      <c r="FR48" s="304"/>
      <c r="FS48" s="304"/>
      <c r="FT48" s="304"/>
      <c r="FU48" s="304"/>
      <c r="FV48" s="304"/>
      <c r="FW48" s="304"/>
      <c r="FX48" s="304"/>
      <c r="FY48" s="304"/>
      <c r="FZ48" s="304"/>
      <c r="GA48" s="304"/>
      <c r="GB48" s="304"/>
      <c r="GC48" s="304"/>
      <c r="GD48" s="304"/>
      <c r="GE48" s="304"/>
      <c r="GF48" s="304"/>
      <c r="GG48" s="304"/>
      <c r="GH48" s="304"/>
      <c r="GI48" s="304"/>
      <c r="GJ48" s="304"/>
      <c r="GK48" s="304"/>
      <c r="GL48" s="304"/>
      <c r="GM48" s="304"/>
      <c r="GN48" s="304"/>
      <c r="GO48" s="304"/>
      <c r="GP48" s="304"/>
      <c r="GQ48" s="304"/>
      <c r="GR48" s="304"/>
      <c r="GS48" s="304"/>
      <c r="GT48" s="304"/>
      <c r="GU48" s="304"/>
      <c r="GV48" s="304"/>
      <c r="GW48" s="304"/>
      <c r="GX48" s="304"/>
      <c r="GY48" s="304"/>
      <c r="GZ48" s="304"/>
      <c r="HA48" s="304"/>
      <c r="HB48" s="304"/>
      <c r="HC48" s="304"/>
      <c r="HD48" s="304"/>
      <c r="HE48" s="304"/>
      <c r="HF48" s="304"/>
      <c r="HG48" s="304"/>
      <c r="HH48" s="304"/>
      <c r="HI48" s="304"/>
      <c r="HJ48" s="304"/>
      <c r="HK48" s="304"/>
      <c r="HL48" s="304"/>
      <c r="HM48" s="304"/>
      <c r="HN48" s="304"/>
      <c r="HO48" s="304"/>
      <c r="HP48" s="304"/>
      <c r="HQ48" s="304"/>
      <c r="HR48" s="304"/>
      <c r="HS48" s="304"/>
      <c r="HT48" s="304"/>
      <c r="HU48" s="304"/>
      <c r="HV48" s="304"/>
      <c r="HW48" s="304"/>
      <c r="HX48" s="304"/>
      <c r="HY48" s="304"/>
      <c r="HZ48" s="304"/>
      <c r="IA48" s="304"/>
      <c r="IB48" s="304"/>
      <c r="IC48" s="304"/>
      <c r="ID48" s="304"/>
      <c r="IE48" s="304"/>
      <c r="IF48" s="304"/>
      <c r="IG48" s="304"/>
      <c r="IH48" s="304"/>
      <c r="II48" s="304"/>
      <c r="IJ48" s="304"/>
      <c r="IK48" s="304"/>
      <c r="IL48" s="304"/>
      <c r="IM48" s="304"/>
      <c r="IN48" s="304"/>
      <c r="IO48" s="304"/>
      <c r="IP48" s="304"/>
      <c r="IQ48" s="304"/>
      <c r="IR48" s="304"/>
      <c r="IS48" s="304"/>
    </row>
    <row r="49" s="133" customFormat="1" ht="24" customHeight="1" spans="1:253">
      <c r="A49" s="304"/>
      <c r="B49" s="318"/>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c r="CQ49" s="304"/>
      <c r="CR49" s="304"/>
      <c r="CS49" s="304"/>
      <c r="CT49" s="304"/>
      <c r="CU49" s="304"/>
      <c r="CV49" s="304"/>
      <c r="CW49" s="304"/>
      <c r="CX49" s="304"/>
      <c r="CY49" s="304"/>
      <c r="CZ49" s="304"/>
      <c r="DA49" s="304"/>
      <c r="DB49" s="304"/>
      <c r="DC49" s="304"/>
      <c r="DD49" s="304"/>
      <c r="DE49" s="304"/>
      <c r="DF49" s="304"/>
      <c r="DG49" s="304"/>
      <c r="DH49" s="304"/>
      <c r="DI49" s="304"/>
      <c r="DJ49" s="304"/>
      <c r="DK49" s="304"/>
      <c r="DL49" s="304"/>
      <c r="DM49" s="304"/>
      <c r="DN49" s="304"/>
      <c r="DO49" s="304"/>
      <c r="DP49" s="304"/>
      <c r="DQ49" s="304"/>
      <c r="DR49" s="304"/>
      <c r="DS49" s="304"/>
      <c r="DT49" s="304"/>
      <c r="DU49" s="304"/>
      <c r="DV49" s="304"/>
      <c r="DW49" s="304"/>
      <c r="DX49" s="304"/>
      <c r="DY49" s="304"/>
      <c r="DZ49" s="304"/>
      <c r="EA49" s="304"/>
      <c r="EB49" s="304"/>
      <c r="EC49" s="304"/>
      <c r="ED49" s="304"/>
      <c r="EE49" s="304"/>
      <c r="EF49" s="304"/>
      <c r="EG49" s="304"/>
      <c r="EH49" s="304"/>
      <c r="EI49" s="304"/>
      <c r="EJ49" s="304"/>
      <c r="EK49" s="304"/>
      <c r="EL49" s="304"/>
      <c r="EM49" s="304"/>
      <c r="EN49" s="304"/>
      <c r="EO49" s="304"/>
      <c r="EP49" s="304"/>
      <c r="EQ49" s="304"/>
      <c r="ER49" s="304"/>
      <c r="ES49" s="304"/>
      <c r="ET49" s="304"/>
      <c r="EU49" s="304"/>
      <c r="EV49" s="304"/>
      <c r="EW49" s="304"/>
      <c r="EX49" s="304"/>
      <c r="EY49" s="304"/>
      <c r="EZ49" s="304"/>
      <c r="FA49" s="304"/>
      <c r="FB49" s="304"/>
      <c r="FC49" s="304"/>
      <c r="FD49" s="304"/>
      <c r="FE49" s="304"/>
      <c r="FF49" s="304"/>
      <c r="FG49" s="304"/>
      <c r="FH49" s="304"/>
      <c r="FI49" s="304"/>
      <c r="FJ49" s="304"/>
      <c r="FK49" s="304"/>
      <c r="FL49" s="304"/>
      <c r="FM49" s="304"/>
      <c r="FN49" s="304"/>
      <c r="FO49" s="304"/>
      <c r="FP49" s="304"/>
      <c r="FQ49" s="304"/>
      <c r="FR49" s="304"/>
      <c r="FS49" s="304"/>
      <c r="FT49" s="304"/>
      <c r="FU49" s="304"/>
      <c r="FV49" s="304"/>
      <c r="FW49" s="304"/>
      <c r="FX49" s="304"/>
      <c r="FY49" s="304"/>
      <c r="FZ49" s="304"/>
      <c r="GA49" s="304"/>
      <c r="GB49" s="304"/>
      <c r="GC49" s="304"/>
      <c r="GD49" s="304"/>
      <c r="GE49" s="304"/>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c r="HO49" s="304"/>
      <c r="HP49" s="304"/>
      <c r="HQ49" s="304"/>
      <c r="HR49" s="304"/>
      <c r="HS49" s="304"/>
      <c r="HT49" s="304"/>
      <c r="HU49" s="304"/>
      <c r="HV49" s="304"/>
      <c r="HW49" s="304"/>
      <c r="HX49" s="304"/>
      <c r="HY49" s="304"/>
      <c r="HZ49" s="304"/>
      <c r="IA49" s="304"/>
      <c r="IB49" s="304"/>
      <c r="IC49" s="304"/>
      <c r="ID49" s="304"/>
      <c r="IE49" s="304"/>
      <c r="IF49" s="304"/>
      <c r="IG49" s="304"/>
      <c r="IH49" s="304"/>
      <c r="II49" s="304"/>
      <c r="IJ49" s="304"/>
      <c r="IK49" s="304"/>
      <c r="IL49" s="304"/>
      <c r="IM49" s="304"/>
      <c r="IN49" s="304"/>
      <c r="IO49" s="304"/>
      <c r="IP49" s="304"/>
      <c r="IQ49" s="304"/>
      <c r="IR49" s="304"/>
      <c r="IS49" s="304"/>
    </row>
    <row r="50" s="133" customFormat="1" ht="24" customHeight="1" spans="1:253">
      <c r="A50" s="304"/>
      <c r="B50" s="318"/>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4"/>
      <c r="BR50" s="304"/>
      <c r="BS50" s="304"/>
      <c r="BT50" s="304"/>
      <c r="BU50" s="304"/>
      <c r="BV50" s="304"/>
      <c r="BW50" s="304"/>
      <c r="BX50" s="304"/>
      <c r="BY50" s="304"/>
      <c r="BZ50" s="304"/>
      <c r="CA50" s="304"/>
      <c r="CB50" s="304"/>
      <c r="CC50" s="304"/>
      <c r="CD50" s="304"/>
      <c r="CE50" s="304"/>
      <c r="CF50" s="304"/>
      <c r="CG50" s="304"/>
      <c r="CH50" s="304"/>
      <c r="CI50" s="304"/>
      <c r="CJ50" s="304"/>
      <c r="CK50" s="304"/>
      <c r="CL50" s="304"/>
      <c r="CM50" s="304"/>
      <c r="CN50" s="304"/>
      <c r="CO50" s="304"/>
      <c r="CP50" s="304"/>
      <c r="CQ50" s="304"/>
      <c r="CR50" s="304"/>
      <c r="CS50" s="304"/>
      <c r="CT50" s="304"/>
      <c r="CU50" s="304"/>
      <c r="CV50" s="304"/>
      <c r="CW50" s="304"/>
      <c r="CX50" s="304"/>
      <c r="CY50" s="304"/>
      <c r="CZ50" s="304"/>
      <c r="DA50" s="304"/>
      <c r="DB50" s="304"/>
      <c r="DC50" s="304"/>
      <c r="DD50" s="304"/>
      <c r="DE50" s="304"/>
      <c r="DF50" s="304"/>
      <c r="DG50" s="304"/>
      <c r="DH50" s="304"/>
      <c r="DI50" s="304"/>
      <c r="DJ50" s="304"/>
      <c r="DK50" s="304"/>
      <c r="DL50" s="304"/>
      <c r="DM50" s="304"/>
      <c r="DN50" s="304"/>
      <c r="DO50" s="304"/>
      <c r="DP50" s="304"/>
      <c r="DQ50" s="304"/>
      <c r="DR50" s="304"/>
      <c r="DS50" s="304"/>
      <c r="DT50" s="304"/>
      <c r="DU50" s="304"/>
      <c r="DV50" s="304"/>
      <c r="DW50" s="304"/>
      <c r="DX50" s="304"/>
      <c r="DY50" s="304"/>
      <c r="DZ50" s="304"/>
      <c r="EA50" s="304"/>
      <c r="EB50" s="304"/>
      <c r="EC50" s="304"/>
      <c r="ED50" s="304"/>
      <c r="EE50" s="304"/>
      <c r="EF50" s="304"/>
      <c r="EG50" s="304"/>
      <c r="EH50" s="304"/>
      <c r="EI50" s="304"/>
      <c r="EJ50" s="304"/>
      <c r="EK50" s="304"/>
      <c r="EL50" s="304"/>
      <c r="EM50" s="304"/>
      <c r="EN50" s="304"/>
      <c r="EO50" s="304"/>
      <c r="EP50" s="304"/>
      <c r="EQ50" s="304"/>
      <c r="ER50" s="304"/>
      <c r="ES50" s="304"/>
      <c r="ET50" s="304"/>
      <c r="EU50" s="304"/>
      <c r="EV50" s="304"/>
      <c r="EW50" s="304"/>
      <c r="EX50" s="304"/>
      <c r="EY50" s="304"/>
      <c r="EZ50" s="304"/>
      <c r="FA50" s="304"/>
      <c r="FB50" s="304"/>
      <c r="FC50" s="304"/>
      <c r="FD50" s="304"/>
      <c r="FE50" s="304"/>
      <c r="FF50" s="304"/>
      <c r="FG50" s="304"/>
      <c r="FH50" s="304"/>
      <c r="FI50" s="304"/>
      <c r="FJ50" s="304"/>
      <c r="FK50" s="304"/>
      <c r="FL50" s="304"/>
      <c r="FM50" s="304"/>
      <c r="FN50" s="304"/>
      <c r="FO50" s="304"/>
      <c r="FP50" s="304"/>
      <c r="FQ50" s="304"/>
      <c r="FR50" s="304"/>
      <c r="FS50" s="304"/>
      <c r="FT50" s="304"/>
      <c r="FU50" s="304"/>
      <c r="FV50" s="304"/>
      <c r="FW50" s="304"/>
      <c r="FX50" s="304"/>
      <c r="FY50" s="304"/>
      <c r="FZ50" s="304"/>
      <c r="GA50" s="304"/>
      <c r="GB50" s="304"/>
      <c r="GC50" s="304"/>
      <c r="GD50" s="304"/>
      <c r="GE50" s="304"/>
      <c r="GF50" s="304"/>
      <c r="GG50" s="304"/>
      <c r="GH50" s="304"/>
      <c r="GI50" s="304"/>
      <c r="GJ50" s="304"/>
      <c r="GK50" s="304"/>
      <c r="GL50" s="304"/>
      <c r="GM50" s="304"/>
      <c r="GN50" s="304"/>
      <c r="GO50" s="304"/>
      <c r="GP50" s="304"/>
      <c r="GQ50" s="304"/>
      <c r="GR50" s="304"/>
      <c r="GS50" s="304"/>
      <c r="GT50" s="304"/>
      <c r="GU50" s="304"/>
      <c r="GV50" s="304"/>
      <c r="GW50" s="304"/>
      <c r="GX50" s="304"/>
      <c r="GY50" s="304"/>
      <c r="GZ50" s="304"/>
      <c r="HA50" s="304"/>
      <c r="HB50" s="304"/>
      <c r="HC50" s="304"/>
      <c r="HD50" s="304"/>
      <c r="HE50" s="304"/>
      <c r="HF50" s="304"/>
      <c r="HG50" s="304"/>
      <c r="HH50" s="304"/>
      <c r="HI50" s="304"/>
      <c r="HJ50" s="304"/>
      <c r="HK50" s="304"/>
      <c r="HL50" s="304"/>
      <c r="HM50" s="304"/>
      <c r="HN50" s="304"/>
      <c r="HO50" s="304"/>
      <c r="HP50" s="304"/>
      <c r="HQ50" s="304"/>
      <c r="HR50" s="304"/>
      <c r="HS50" s="304"/>
      <c r="HT50" s="304"/>
      <c r="HU50" s="304"/>
      <c r="HV50" s="304"/>
      <c r="HW50" s="304"/>
      <c r="HX50" s="304"/>
      <c r="HY50" s="304"/>
      <c r="HZ50" s="304"/>
      <c r="IA50" s="304"/>
      <c r="IB50" s="304"/>
      <c r="IC50" s="304"/>
      <c r="ID50" s="304"/>
      <c r="IE50" s="304"/>
      <c r="IF50" s="304"/>
      <c r="IG50" s="304"/>
      <c r="IH50" s="304"/>
      <c r="II50" s="304"/>
      <c r="IJ50" s="304"/>
      <c r="IK50" s="304"/>
      <c r="IL50" s="304"/>
      <c r="IM50" s="304"/>
      <c r="IN50" s="304"/>
      <c r="IO50" s="304"/>
      <c r="IP50" s="304"/>
      <c r="IQ50" s="304"/>
      <c r="IR50" s="304"/>
      <c r="IS50" s="304"/>
    </row>
    <row r="51" s="133" customFormat="1" ht="24" customHeight="1" spans="1:253">
      <c r="A51" s="304"/>
      <c r="B51" s="318"/>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4"/>
      <c r="CG51" s="304"/>
      <c r="CH51" s="304"/>
      <c r="CI51" s="304"/>
      <c r="CJ51" s="304"/>
      <c r="CK51" s="304"/>
      <c r="CL51" s="304"/>
      <c r="CM51" s="304"/>
      <c r="CN51" s="304"/>
      <c r="CO51" s="304"/>
      <c r="CP51" s="304"/>
      <c r="CQ51" s="304"/>
      <c r="CR51" s="304"/>
      <c r="CS51" s="304"/>
      <c r="CT51" s="304"/>
      <c r="CU51" s="304"/>
      <c r="CV51" s="304"/>
      <c r="CW51" s="304"/>
      <c r="CX51" s="304"/>
      <c r="CY51" s="304"/>
      <c r="CZ51" s="304"/>
      <c r="DA51" s="304"/>
      <c r="DB51" s="304"/>
      <c r="DC51" s="304"/>
      <c r="DD51" s="304"/>
      <c r="DE51" s="304"/>
      <c r="DF51" s="304"/>
      <c r="DG51" s="304"/>
      <c r="DH51" s="304"/>
      <c r="DI51" s="304"/>
      <c r="DJ51" s="304"/>
      <c r="DK51" s="304"/>
      <c r="DL51" s="304"/>
      <c r="DM51" s="304"/>
      <c r="DN51" s="304"/>
      <c r="DO51" s="304"/>
      <c r="DP51" s="304"/>
      <c r="DQ51" s="304"/>
      <c r="DR51" s="304"/>
      <c r="DS51" s="304"/>
      <c r="DT51" s="304"/>
      <c r="DU51" s="304"/>
      <c r="DV51" s="304"/>
      <c r="DW51" s="304"/>
      <c r="DX51" s="304"/>
      <c r="DY51" s="304"/>
      <c r="DZ51" s="304"/>
      <c r="EA51" s="304"/>
      <c r="EB51" s="304"/>
      <c r="EC51" s="304"/>
      <c r="ED51" s="304"/>
      <c r="EE51" s="304"/>
      <c r="EF51" s="304"/>
      <c r="EG51" s="304"/>
      <c r="EH51" s="304"/>
      <c r="EI51" s="304"/>
      <c r="EJ51" s="304"/>
      <c r="EK51" s="304"/>
      <c r="EL51" s="304"/>
      <c r="EM51" s="304"/>
      <c r="EN51" s="304"/>
      <c r="EO51" s="304"/>
      <c r="EP51" s="304"/>
      <c r="EQ51" s="304"/>
      <c r="ER51" s="304"/>
      <c r="ES51" s="304"/>
      <c r="ET51" s="304"/>
      <c r="EU51" s="304"/>
      <c r="EV51" s="304"/>
      <c r="EW51" s="304"/>
      <c r="EX51" s="304"/>
      <c r="EY51" s="304"/>
      <c r="EZ51" s="304"/>
      <c r="FA51" s="304"/>
      <c r="FB51" s="304"/>
      <c r="FC51" s="304"/>
      <c r="FD51" s="304"/>
      <c r="FE51" s="304"/>
      <c r="FF51" s="304"/>
      <c r="FG51" s="304"/>
      <c r="FH51" s="304"/>
      <c r="FI51" s="304"/>
      <c r="FJ51" s="304"/>
      <c r="FK51" s="304"/>
      <c r="FL51" s="304"/>
      <c r="FM51" s="304"/>
      <c r="FN51" s="304"/>
      <c r="FO51" s="304"/>
      <c r="FP51" s="304"/>
      <c r="FQ51" s="304"/>
      <c r="FR51" s="304"/>
      <c r="FS51" s="304"/>
      <c r="FT51" s="304"/>
      <c r="FU51" s="304"/>
      <c r="FV51" s="304"/>
      <c r="FW51" s="304"/>
      <c r="FX51" s="304"/>
      <c r="FY51" s="304"/>
      <c r="FZ51" s="304"/>
      <c r="GA51" s="304"/>
      <c r="GB51" s="304"/>
      <c r="GC51" s="304"/>
      <c r="GD51" s="304"/>
      <c r="GE51" s="304"/>
      <c r="GF51" s="304"/>
      <c r="GG51" s="304"/>
      <c r="GH51" s="304"/>
      <c r="GI51" s="304"/>
      <c r="GJ51" s="304"/>
      <c r="GK51" s="304"/>
      <c r="GL51" s="304"/>
      <c r="GM51" s="304"/>
      <c r="GN51" s="304"/>
      <c r="GO51" s="304"/>
      <c r="GP51" s="304"/>
      <c r="GQ51" s="304"/>
      <c r="GR51" s="304"/>
      <c r="GS51" s="304"/>
      <c r="GT51" s="304"/>
      <c r="GU51" s="304"/>
      <c r="GV51" s="304"/>
      <c r="GW51" s="304"/>
      <c r="GX51" s="304"/>
      <c r="GY51" s="304"/>
      <c r="GZ51" s="304"/>
      <c r="HA51" s="304"/>
      <c r="HB51" s="304"/>
      <c r="HC51" s="304"/>
      <c r="HD51" s="304"/>
      <c r="HE51" s="304"/>
      <c r="HF51" s="304"/>
      <c r="HG51" s="304"/>
      <c r="HH51" s="304"/>
      <c r="HI51" s="304"/>
      <c r="HJ51" s="304"/>
      <c r="HK51" s="304"/>
      <c r="HL51" s="304"/>
      <c r="HM51" s="304"/>
      <c r="HN51" s="304"/>
      <c r="HO51" s="304"/>
      <c r="HP51" s="304"/>
      <c r="HQ51" s="304"/>
      <c r="HR51" s="304"/>
      <c r="HS51" s="304"/>
      <c r="HT51" s="304"/>
      <c r="HU51" s="304"/>
      <c r="HV51" s="304"/>
      <c r="HW51" s="304"/>
      <c r="HX51" s="304"/>
      <c r="HY51" s="304"/>
      <c r="HZ51" s="304"/>
      <c r="IA51" s="304"/>
      <c r="IB51" s="304"/>
      <c r="IC51" s="304"/>
      <c r="ID51" s="304"/>
      <c r="IE51" s="304"/>
      <c r="IF51" s="304"/>
      <c r="IG51" s="304"/>
      <c r="IH51" s="304"/>
      <c r="II51" s="304"/>
      <c r="IJ51" s="304"/>
      <c r="IK51" s="304"/>
      <c r="IL51" s="304"/>
      <c r="IM51" s="304"/>
      <c r="IN51" s="304"/>
      <c r="IO51" s="304"/>
      <c r="IP51" s="304"/>
      <c r="IQ51" s="304"/>
      <c r="IR51" s="304"/>
      <c r="IS51" s="304"/>
    </row>
    <row r="52" s="133" customFormat="1" ht="24" customHeight="1" spans="1:253">
      <c r="A52" s="304"/>
      <c r="B52" s="318"/>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304"/>
      <c r="BT52" s="304"/>
      <c r="BU52" s="304"/>
      <c r="BV52" s="304"/>
      <c r="BW52" s="304"/>
      <c r="BX52" s="304"/>
      <c r="BY52" s="304"/>
      <c r="BZ52" s="304"/>
      <c r="CA52" s="304"/>
      <c r="CB52" s="304"/>
      <c r="CC52" s="304"/>
      <c r="CD52" s="304"/>
      <c r="CE52" s="304"/>
      <c r="CF52" s="304"/>
      <c r="CG52" s="304"/>
      <c r="CH52" s="304"/>
      <c r="CI52" s="304"/>
      <c r="CJ52" s="304"/>
      <c r="CK52" s="304"/>
      <c r="CL52" s="304"/>
      <c r="CM52" s="304"/>
      <c r="CN52" s="304"/>
      <c r="CO52" s="304"/>
      <c r="CP52" s="304"/>
      <c r="CQ52" s="304"/>
      <c r="CR52" s="304"/>
      <c r="CS52" s="304"/>
      <c r="CT52" s="304"/>
      <c r="CU52" s="304"/>
      <c r="CV52" s="304"/>
      <c r="CW52" s="304"/>
      <c r="CX52" s="304"/>
      <c r="CY52" s="304"/>
      <c r="CZ52" s="304"/>
      <c r="DA52" s="304"/>
      <c r="DB52" s="304"/>
      <c r="DC52" s="304"/>
      <c r="DD52" s="304"/>
      <c r="DE52" s="304"/>
      <c r="DF52" s="304"/>
      <c r="DG52" s="304"/>
      <c r="DH52" s="304"/>
      <c r="DI52" s="304"/>
      <c r="DJ52" s="304"/>
      <c r="DK52" s="304"/>
      <c r="DL52" s="304"/>
      <c r="DM52" s="304"/>
      <c r="DN52" s="304"/>
      <c r="DO52" s="304"/>
      <c r="DP52" s="304"/>
      <c r="DQ52" s="304"/>
      <c r="DR52" s="304"/>
      <c r="DS52" s="304"/>
      <c r="DT52" s="304"/>
      <c r="DU52" s="304"/>
      <c r="DV52" s="304"/>
      <c r="DW52" s="304"/>
      <c r="DX52" s="304"/>
      <c r="DY52" s="304"/>
      <c r="DZ52" s="304"/>
      <c r="EA52" s="304"/>
      <c r="EB52" s="304"/>
      <c r="EC52" s="304"/>
      <c r="ED52" s="304"/>
      <c r="EE52" s="304"/>
      <c r="EF52" s="304"/>
      <c r="EG52" s="304"/>
      <c r="EH52" s="304"/>
      <c r="EI52" s="304"/>
      <c r="EJ52" s="304"/>
      <c r="EK52" s="304"/>
      <c r="EL52" s="304"/>
      <c r="EM52" s="304"/>
      <c r="EN52" s="304"/>
      <c r="EO52" s="304"/>
      <c r="EP52" s="304"/>
      <c r="EQ52" s="304"/>
      <c r="ER52" s="304"/>
      <c r="ES52" s="304"/>
      <c r="ET52" s="304"/>
      <c r="EU52" s="304"/>
      <c r="EV52" s="304"/>
      <c r="EW52" s="304"/>
      <c r="EX52" s="304"/>
      <c r="EY52" s="304"/>
      <c r="EZ52" s="304"/>
      <c r="FA52" s="304"/>
      <c r="FB52" s="304"/>
      <c r="FC52" s="304"/>
      <c r="FD52" s="304"/>
      <c r="FE52" s="304"/>
      <c r="FF52" s="304"/>
      <c r="FG52" s="304"/>
      <c r="FH52" s="304"/>
      <c r="FI52" s="304"/>
      <c r="FJ52" s="304"/>
      <c r="FK52" s="304"/>
      <c r="FL52" s="304"/>
      <c r="FM52" s="304"/>
      <c r="FN52" s="304"/>
      <c r="FO52" s="304"/>
      <c r="FP52" s="304"/>
      <c r="FQ52" s="304"/>
      <c r="FR52" s="304"/>
      <c r="FS52" s="304"/>
      <c r="FT52" s="304"/>
      <c r="FU52" s="304"/>
      <c r="FV52" s="304"/>
      <c r="FW52" s="304"/>
      <c r="FX52" s="304"/>
      <c r="FY52" s="304"/>
      <c r="FZ52" s="304"/>
      <c r="GA52" s="304"/>
      <c r="GB52" s="304"/>
      <c r="GC52" s="304"/>
      <c r="GD52" s="304"/>
      <c r="GE52" s="304"/>
      <c r="GF52" s="304"/>
      <c r="GG52" s="304"/>
      <c r="GH52" s="304"/>
      <c r="GI52" s="304"/>
      <c r="GJ52" s="304"/>
      <c r="GK52" s="304"/>
      <c r="GL52" s="304"/>
      <c r="GM52" s="304"/>
      <c r="GN52" s="304"/>
      <c r="GO52" s="304"/>
      <c r="GP52" s="304"/>
      <c r="GQ52" s="304"/>
      <c r="GR52" s="304"/>
      <c r="GS52" s="304"/>
      <c r="GT52" s="304"/>
      <c r="GU52" s="304"/>
      <c r="GV52" s="304"/>
      <c r="GW52" s="304"/>
      <c r="GX52" s="304"/>
      <c r="GY52" s="304"/>
      <c r="GZ52" s="304"/>
      <c r="HA52" s="304"/>
      <c r="HB52" s="304"/>
      <c r="HC52" s="304"/>
      <c r="HD52" s="304"/>
      <c r="HE52" s="304"/>
      <c r="HF52" s="304"/>
      <c r="HG52" s="304"/>
      <c r="HH52" s="304"/>
      <c r="HI52" s="304"/>
      <c r="HJ52" s="304"/>
      <c r="HK52" s="304"/>
      <c r="HL52" s="304"/>
      <c r="HM52" s="304"/>
      <c r="HN52" s="304"/>
      <c r="HO52" s="304"/>
      <c r="HP52" s="304"/>
      <c r="HQ52" s="304"/>
      <c r="HR52" s="304"/>
      <c r="HS52" s="304"/>
      <c r="HT52" s="304"/>
      <c r="HU52" s="304"/>
      <c r="HV52" s="304"/>
      <c r="HW52" s="304"/>
      <c r="HX52" s="304"/>
      <c r="HY52" s="304"/>
      <c r="HZ52" s="304"/>
      <c r="IA52" s="304"/>
      <c r="IB52" s="304"/>
      <c r="IC52" s="304"/>
      <c r="ID52" s="304"/>
      <c r="IE52" s="304"/>
      <c r="IF52" s="304"/>
      <c r="IG52" s="304"/>
      <c r="IH52" s="304"/>
      <c r="II52" s="304"/>
      <c r="IJ52" s="304"/>
      <c r="IK52" s="304"/>
      <c r="IL52" s="304"/>
      <c r="IM52" s="304"/>
      <c r="IN52" s="304"/>
      <c r="IO52" s="304"/>
      <c r="IP52" s="304"/>
      <c r="IQ52" s="304"/>
      <c r="IR52" s="304"/>
      <c r="IS52" s="304"/>
    </row>
    <row r="53" s="133" customFormat="1" ht="24" customHeight="1" spans="1:253">
      <c r="A53" s="304"/>
      <c r="B53" s="318"/>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4"/>
      <c r="BR53" s="304"/>
      <c r="BS53" s="304"/>
      <c r="BT53" s="304"/>
      <c r="BU53" s="304"/>
      <c r="BV53" s="304"/>
      <c r="BW53" s="304"/>
      <c r="BX53" s="304"/>
      <c r="BY53" s="304"/>
      <c r="BZ53" s="304"/>
      <c r="CA53" s="304"/>
      <c r="CB53" s="304"/>
      <c r="CC53" s="304"/>
      <c r="CD53" s="304"/>
      <c r="CE53" s="304"/>
      <c r="CF53" s="304"/>
      <c r="CG53" s="304"/>
      <c r="CH53" s="304"/>
      <c r="CI53" s="304"/>
      <c r="CJ53" s="304"/>
      <c r="CK53" s="304"/>
      <c r="CL53" s="304"/>
      <c r="CM53" s="304"/>
      <c r="CN53" s="304"/>
      <c r="CO53" s="304"/>
      <c r="CP53" s="304"/>
      <c r="CQ53" s="304"/>
      <c r="CR53" s="304"/>
      <c r="CS53" s="304"/>
      <c r="CT53" s="304"/>
      <c r="CU53" s="304"/>
      <c r="CV53" s="304"/>
      <c r="CW53" s="304"/>
      <c r="CX53" s="304"/>
      <c r="CY53" s="304"/>
      <c r="CZ53" s="304"/>
      <c r="DA53" s="304"/>
      <c r="DB53" s="304"/>
      <c r="DC53" s="304"/>
      <c r="DD53" s="304"/>
      <c r="DE53" s="304"/>
      <c r="DF53" s="304"/>
      <c r="DG53" s="304"/>
      <c r="DH53" s="304"/>
      <c r="DI53" s="304"/>
      <c r="DJ53" s="304"/>
      <c r="DK53" s="304"/>
      <c r="DL53" s="304"/>
      <c r="DM53" s="304"/>
      <c r="DN53" s="304"/>
      <c r="DO53" s="304"/>
      <c r="DP53" s="304"/>
      <c r="DQ53" s="304"/>
      <c r="DR53" s="304"/>
      <c r="DS53" s="304"/>
      <c r="DT53" s="304"/>
      <c r="DU53" s="304"/>
      <c r="DV53" s="304"/>
      <c r="DW53" s="304"/>
      <c r="DX53" s="304"/>
      <c r="DY53" s="304"/>
      <c r="DZ53" s="304"/>
      <c r="EA53" s="304"/>
      <c r="EB53" s="304"/>
      <c r="EC53" s="304"/>
      <c r="ED53" s="304"/>
      <c r="EE53" s="304"/>
      <c r="EF53" s="304"/>
      <c r="EG53" s="304"/>
      <c r="EH53" s="304"/>
      <c r="EI53" s="304"/>
      <c r="EJ53" s="304"/>
      <c r="EK53" s="304"/>
      <c r="EL53" s="304"/>
      <c r="EM53" s="304"/>
      <c r="EN53" s="304"/>
      <c r="EO53" s="304"/>
      <c r="EP53" s="304"/>
      <c r="EQ53" s="304"/>
      <c r="ER53" s="304"/>
      <c r="ES53" s="304"/>
      <c r="ET53" s="304"/>
      <c r="EU53" s="304"/>
      <c r="EV53" s="304"/>
      <c r="EW53" s="304"/>
      <c r="EX53" s="304"/>
      <c r="EY53" s="304"/>
      <c r="EZ53" s="304"/>
      <c r="FA53" s="304"/>
      <c r="FB53" s="304"/>
      <c r="FC53" s="304"/>
      <c r="FD53" s="304"/>
      <c r="FE53" s="304"/>
      <c r="FF53" s="304"/>
      <c r="FG53" s="304"/>
      <c r="FH53" s="304"/>
      <c r="FI53" s="304"/>
      <c r="FJ53" s="304"/>
      <c r="FK53" s="304"/>
      <c r="FL53" s="304"/>
      <c r="FM53" s="304"/>
      <c r="FN53" s="304"/>
      <c r="FO53" s="304"/>
      <c r="FP53" s="304"/>
      <c r="FQ53" s="304"/>
      <c r="FR53" s="304"/>
      <c r="FS53" s="304"/>
      <c r="FT53" s="304"/>
      <c r="FU53" s="304"/>
      <c r="FV53" s="304"/>
      <c r="FW53" s="304"/>
      <c r="FX53" s="304"/>
      <c r="FY53" s="304"/>
      <c r="FZ53" s="304"/>
      <c r="GA53" s="304"/>
      <c r="GB53" s="304"/>
      <c r="GC53" s="304"/>
      <c r="GD53" s="304"/>
      <c r="GE53" s="304"/>
      <c r="GF53" s="304"/>
      <c r="GG53" s="304"/>
      <c r="GH53" s="304"/>
      <c r="GI53" s="304"/>
      <c r="GJ53" s="304"/>
      <c r="GK53" s="304"/>
      <c r="GL53" s="304"/>
      <c r="GM53" s="304"/>
      <c r="GN53" s="304"/>
      <c r="GO53" s="304"/>
      <c r="GP53" s="304"/>
      <c r="GQ53" s="304"/>
      <c r="GR53" s="304"/>
      <c r="GS53" s="304"/>
      <c r="GT53" s="304"/>
      <c r="GU53" s="304"/>
      <c r="GV53" s="304"/>
      <c r="GW53" s="304"/>
      <c r="GX53" s="304"/>
      <c r="GY53" s="304"/>
      <c r="GZ53" s="304"/>
      <c r="HA53" s="304"/>
      <c r="HB53" s="304"/>
      <c r="HC53" s="304"/>
      <c r="HD53" s="304"/>
      <c r="HE53" s="304"/>
      <c r="HF53" s="304"/>
      <c r="HG53" s="304"/>
      <c r="HH53" s="304"/>
      <c r="HI53" s="304"/>
      <c r="HJ53" s="304"/>
      <c r="HK53" s="304"/>
      <c r="HL53" s="304"/>
      <c r="HM53" s="304"/>
      <c r="HN53" s="304"/>
      <c r="HO53" s="304"/>
      <c r="HP53" s="304"/>
      <c r="HQ53" s="304"/>
      <c r="HR53" s="304"/>
      <c r="HS53" s="304"/>
      <c r="HT53" s="304"/>
      <c r="HU53" s="304"/>
      <c r="HV53" s="304"/>
      <c r="HW53" s="304"/>
      <c r="HX53" s="304"/>
      <c r="HY53" s="304"/>
      <c r="HZ53" s="304"/>
      <c r="IA53" s="304"/>
      <c r="IB53" s="304"/>
      <c r="IC53" s="304"/>
      <c r="ID53" s="304"/>
      <c r="IE53" s="304"/>
      <c r="IF53" s="304"/>
      <c r="IG53" s="304"/>
      <c r="IH53" s="304"/>
      <c r="II53" s="304"/>
      <c r="IJ53" s="304"/>
      <c r="IK53" s="304"/>
      <c r="IL53" s="304"/>
      <c r="IM53" s="304"/>
      <c r="IN53" s="304"/>
      <c r="IO53" s="304"/>
      <c r="IP53" s="304"/>
      <c r="IQ53" s="304"/>
      <c r="IR53" s="304"/>
      <c r="IS53" s="304"/>
    </row>
    <row r="54" s="133" customFormat="1" ht="24" customHeight="1" spans="1:253">
      <c r="A54" s="304"/>
      <c r="B54" s="318"/>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4"/>
      <c r="BD54" s="304"/>
      <c r="BE54" s="304"/>
      <c r="BF54" s="304"/>
      <c r="BG54" s="304"/>
      <c r="BH54" s="304"/>
      <c r="BI54" s="304"/>
      <c r="BJ54" s="304"/>
      <c r="BK54" s="304"/>
      <c r="BL54" s="304"/>
      <c r="BM54" s="304"/>
      <c r="BN54" s="304"/>
      <c r="BO54" s="304"/>
      <c r="BP54" s="304"/>
      <c r="BQ54" s="304"/>
      <c r="BR54" s="304"/>
      <c r="BS54" s="304"/>
      <c r="BT54" s="304"/>
      <c r="BU54" s="304"/>
      <c r="BV54" s="304"/>
      <c r="BW54" s="304"/>
      <c r="BX54" s="304"/>
      <c r="BY54" s="304"/>
      <c r="BZ54" s="304"/>
      <c r="CA54" s="304"/>
      <c r="CB54" s="304"/>
      <c r="CC54" s="304"/>
      <c r="CD54" s="304"/>
      <c r="CE54" s="304"/>
      <c r="CF54" s="304"/>
      <c r="CG54" s="304"/>
      <c r="CH54" s="304"/>
      <c r="CI54" s="304"/>
      <c r="CJ54" s="304"/>
      <c r="CK54" s="304"/>
      <c r="CL54" s="304"/>
      <c r="CM54" s="304"/>
      <c r="CN54" s="304"/>
      <c r="CO54" s="304"/>
      <c r="CP54" s="304"/>
      <c r="CQ54" s="304"/>
      <c r="CR54" s="304"/>
      <c r="CS54" s="304"/>
      <c r="CT54" s="304"/>
      <c r="CU54" s="304"/>
      <c r="CV54" s="304"/>
      <c r="CW54" s="304"/>
      <c r="CX54" s="304"/>
      <c r="CY54" s="304"/>
      <c r="CZ54" s="304"/>
      <c r="DA54" s="304"/>
      <c r="DB54" s="304"/>
      <c r="DC54" s="304"/>
      <c r="DD54" s="304"/>
      <c r="DE54" s="304"/>
      <c r="DF54" s="304"/>
      <c r="DG54" s="304"/>
      <c r="DH54" s="304"/>
      <c r="DI54" s="304"/>
      <c r="DJ54" s="304"/>
      <c r="DK54" s="304"/>
      <c r="DL54" s="304"/>
      <c r="DM54" s="304"/>
      <c r="DN54" s="304"/>
      <c r="DO54" s="304"/>
      <c r="DP54" s="304"/>
      <c r="DQ54" s="304"/>
      <c r="DR54" s="304"/>
      <c r="DS54" s="304"/>
      <c r="DT54" s="304"/>
      <c r="DU54" s="304"/>
      <c r="DV54" s="304"/>
      <c r="DW54" s="304"/>
      <c r="DX54" s="304"/>
      <c r="DY54" s="304"/>
      <c r="DZ54" s="304"/>
      <c r="EA54" s="304"/>
      <c r="EB54" s="304"/>
      <c r="EC54" s="304"/>
      <c r="ED54" s="304"/>
      <c r="EE54" s="304"/>
      <c r="EF54" s="304"/>
      <c r="EG54" s="304"/>
      <c r="EH54" s="304"/>
      <c r="EI54" s="304"/>
      <c r="EJ54" s="304"/>
      <c r="EK54" s="304"/>
      <c r="EL54" s="304"/>
      <c r="EM54" s="304"/>
      <c r="EN54" s="304"/>
      <c r="EO54" s="304"/>
      <c r="EP54" s="304"/>
      <c r="EQ54" s="304"/>
      <c r="ER54" s="304"/>
      <c r="ES54" s="304"/>
      <c r="ET54" s="304"/>
      <c r="EU54" s="304"/>
      <c r="EV54" s="304"/>
      <c r="EW54" s="304"/>
      <c r="EX54" s="304"/>
      <c r="EY54" s="304"/>
      <c r="EZ54" s="304"/>
      <c r="FA54" s="304"/>
      <c r="FB54" s="304"/>
      <c r="FC54" s="304"/>
      <c r="FD54" s="304"/>
      <c r="FE54" s="304"/>
      <c r="FF54" s="304"/>
      <c r="FG54" s="304"/>
      <c r="FH54" s="304"/>
      <c r="FI54" s="304"/>
      <c r="FJ54" s="304"/>
      <c r="FK54" s="304"/>
      <c r="FL54" s="304"/>
      <c r="FM54" s="304"/>
      <c r="FN54" s="304"/>
      <c r="FO54" s="304"/>
      <c r="FP54" s="304"/>
      <c r="FQ54" s="304"/>
      <c r="FR54" s="304"/>
      <c r="FS54" s="304"/>
      <c r="FT54" s="304"/>
      <c r="FU54" s="304"/>
      <c r="FV54" s="304"/>
      <c r="FW54" s="304"/>
      <c r="FX54" s="304"/>
      <c r="FY54" s="304"/>
      <c r="FZ54" s="304"/>
      <c r="GA54" s="304"/>
      <c r="GB54" s="304"/>
      <c r="GC54" s="304"/>
      <c r="GD54" s="304"/>
      <c r="GE54" s="304"/>
      <c r="GF54" s="304"/>
      <c r="GG54" s="304"/>
      <c r="GH54" s="304"/>
      <c r="GI54" s="304"/>
      <c r="GJ54" s="304"/>
      <c r="GK54" s="304"/>
      <c r="GL54" s="304"/>
      <c r="GM54" s="304"/>
      <c r="GN54" s="304"/>
      <c r="GO54" s="304"/>
      <c r="GP54" s="304"/>
      <c r="GQ54" s="304"/>
      <c r="GR54" s="304"/>
      <c r="GS54" s="304"/>
      <c r="GT54" s="304"/>
      <c r="GU54" s="304"/>
      <c r="GV54" s="304"/>
      <c r="GW54" s="304"/>
      <c r="GX54" s="304"/>
      <c r="GY54" s="304"/>
      <c r="GZ54" s="304"/>
      <c r="HA54" s="304"/>
      <c r="HB54" s="304"/>
      <c r="HC54" s="304"/>
      <c r="HD54" s="304"/>
      <c r="HE54" s="304"/>
      <c r="HF54" s="304"/>
      <c r="HG54" s="304"/>
      <c r="HH54" s="304"/>
      <c r="HI54" s="304"/>
      <c r="HJ54" s="304"/>
      <c r="HK54" s="304"/>
      <c r="HL54" s="304"/>
      <c r="HM54" s="304"/>
      <c r="HN54" s="304"/>
      <c r="HO54" s="304"/>
      <c r="HP54" s="304"/>
      <c r="HQ54" s="304"/>
      <c r="HR54" s="304"/>
      <c r="HS54" s="304"/>
      <c r="HT54" s="304"/>
      <c r="HU54" s="304"/>
      <c r="HV54" s="304"/>
      <c r="HW54" s="304"/>
      <c r="HX54" s="304"/>
      <c r="HY54" s="304"/>
      <c r="HZ54" s="304"/>
      <c r="IA54" s="304"/>
      <c r="IB54" s="304"/>
      <c r="IC54" s="304"/>
      <c r="ID54" s="304"/>
      <c r="IE54" s="304"/>
      <c r="IF54" s="304"/>
      <c r="IG54" s="304"/>
      <c r="IH54" s="304"/>
      <c r="II54" s="304"/>
      <c r="IJ54" s="304"/>
      <c r="IK54" s="304"/>
      <c r="IL54" s="304"/>
      <c r="IM54" s="304"/>
      <c r="IN54" s="304"/>
      <c r="IO54" s="304"/>
      <c r="IP54" s="304"/>
      <c r="IQ54" s="304"/>
      <c r="IR54" s="304"/>
      <c r="IS54" s="304"/>
    </row>
    <row r="55" s="133" customFormat="1" ht="24" customHeight="1" spans="1:253">
      <c r="A55" s="304"/>
      <c r="B55" s="318"/>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4"/>
      <c r="BE55" s="304"/>
      <c r="BF55" s="304"/>
      <c r="BG55" s="304"/>
      <c r="BH55" s="304"/>
      <c r="BI55" s="304"/>
      <c r="BJ55" s="304"/>
      <c r="BK55" s="304"/>
      <c r="BL55" s="304"/>
      <c r="BM55" s="304"/>
      <c r="BN55" s="304"/>
      <c r="BO55" s="304"/>
      <c r="BP55" s="304"/>
      <c r="BQ55" s="304"/>
      <c r="BR55" s="304"/>
      <c r="BS55" s="304"/>
      <c r="BT55" s="304"/>
      <c r="BU55" s="304"/>
      <c r="BV55" s="304"/>
      <c r="BW55" s="304"/>
      <c r="BX55" s="304"/>
      <c r="BY55" s="304"/>
      <c r="BZ55" s="304"/>
      <c r="CA55" s="304"/>
      <c r="CB55" s="304"/>
      <c r="CC55" s="304"/>
      <c r="CD55" s="304"/>
      <c r="CE55" s="304"/>
      <c r="CF55" s="304"/>
      <c r="CG55" s="304"/>
      <c r="CH55" s="304"/>
      <c r="CI55" s="304"/>
      <c r="CJ55" s="304"/>
      <c r="CK55" s="304"/>
      <c r="CL55" s="304"/>
      <c r="CM55" s="304"/>
      <c r="CN55" s="304"/>
      <c r="CO55" s="304"/>
      <c r="CP55" s="304"/>
      <c r="CQ55" s="304"/>
      <c r="CR55" s="304"/>
      <c r="CS55" s="304"/>
      <c r="CT55" s="304"/>
      <c r="CU55" s="304"/>
      <c r="CV55" s="304"/>
      <c r="CW55" s="304"/>
      <c r="CX55" s="304"/>
      <c r="CY55" s="304"/>
      <c r="CZ55" s="304"/>
      <c r="DA55" s="304"/>
      <c r="DB55" s="304"/>
      <c r="DC55" s="304"/>
      <c r="DD55" s="304"/>
      <c r="DE55" s="304"/>
      <c r="DF55" s="304"/>
      <c r="DG55" s="304"/>
      <c r="DH55" s="304"/>
      <c r="DI55" s="304"/>
      <c r="DJ55" s="304"/>
      <c r="DK55" s="304"/>
      <c r="DL55" s="304"/>
      <c r="DM55" s="304"/>
      <c r="DN55" s="304"/>
      <c r="DO55" s="304"/>
      <c r="DP55" s="304"/>
      <c r="DQ55" s="304"/>
      <c r="DR55" s="304"/>
      <c r="DS55" s="304"/>
      <c r="DT55" s="304"/>
      <c r="DU55" s="304"/>
      <c r="DV55" s="304"/>
      <c r="DW55" s="304"/>
      <c r="DX55" s="304"/>
      <c r="DY55" s="304"/>
      <c r="DZ55" s="304"/>
      <c r="EA55" s="304"/>
      <c r="EB55" s="304"/>
      <c r="EC55" s="304"/>
      <c r="ED55" s="304"/>
      <c r="EE55" s="304"/>
      <c r="EF55" s="304"/>
      <c r="EG55" s="304"/>
      <c r="EH55" s="304"/>
      <c r="EI55" s="304"/>
      <c r="EJ55" s="304"/>
      <c r="EK55" s="304"/>
      <c r="EL55" s="304"/>
      <c r="EM55" s="304"/>
      <c r="EN55" s="304"/>
      <c r="EO55" s="304"/>
      <c r="EP55" s="304"/>
      <c r="EQ55" s="304"/>
      <c r="ER55" s="304"/>
      <c r="ES55" s="304"/>
      <c r="ET55" s="304"/>
      <c r="EU55" s="304"/>
      <c r="EV55" s="304"/>
      <c r="EW55" s="304"/>
      <c r="EX55" s="304"/>
      <c r="EY55" s="304"/>
      <c r="EZ55" s="304"/>
      <c r="FA55" s="304"/>
      <c r="FB55" s="304"/>
      <c r="FC55" s="304"/>
      <c r="FD55" s="304"/>
      <c r="FE55" s="304"/>
      <c r="FF55" s="304"/>
      <c r="FG55" s="304"/>
      <c r="FH55" s="304"/>
      <c r="FI55" s="304"/>
      <c r="FJ55" s="304"/>
      <c r="FK55" s="304"/>
      <c r="FL55" s="304"/>
      <c r="FM55" s="304"/>
      <c r="FN55" s="304"/>
      <c r="FO55" s="304"/>
      <c r="FP55" s="304"/>
      <c r="FQ55" s="304"/>
      <c r="FR55" s="304"/>
      <c r="FS55" s="304"/>
      <c r="FT55" s="304"/>
      <c r="FU55" s="304"/>
      <c r="FV55" s="304"/>
      <c r="FW55" s="304"/>
      <c r="FX55" s="304"/>
      <c r="FY55" s="304"/>
      <c r="FZ55" s="304"/>
      <c r="GA55" s="304"/>
      <c r="GB55" s="304"/>
      <c r="GC55" s="304"/>
      <c r="GD55" s="304"/>
      <c r="GE55" s="304"/>
      <c r="GF55" s="304"/>
      <c r="GG55" s="304"/>
      <c r="GH55" s="304"/>
      <c r="GI55" s="304"/>
      <c r="GJ55" s="304"/>
      <c r="GK55" s="304"/>
      <c r="GL55" s="304"/>
      <c r="GM55" s="304"/>
      <c r="GN55" s="304"/>
      <c r="GO55" s="304"/>
      <c r="GP55" s="304"/>
      <c r="GQ55" s="304"/>
      <c r="GR55" s="304"/>
      <c r="GS55" s="304"/>
      <c r="GT55" s="304"/>
      <c r="GU55" s="304"/>
      <c r="GV55" s="304"/>
      <c r="GW55" s="304"/>
      <c r="GX55" s="304"/>
      <c r="GY55" s="304"/>
      <c r="GZ55" s="304"/>
      <c r="HA55" s="304"/>
      <c r="HB55" s="304"/>
      <c r="HC55" s="304"/>
      <c r="HD55" s="304"/>
      <c r="HE55" s="304"/>
      <c r="HF55" s="304"/>
      <c r="HG55" s="304"/>
      <c r="HH55" s="304"/>
      <c r="HI55" s="304"/>
      <c r="HJ55" s="304"/>
      <c r="HK55" s="304"/>
      <c r="HL55" s="304"/>
      <c r="HM55" s="304"/>
      <c r="HN55" s="304"/>
      <c r="HO55" s="304"/>
      <c r="HP55" s="304"/>
      <c r="HQ55" s="304"/>
      <c r="HR55" s="304"/>
      <c r="HS55" s="304"/>
      <c r="HT55" s="304"/>
      <c r="HU55" s="304"/>
      <c r="HV55" s="304"/>
      <c r="HW55" s="304"/>
      <c r="HX55" s="304"/>
      <c r="HY55" s="304"/>
      <c r="HZ55" s="304"/>
      <c r="IA55" s="304"/>
      <c r="IB55" s="304"/>
      <c r="IC55" s="304"/>
      <c r="ID55" s="304"/>
      <c r="IE55" s="304"/>
      <c r="IF55" s="304"/>
      <c r="IG55" s="304"/>
      <c r="IH55" s="304"/>
      <c r="II55" s="304"/>
      <c r="IJ55" s="304"/>
      <c r="IK55" s="304"/>
      <c r="IL55" s="304"/>
      <c r="IM55" s="304"/>
      <c r="IN55" s="304"/>
      <c r="IO55" s="304"/>
      <c r="IP55" s="304"/>
      <c r="IQ55" s="304"/>
      <c r="IR55" s="304"/>
      <c r="IS55" s="304"/>
    </row>
    <row r="56" s="133" customFormat="1" ht="24" customHeight="1" spans="1:253">
      <c r="A56" s="304"/>
      <c r="B56" s="318"/>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c r="BG56" s="304"/>
      <c r="BH56" s="304"/>
      <c r="BI56" s="304"/>
      <c r="BJ56" s="304"/>
      <c r="BK56" s="304"/>
      <c r="BL56" s="304"/>
      <c r="BM56" s="304"/>
      <c r="BN56" s="304"/>
      <c r="BO56" s="304"/>
      <c r="BP56" s="304"/>
      <c r="BQ56" s="304"/>
      <c r="BR56" s="304"/>
      <c r="BS56" s="304"/>
      <c r="BT56" s="304"/>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c r="CS56" s="304"/>
      <c r="CT56" s="304"/>
      <c r="CU56" s="304"/>
      <c r="CV56" s="304"/>
      <c r="CW56" s="304"/>
      <c r="CX56" s="304"/>
      <c r="CY56" s="304"/>
      <c r="CZ56" s="304"/>
      <c r="DA56" s="304"/>
      <c r="DB56" s="304"/>
      <c r="DC56" s="304"/>
      <c r="DD56" s="304"/>
      <c r="DE56" s="304"/>
      <c r="DF56" s="304"/>
      <c r="DG56" s="304"/>
      <c r="DH56" s="304"/>
      <c r="DI56" s="304"/>
      <c r="DJ56" s="304"/>
      <c r="DK56" s="304"/>
      <c r="DL56" s="304"/>
      <c r="DM56" s="304"/>
      <c r="DN56" s="304"/>
      <c r="DO56" s="304"/>
      <c r="DP56" s="304"/>
      <c r="DQ56" s="304"/>
      <c r="DR56" s="304"/>
      <c r="DS56" s="304"/>
      <c r="DT56" s="304"/>
      <c r="DU56" s="304"/>
      <c r="DV56" s="304"/>
      <c r="DW56" s="304"/>
      <c r="DX56" s="304"/>
      <c r="DY56" s="304"/>
      <c r="DZ56" s="304"/>
      <c r="EA56" s="304"/>
      <c r="EB56" s="304"/>
      <c r="EC56" s="304"/>
      <c r="ED56" s="304"/>
      <c r="EE56" s="304"/>
      <c r="EF56" s="304"/>
      <c r="EG56" s="304"/>
      <c r="EH56" s="304"/>
      <c r="EI56" s="304"/>
      <c r="EJ56" s="304"/>
      <c r="EK56" s="304"/>
      <c r="EL56" s="304"/>
      <c r="EM56" s="304"/>
      <c r="EN56" s="304"/>
      <c r="EO56" s="304"/>
      <c r="EP56" s="304"/>
      <c r="EQ56" s="304"/>
      <c r="ER56" s="304"/>
      <c r="ES56" s="304"/>
      <c r="ET56" s="304"/>
      <c r="EU56" s="304"/>
      <c r="EV56" s="304"/>
      <c r="EW56" s="304"/>
      <c r="EX56" s="304"/>
      <c r="EY56" s="304"/>
      <c r="EZ56" s="304"/>
      <c r="FA56" s="304"/>
      <c r="FB56" s="304"/>
      <c r="FC56" s="304"/>
      <c r="FD56" s="304"/>
      <c r="FE56" s="304"/>
      <c r="FF56" s="304"/>
      <c r="FG56" s="304"/>
      <c r="FH56" s="304"/>
      <c r="FI56" s="304"/>
      <c r="FJ56" s="304"/>
      <c r="FK56" s="304"/>
      <c r="FL56" s="304"/>
      <c r="FM56" s="304"/>
      <c r="FN56" s="304"/>
      <c r="FO56" s="304"/>
      <c r="FP56" s="304"/>
      <c r="FQ56" s="304"/>
      <c r="FR56" s="304"/>
      <c r="FS56" s="304"/>
      <c r="FT56" s="304"/>
      <c r="FU56" s="304"/>
      <c r="FV56" s="304"/>
      <c r="FW56" s="304"/>
      <c r="FX56" s="304"/>
      <c r="FY56" s="304"/>
      <c r="FZ56" s="304"/>
      <c r="GA56" s="304"/>
      <c r="GB56" s="304"/>
      <c r="GC56" s="304"/>
      <c r="GD56" s="304"/>
      <c r="GE56" s="304"/>
      <c r="GF56" s="304"/>
      <c r="GG56" s="304"/>
      <c r="GH56" s="304"/>
      <c r="GI56" s="304"/>
      <c r="GJ56" s="304"/>
      <c r="GK56" s="304"/>
      <c r="GL56" s="304"/>
      <c r="GM56" s="304"/>
      <c r="GN56" s="304"/>
      <c r="GO56" s="304"/>
      <c r="GP56" s="304"/>
      <c r="GQ56" s="304"/>
      <c r="GR56" s="304"/>
      <c r="GS56" s="304"/>
      <c r="GT56" s="304"/>
      <c r="GU56" s="304"/>
      <c r="GV56" s="304"/>
      <c r="GW56" s="304"/>
      <c r="GX56" s="304"/>
      <c r="GY56" s="304"/>
      <c r="GZ56" s="304"/>
      <c r="HA56" s="304"/>
      <c r="HB56" s="304"/>
      <c r="HC56" s="304"/>
      <c r="HD56" s="304"/>
      <c r="HE56" s="304"/>
      <c r="HF56" s="304"/>
      <c r="HG56" s="304"/>
      <c r="HH56" s="304"/>
      <c r="HI56" s="304"/>
      <c r="HJ56" s="304"/>
      <c r="HK56" s="304"/>
      <c r="HL56" s="304"/>
      <c r="HM56" s="304"/>
      <c r="HN56" s="304"/>
      <c r="HO56" s="304"/>
      <c r="HP56" s="304"/>
      <c r="HQ56" s="304"/>
      <c r="HR56" s="304"/>
      <c r="HS56" s="304"/>
      <c r="HT56" s="304"/>
      <c r="HU56" s="304"/>
      <c r="HV56" s="304"/>
      <c r="HW56" s="304"/>
      <c r="HX56" s="304"/>
      <c r="HY56" s="304"/>
      <c r="HZ56" s="304"/>
      <c r="IA56" s="304"/>
      <c r="IB56" s="304"/>
      <c r="IC56" s="304"/>
      <c r="ID56" s="304"/>
      <c r="IE56" s="304"/>
      <c r="IF56" s="304"/>
      <c r="IG56" s="304"/>
      <c r="IH56" s="304"/>
      <c r="II56" s="304"/>
      <c r="IJ56" s="304"/>
      <c r="IK56" s="304"/>
      <c r="IL56" s="304"/>
      <c r="IM56" s="304"/>
      <c r="IN56" s="304"/>
      <c r="IO56" s="304"/>
      <c r="IP56" s="304"/>
      <c r="IQ56" s="304"/>
      <c r="IR56" s="304"/>
      <c r="IS56" s="304"/>
    </row>
    <row r="57" s="133" customFormat="1" ht="24" customHeight="1" spans="1:253">
      <c r="A57" s="304"/>
      <c r="B57" s="318"/>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4"/>
      <c r="BR57" s="304"/>
      <c r="BS57" s="304"/>
      <c r="BT57" s="304"/>
      <c r="BU57" s="304"/>
      <c r="BV57" s="304"/>
      <c r="BW57" s="304"/>
      <c r="BX57" s="304"/>
      <c r="BY57" s="304"/>
      <c r="BZ57" s="304"/>
      <c r="CA57" s="304"/>
      <c r="CB57" s="304"/>
      <c r="CC57" s="304"/>
      <c r="CD57" s="304"/>
      <c r="CE57" s="304"/>
      <c r="CF57" s="304"/>
      <c r="CG57" s="304"/>
      <c r="CH57" s="304"/>
      <c r="CI57" s="304"/>
      <c r="CJ57" s="304"/>
      <c r="CK57" s="304"/>
      <c r="CL57" s="304"/>
      <c r="CM57" s="304"/>
      <c r="CN57" s="304"/>
      <c r="CO57" s="304"/>
      <c r="CP57" s="304"/>
      <c r="CQ57" s="304"/>
      <c r="CR57" s="304"/>
      <c r="CS57" s="304"/>
      <c r="CT57" s="304"/>
      <c r="CU57" s="304"/>
      <c r="CV57" s="304"/>
      <c r="CW57" s="304"/>
      <c r="CX57" s="304"/>
      <c r="CY57" s="304"/>
      <c r="CZ57" s="304"/>
      <c r="DA57" s="304"/>
      <c r="DB57" s="304"/>
      <c r="DC57" s="304"/>
      <c r="DD57" s="304"/>
      <c r="DE57" s="304"/>
      <c r="DF57" s="304"/>
      <c r="DG57" s="304"/>
      <c r="DH57" s="304"/>
      <c r="DI57" s="304"/>
      <c r="DJ57" s="304"/>
      <c r="DK57" s="304"/>
      <c r="DL57" s="304"/>
      <c r="DM57" s="304"/>
      <c r="DN57" s="304"/>
      <c r="DO57" s="304"/>
      <c r="DP57" s="304"/>
      <c r="DQ57" s="304"/>
      <c r="DR57" s="304"/>
      <c r="DS57" s="304"/>
      <c r="DT57" s="304"/>
      <c r="DU57" s="304"/>
      <c r="DV57" s="304"/>
      <c r="DW57" s="304"/>
      <c r="DX57" s="304"/>
      <c r="DY57" s="304"/>
      <c r="DZ57" s="304"/>
      <c r="EA57" s="304"/>
      <c r="EB57" s="304"/>
      <c r="EC57" s="304"/>
      <c r="ED57" s="304"/>
      <c r="EE57" s="304"/>
      <c r="EF57" s="304"/>
      <c r="EG57" s="304"/>
      <c r="EH57" s="304"/>
      <c r="EI57" s="304"/>
      <c r="EJ57" s="304"/>
      <c r="EK57" s="304"/>
      <c r="EL57" s="304"/>
      <c r="EM57" s="304"/>
      <c r="EN57" s="304"/>
      <c r="EO57" s="304"/>
      <c r="EP57" s="304"/>
      <c r="EQ57" s="304"/>
      <c r="ER57" s="304"/>
      <c r="ES57" s="304"/>
      <c r="ET57" s="304"/>
      <c r="EU57" s="304"/>
      <c r="EV57" s="304"/>
      <c r="EW57" s="304"/>
      <c r="EX57" s="304"/>
      <c r="EY57" s="304"/>
      <c r="EZ57" s="304"/>
      <c r="FA57" s="304"/>
      <c r="FB57" s="304"/>
      <c r="FC57" s="304"/>
      <c r="FD57" s="304"/>
      <c r="FE57" s="304"/>
      <c r="FF57" s="304"/>
      <c r="FG57" s="304"/>
      <c r="FH57" s="304"/>
      <c r="FI57" s="304"/>
      <c r="FJ57" s="304"/>
      <c r="FK57" s="304"/>
      <c r="FL57" s="304"/>
      <c r="FM57" s="304"/>
      <c r="FN57" s="304"/>
      <c r="FO57" s="304"/>
      <c r="FP57" s="304"/>
      <c r="FQ57" s="304"/>
      <c r="FR57" s="304"/>
      <c r="FS57" s="304"/>
      <c r="FT57" s="304"/>
      <c r="FU57" s="304"/>
      <c r="FV57" s="304"/>
      <c r="FW57" s="304"/>
      <c r="FX57" s="304"/>
      <c r="FY57" s="304"/>
      <c r="FZ57" s="304"/>
      <c r="GA57" s="304"/>
      <c r="GB57" s="304"/>
      <c r="GC57" s="304"/>
      <c r="GD57" s="304"/>
      <c r="GE57" s="304"/>
      <c r="GF57" s="304"/>
      <c r="GG57" s="304"/>
      <c r="GH57" s="304"/>
      <c r="GI57" s="304"/>
      <c r="GJ57" s="304"/>
      <c r="GK57" s="304"/>
      <c r="GL57" s="304"/>
      <c r="GM57" s="304"/>
      <c r="GN57" s="304"/>
      <c r="GO57" s="304"/>
      <c r="GP57" s="304"/>
      <c r="GQ57" s="304"/>
      <c r="GR57" s="304"/>
      <c r="GS57" s="304"/>
      <c r="GT57" s="304"/>
      <c r="GU57" s="304"/>
      <c r="GV57" s="304"/>
      <c r="GW57" s="304"/>
      <c r="GX57" s="304"/>
      <c r="GY57" s="304"/>
      <c r="GZ57" s="304"/>
      <c r="HA57" s="304"/>
      <c r="HB57" s="304"/>
      <c r="HC57" s="304"/>
      <c r="HD57" s="304"/>
      <c r="HE57" s="304"/>
      <c r="HF57" s="304"/>
      <c r="HG57" s="304"/>
      <c r="HH57" s="304"/>
      <c r="HI57" s="304"/>
      <c r="HJ57" s="304"/>
      <c r="HK57" s="304"/>
      <c r="HL57" s="304"/>
      <c r="HM57" s="304"/>
      <c r="HN57" s="304"/>
      <c r="HO57" s="304"/>
      <c r="HP57" s="304"/>
      <c r="HQ57" s="304"/>
      <c r="HR57" s="304"/>
      <c r="HS57" s="304"/>
      <c r="HT57" s="304"/>
      <c r="HU57" s="304"/>
      <c r="HV57" s="304"/>
      <c r="HW57" s="304"/>
      <c r="HX57" s="304"/>
      <c r="HY57" s="304"/>
      <c r="HZ57" s="304"/>
      <c r="IA57" s="304"/>
      <c r="IB57" s="304"/>
      <c r="IC57" s="304"/>
      <c r="ID57" s="304"/>
      <c r="IE57" s="304"/>
      <c r="IF57" s="304"/>
      <c r="IG57" s="304"/>
      <c r="IH57" s="304"/>
      <c r="II57" s="304"/>
      <c r="IJ57" s="304"/>
      <c r="IK57" s="304"/>
      <c r="IL57" s="304"/>
      <c r="IM57" s="304"/>
      <c r="IN57" s="304"/>
      <c r="IO57" s="304"/>
      <c r="IP57" s="304"/>
      <c r="IQ57" s="304"/>
      <c r="IR57" s="304"/>
      <c r="IS57" s="304"/>
    </row>
    <row r="58" s="133" customFormat="1" ht="24" customHeight="1" spans="1:253">
      <c r="A58" s="304"/>
      <c r="B58" s="318"/>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4"/>
      <c r="BR58" s="304"/>
      <c r="BS58" s="304"/>
      <c r="BT58" s="304"/>
      <c r="BU58" s="304"/>
      <c r="BV58" s="304"/>
      <c r="BW58" s="304"/>
      <c r="BX58" s="304"/>
      <c r="BY58" s="304"/>
      <c r="BZ58" s="304"/>
      <c r="CA58" s="304"/>
      <c r="CB58" s="304"/>
      <c r="CC58" s="304"/>
      <c r="CD58" s="304"/>
      <c r="CE58" s="304"/>
      <c r="CF58" s="304"/>
      <c r="CG58" s="304"/>
      <c r="CH58" s="304"/>
      <c r="CI58" s="304"/>
      <c r="CJ58" s="304"/>
      <c r="CK58" s="304"/>
      <c r="CL58" s="304"/>
      <c r="CM58" s="304"/>
      <c r="CN58" s="304"/>
      <c r="CO58" s="304"/>
      <c r="CP58" s="304"/>
      <c r="CQ58" s="304"/>
      <c r="CR58" s="304"/>
      <c r="CS58" s="304"/>
      <c r="CT58" s="304"/>
      <c r="CU58" s="304"/>
      <c r="CV58" s="304"/>
      <c r="CW58" s="304"/>
      <c r="CX58" s="304"/>
      <c r="CY58" s="304"/>
      <c r="CZ58" s="304"/>
      <c r="DA58" s="304"/>
      <c r="DB58" s="304"/>
      <c r="DC58" s="304"/>
      <c r="DD58" s="304"/>
      <c r="DE58" s="304"/>
      <c r="DF58" s="304"/>
      <c r="DG58" s="304"/>
      <c r="DH58" s="304"/>
      <c r="DI58" s="304"/>
      <c r="DJ58" s="304"/>
      <c r="DK58" s="304"/>
      <c r="DL58" s="304"/>
      <c r="DM58" s="304"/>
      <c r="DN58" s="304"/>
      <c r="DO58" s="304"/>
      <c r="DP58" s="304"/>
      <c r="DQ58" s="304"/>
      <c r="DR58" s="304"/>
      <c r="DS58" s="304"/>
      <c r="DT58" s="304"/>
      <c r="DU58" s="304"/>
      <c r="DV58" s="304"/>
      <c r="DW58" s="304"/>
      <c r="DX58" s="304"/>
      <c r="DY58" s="304"/>
      <c r="DZ58" s="304"/>
      <c r="EA58" s="304"/>
      <c r="EB58" s="304"/>
      <c r="EC58" s="304"/>
      <c r="ED58" s="304"/>
      <c r="EE58" s="304"/>
      <c r="EF58" s="304"/>
      <c r="EG58" s="304"/>
      <c r="EH58" s="304"/>
      <c r="EI58" s="304"/>
      <c r="EJ58" s="304"/>
      <c r="EK58" s="304"/>
      <c r="EL58" s="304"/>
      <c r="EM58" s="304"/>
      <c r="EN58" s="304"/>
      <c r="EO58" s="304"/>
      <c r="EP58" s="304"/>
      <c r="EQ58" s="304"/>
      <c r="ER58" s="304"/>
      <c r="ES58" s="304"/>
      <c r="ET58" s="304"/>
      <c r="EU58" s="304"/>
      <c r="EV58" s="304"/>
      <c r="EW58" s="304"/>
      <c r="EX58" s="304"/>
      <c r="EY58" s="304"/>
      <c r="EZ58" s="304"/>
      <c r="FA58" s="304"/>
      <c r="FB58" s="304"/>
      <c r="FC58" s="304"/>
      <c r="FD58" s="304"/>
      <c r="FE58" s="304"/>
      <c r="FF58" s="304"/>
      <c r="FG58" s="304"/>
      <c r="FH58" s="304"/>
      <c r="FI58" s="304"/>
      <c r="FJ58" s="304"/>
      <c r="FK58" s="304"/>
      <c r="FL58" s="304"/>
      <c r="FM58" s="304"/>
      <c r="FN58" s="304"/>
      <c r="FO58" s="304"/>
      <c r="FP58" s="304"/>
      <c r="FQ58" s="304"/>
      <c r="FR58" s="304"/>
      <c r="FS58" s="304"/>
      <c r="FT58" s="304"/>
      <c r="FU58" s="304"/>
      <c r="FV58" s="304"/>
      <c r="FW58" s="304"/>
      <c r="FX58" s="304"/>
      <c r="FY58" s="304"/>
      <c r="FZ58" s="304"/>
      <c r="GA58" s="304"/>
      <c r="GB58" s="304"/>
      <c r="GC58" s="304"/>
      <c r="GD58" s="304"/>
      <c r="GE58" s="304"/>
      <c r="GF58" s="304"/>
      <c r="GG58" s="304"/>
      <c r="GH58" s="304"/>
      <c r="GI58" s="304"/>
      <c r="GJ58" s="304"/>
      <c r="GK58" s="304"/>
      <c r="GL58" s="304"/>
      <c r="GM58" s="304"/>
      <c r="GN58" s="304"/>
      <c r="GO58" s="304"/>
      <c r="GP58" s="304"/>
      <c r="GQ58" s="304"/>
      <c r="GR58" s="304"/>
      <c r="GS58" s="304"/>
      <c r="GT58" s="304"/>
      <c r="GU58" s="304"/>
      <c r="GV58" s="304"/>
      <c r="GW58" s="304"/>
      <c r="GX58" s="304"/>
      <c r="GY58" s="304"/>
      <c r="GZ58" s="304"/>
      <c r="HA58" s="304"/>
      <c r="HB58" s="304"/>
      <c r="HC58" s="304"/>
      <c r="HD58" s="304"/>
      <c r="HE58" s="304"/>
      <c r="HF58" s="304"/>
      <c r="HG58" s="304"/>
      <c r="HH58" s="304"/>
      <c r="HI58" s="304"/>
      <c r="HJ58" s="304"/>
      <c r="HK58" s="304"/>
      <c r="HL58" s="304"/>
      <c r="HM58" s="304"/>
      <c r="HN58" s="304"/>
      <c r="HO58" s="304"/>
      <c r="HP58" s="304"/>
      <c r="HQ58" s="304"/>
      <c r="HR58" s="304"/>
      <c r="HS58" s="304"/>
      <c r="HT58" s="304"/>
      <c r="HU58" s="304"/>
      <c r="HV58" s="304"/>
      <c r="HW58" s="304"/>
      <c r="HX58" s="304"/>
      <c r="HY58" s="304"/>
      <c r="HZ58" s="304"/>
      <c r="IA58" s="304"/>
      <c r="IB58" s="304"/>
      <c r="IC58" s="304"/>
      <c r="ID58" s="304"/>
      <c r="IE58" s="304"/>
      <c r="IF58" s="304"/>
      <c r="IG58" s="304"/>
      <c r="IH58" s="304"/>
      <c r="II58" s="304"/>
      <c r="IJ58" s="304"/>
      <c r="IK58" s="304"/>
      <c r="IL58" s="304"/>
      <c r="IM58" s="304"/>
      <c r="IN58" s="304"/>
      <c r="IO58" s="304"/>
      <c r="IP58" s="304"/>
      <c r="IQ58" s="304"/>
      <c r="IR58" s="304"/>
      <c r="IS58" s="304"/>
    </row>
    <row r="59" s="133" customFormat="1" ht="24" customHeight="1" spans="1:253">
      <c r="A59" s="304"/>
      <c r="B59" s="318"/>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c r="CW59" s="304"/>
      <c r="CX59" s="304"/>
      <c r="CY59" s="304"/>
      <c r="CZ59" s="304"/>
      <c r="DA59" s="304"/>
      <c r="DB59" s="304"/>
      <c r="DC59" s="304"/>
      <c r="DD59" s="304"/>
      <c r="DE59" s="304"/>
      <c r="DF59" s="304"/>
      <c r="DG59" s="304"/>
      <c r="DH59" s="304"/>
      <c r="DI59" s="304"/>
      <c r="DJ59" s="304"/>
      <c r="DK59" s="304"/>
      <c r="DL59" s="304"/>
      <c r="DM59" s="304"/>
      <c r="DN59" s="304"/>
      <c r="DO59" s="304"/>
      <c r="DP59" s="304"/>
      <c r="DQ59" s="304"/>
      <c r="DR59" s="304"/>
      <c r="DS59" s="304"/>
      <c r="DT59" s="304"/>
      <c r="DU59" s="304"/>
      <c r="DV59" s="304"/>
      <c r="DW59" s="304"/>
      <c r="DX59" s="304"/>
      <c r="DY59" s="304"/>
      <c r="DZ59" s="304"/>
      <c r="EA59" s="304"/>
      <c r="EB59" s="304"/>
      <c r="EC59" s="304"/>
      <c r="ED59" s="304"/>
      <c r="EE59" s="304"/>
      <c r="EF59" s="304"/>
      <c r="EG59" s="304"/>
      <c r="EH59" s="304"/>
      <c r="EI59" s="304"/>
      <c r="EJ59" s="304"/>
      <c r="EK59" s="304"/>
      <c r="EL59" s="304"/>
      <c r="EM59" s="304"/>
      <c r="EN59" s="304"/>
      <c r="EO59" s="304"/>
      <c r="EP59" s="304"/>
      <c r="EQ59" s="304"/>
      <c r="ER59" s="304"/>
      <c r="ES59" s="304"/>
      <c r="ET59" s="304"/>
      <c r="EU59" s="304"/>
      <c r="EV59" s="304"/>
      <c r="EW59" s="304"/>
      <c r="EX59" s="304"/>
      <c r="EY59" s="304"/>
      <c r="EZ59" s="304"/>
      <c r="FA59" s="304"/>
      <c r="FB59" s="304"/>
      <c r="FC59" s="304"/>
      <c r="FD59" s="304"/>
      <c r="FE59" s="304"/>
      <c r="FF59" s="304"/>
      <c r="FG59" s="304"/>
      <c r="FH59" s="304"/>
      <c r="FI59" s="304"/>
      <c r="FJ59" s="304"/>
      <c r="FK59" s="304"/>
      <c r="FL59" s="304"/>
      <c r="FM59" s="304"/>
      <c r="FN59" s="304"/>
      <c r="FO59" s="304"/>
      <c r="FP59" s="304"/>
      <c r="FQ59" s="304"/>
      <c r="FR59" s="304"/>
      <c r="FS59" s="304"/>
      <c r="FT59" s="304"/>
      <c r="FU59" s="304"/>
      <c r="FV59" s="304"/>
      <c r="FW59" s="304"/>
      <c r="FX59" s="304"/>
      <c r="FY59" s="304"/>
      <c r="FZ59" s="304"/>
      <c r="GA59" s="304"/>
      <c r="GB59" s="304"/>
      <c r="GC59" s="304"/>
      <c r="GD59" s="304"/>
      <c r="GE59" s="304"/>
      <c r="GF59" s="304"/>
      <c r="GG59" s="304"/>
      <c r="GH59" s="304"/>
      <c r="GI59" s="304"/>
      <c r="GJ59" s="304"/>
      <c r="GK59" s="304"/>
      <c r="GL59" s="304"/>
      <c r="GM59" s="304"/>
      <c r="GN59" s="304"/>
      <c r="GO59" s="304"/>
      <c r="GP59" s="304"/>
      <c r="GQ59" s="304"/>
      <c r="GR59" s="304"/>
      <c r="GS59" s="304"/>
      <c r="GT59" s="304"/>
      <c r="GU59" s="304"/>
      <c r="GV59" s="304"/>
      <c r="GW59" s="304"/>
      <c r="GX59" s="304"/>
      <c r="GY59" s="304"/>
      <c r="GZ59" s="304"/>
      <c r="HA59" s="304"/>
      <c r="HB59" s="304"/>
      <c r="HC59" s="304"/>
      <c r="HD59" s="304"/>
      <c r="HE59" s="304"/>
      <c r="HF59" s="304"/>
      <c r="HG59" s="304"/>
      <c r="HH59" s="304"/>
      <c r="HI59" s="304"/>
      <c r="HJ59" s="304"/>
      <c r="HK59" s="304"/>
      <c r="HL59" s="304"/>
      <c r="HM59" s="304"/>
      <c r="HN59" s="304"/>
      <c r="HO59" s="304"/>
      <c r="HP59" s="304"/>
      <c r="HQ59" s="304"/>
      <c r="HR59" s="304"/>
      <c r="HS59" s="304"/>
      <c r="HT59" s="304"/>
      <c r="HU59" s="304"/>
      <c r="HV59" s="304"/>
      <c r="HW59" s="304"/>
      <c r="HX59" s="304"/>
      <c r="HY59" s="304"/>
      <c r="HZ59" s="304"/>
      <c r="IA59" s="304"/>
      <c r="IB59" s="304"/>
      <c r="IC59" s="304"/>
      <c r="ID59" s="304"/>
      <c r="IE59" s="304"/>
      <c r="IF59" s="304"/>
      <c r="IG59" s="304"/>
      <c r="IH59" s="304"/>
      <c r="II59" s="304"/>
      <c r="IJ59" s="304"/>
      <c r="IK59" s="304"/>
      <c r="IL59" s="304"/>
      <c r="IM59" s="304"/>
      <c r="IN59" s="304"/>
      <c r="IO59" s="304"/>
      <c r="IP59" s="304"/>
      <c r="IQ59" s="304"/>
      <c r="IR59" s="304"/>
      <c r="IS59" s="304"/>
    </row>
    <row r="60" s="133" customFormat="1" ht="24" customHeight="1" spans="1:253">
      <c r="A60" s="304"/>
      <c r="B60" s="318"/>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c r="CW60" s="304"/>
      <c r="CX60" s="304"/>
      <c r="CY60" s="304"/>
      <c r="CZ60" s="304"/>
      <c r="DA60" s="304"/>
      <c r="DB60" s="304"/>
      <c r="DC60" s="304"/>
      <c r="DD60" s="304"/>
      <c r="DE60" s="304"/>
      <c r="DF60" s="304"/>
      <c r="DG60" s="304"/>
      <c r="DH60" s="304"/>
      <c r="DI60" s="304"/>
      <c r="DJ60" s="304"/>
      <c r="DK60" s="304"/>
      <c r="DL60" s="304"/>
      <c r="DM60" s="304"/>
      <c r="DN60" s="304"/>
      <c r="DO60" s="304"/>
      <c r="DP60" s="304"/>
      <c r="DQ60" s="304"/>
      <c r="DR60" s="304"/>
      <c r="DS60" s="304"/>
      <c r="DT60" s="304"/>
      <c r="DU60" s="304"/>
      <c r="DV60" s="304"/>
      <c r="DW60" s="304"/>
      <c r="DX60" s="304"/>
      <c r="DY60" s="304"/>
      <c r="DZ60" s="304"/>
      <c r="EA60" s="304"/>
      <c r="EB60" s="304"/>
      <c r="EC60" s="304"/>
      <c r="ED60" s="304"/>
      <c r="EE60" s="304"/>
      <c r="EF60" s="304"/>
      <c r="EG60" s="304"/>
      <c r="EH60" s="304"/>
      <c r="EI60" s="304"/>
      <c r="EJ60" s="304"/>
      <c r="EK60" s="304"/>
      <c r="EL60" s="304"/>
      <c r="EM60" s="304"/>
      <c r="EN60" s="304"/>
      <c r="EO60" s="304"/>
      <c r="EP60" s="304"/>
      <c r="EQ60" s="304"/>
      <c r="ER60" s="304"/>
      <c r="ES60" s="304"/>
      <c r="ET60" s="304"/>
      <c r="EU60" s="304"/>
      <c r="EV60" s="304"/>
      <c r="EW60" s="304"/>
      <c r="EX60" s="304"/>
      <c r="EY60" s="304"/>
      <c r="EZ60" s="304"/>
      <c r="FA60" s="304"/>
      <c r="FB60" s="304"/>
      <c r="FC60" s="304"/>
      <c r="FD60" s="304"/>
      <c r="FE60" s="304"/>
      <c r="FF60" s="304"/>
      <c r="FG60" s="304"/>
      <c r="FH60" s="304"/>
      <c r="FI60" s="304"/>
      <c r="FJ60" s="304"/>
      <c r="FK60" s="304"/>
      <c r="FL60" s="304"/>
      <c r="FM60" s="304"/>
      <c r="FN60" s="304"/>
      <c r="FO60" s="304"/>
      <c r="FP60" s="304"/>
      <c r="FQ60" s="304"/>
      <c r="FR60" s="304"/>
      <c r="FS60" s="304"/>
      <c r="FT60" s="304"/>
      <c r="FU60" s="304"/>
      <c r="FV60" s="304"/>
      <c r="FW60" s="304"/>
      <c r="FX60" s="304"/>
      <c r="FY60" s="304"/>
      <c r="FZ60" s="304"/>
      <c r="GA60" s="304"/>
      <c r="GB60" s="304"/>
      <c r="GC60" s="304"/>
      <c r="GD60" s="304"/>
      <c r="GE60" s="304"/>
      <c r="GF60" s="304"/>
      <c r="GG60" s="304"/>
      <c r="GH60" s="304"/>
      <c r="GI60" s="304"/>
      <c r="GJ60" s="304"/>
      <c r="GK60" s="304"/>
      <c r="GL60" s="304"/>
      <c r="GM60" s="304"/>
      <c r="GN60" s="304"/>
      <c r="GO60" s="304"/>
      <c r="GP60" s="304"/>
      <c r="GQ60" s="304"/>
      <c r="GR60" s="304"/>
      <c r="GS60" s="304"/>
      <c r="GT60" s="304"/>
      <c r="GU60" s="304"/>
      <c r="GV60" s="304"/>
      <c r="GW60" s="304"/>
      <c r="GX60" s="304"/>
      <c r="GY60" s="304"/>
      <c r="GZ60" s="304"/>
      <c r="HA60" s="304"/>
      <c r="HB60" s="304"/>
      <c r="HC60" s="304"/>
      <c r="HD60" s="304"/>
      <c r="HE60" s="304"/>
      <c r="HF60" s="304"/>
      <c r="HG60" s="304"/>
      <c r="HH60" s="304"/>
      <c r="HI60" s="304"/>
      <c r="HJ60" s="304"/>
      <c r="HK60" s="304"/>
      <c r="HL60" s="304"/>
      <c r="HM60" s="304"/>
      <c r="HN60" s="304"/>
      <c r="HO60" s="304"/>
      <c r="HP60" s="304"/>
      <c r="HQ60" s="304"/>
      <c r="HR60" s="304"/>
      <c r="HS60" s="304"/>
      <c r="HT60" s="304"/>
      <c r="HU60" s="304"/>
      <c r="HV60" s="304"/>
      <c r="HW60" s="304"/>
      <c r="HX60" s="304"/>
      <c r="HY60" s="304"/>
      <c r="HZ60" s="304"/>
      <c r="IA60" s="304"/>
      <c r="IB60" s="304"/>
      <c r="IC60" s="304"/>
      <c r="ID60" s="304"/>
      <c r="IE60" s="304"/>
      <c r="IF60" s="304"/>
      <c r="IG60" s="304"/>
      <c r="IH60" s="304"/>
      <c r="II60" s="304"/>
      <c r="IJ60" s="304"/>
      <c r="IK60" s="304"/>
      <c r="IL60" s="304"/>
      <c r="IM60" s="304"/>
      <c r="IN60" s="304"/>
      <c r="IO60" s="304"/>
      <c r="IP60" s="304"/>
      <c r="IQ60" s="304"/>
      <c r="IR60" s="304"/>
      <c r="IS60" s="304"/>
    </row>
    <row r="61" s="133" customFormat="1" ht="24" customHeight="1" spans="1:253">
      <c r="A61" s="304"/>
      <c r="B61" s="318"/>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c r="CW61" s="304"/>
      <c r="CX61" s="304"/>
      <c r="CY61" s="304"/>
      <c r="CZ61" s="304"/>
      <c r="DA61" s="304"/>
      <c r="DB61" s="304"/>
      <c r="DC61" s="304"/>
      <c r="DD61" s="304"/>
      <c r="DE61" s="304"/>
      <c r="DF61" s="304"/>
      <c r="DG61" s="304"/>
      <c r="DH61" s="304"/>
      <c r="DI61" s="304"/>
      <c r="DJ61" s="304"/>
      <c r="DK61" s="304"/>
      <c r="DL61" s="304"/>
      <c r="DM61" s="304"/>
      <c r="DN61" s="304"/>
      <c r="DO61" s="304"/>
      <c r="DP61" s="304"/>
      <c r="DQ61" s="304"/>
      <c r="DR61" s="304"/>
      <c r="DS61" s="304"/>
      <c r="DT61" s="304"/>
      <c r="DU61" s="304"/>
      <c r="DV61" s="304"/>
      <c r="DW61" s="304"/>
      <c r="DX61" s="304"/>
      <c r="DY61" s="304"/>
      <c r="DZ61" s="304"/>
      <c r="EA61" s="304"/>
      <c r="EB61" s="304"/>
      <c r="EC61" s="304"/>
      <c r="ED61" s="304"/>
      <c r="EE61" s="304"/>
      <c r="EF61" s="304"/>
      <c r="EG61" s="304"/>
      <c r="EH61" s="304"/>
      <c r="EI61" s="304"/>
      <c r="EJ61" s="304"/>
      <c r="EK61" s="304"/>
      <c r="EL61" s="304"/>
      <c r="EM61" s="304"/>
      <c r="EN61" s="304"/>
      <c r="EO61" s="304"/>
      <c r="EP61" s="304"/>
      <c r="EQ61" s="304"/>
      <c r="ER61" s="304"/>
      <c r="ES61" s="304"/>
      <c r="ET61" s="304"/>
      <c r="EU61" s="304"/>
      <c r="EV61" s="304"/>
      <c r="EW61" s="304"/>
      <c r="EX61" s="304"/>
      <c r="EY61" s="304"/>
      <c r="EZ61" s="304"/>
      <c r="FA61" s="304"/>
      <c r="FB61" s="304"/>
      <c r="FC61" s="304"/>
      <c r="FD61" s="304"/>
      <c r="FE61" s="304"/>
      <c r="FF61" s="304"/>
      <c r="FG61" s="304"/>
      <c r="FH61" s="304"/>
      <c r="FI61" s="304"/>
      <c r="FJ61" s="304"/>
      <c r="FK61" s="304"/>
      <c r="FL61" s="304"/>
      <c r="FM61" s="304"/>
      <c r="FN61" s="304"/>
      <c r="FO61" s="304"/>
      <c r="FP61" s="304"/>
      <c r="FQ61" s="304"/>
      <c r="FR61" s="304"/>
      <c r="FS61" s="304"/>
      <c r="FT61" s="304"/>
      <c r="FU61" s="304"/>
      <c r="FV61" s="304"/>
      <c r="FW61" s="304"/>
      <c r="FX61" s="304"/>
      <c r="FY61" s="304"/>
      <c r="FZ61" s="304"/>
      <c r="GA61" s="304"/>
      <c r="GB61" s="304"/>
      <c r="GC61" s="304"/>
      <c r="GD61" s="304"/>
      <c r="GE61" s="304"/>
      <c r="GF61" s="304"/>
      <c r="GG61" s="304"/>
      <c r="GH61" s="304"/>
      <c r="GI61" s="304"/>
      <c r="GJ61" s="304"/>
      <c r="GK61" s="304"/>
      <c r="GL61" s="304"/>
      <c r="GM61" s="304"/>
      <c r="GN61" s="304"/>
      <c r="GO61" s="304"/>
      <c r="GP61" s="304"/>
      <c r="GQ61" s="304"/>
      <c r="GR61" s="304"/>
      <c r="GS61" s="304"/>
      <c r="GT61" s="304"/>
      <c r="GU61" s="304"/>
      <c r="GV61" s="304"/>
      <c r="GW61" s="304"/>
      <c r="GX61" s="304"/>
      <c r="GY61" s="304"/>
      <c r="GZ61" s="304"/>
      <c r="HA61" s="304"/>
      <c r="HB61" s="304"/>
      <c r="HC61" s="304"/>
      <c r="HD61" s="304"/>
      <c r="HE61" s="304"/>
      <c r="HF61" s="304"/>
      <c r="HG61" s="304"/>
      <c r="HH61" s="304"/>
      <c r="HI61" s="304"/>
      <c r="HJ61" s="304"/>
      <c r="HK61" s="304"/>
      <c r="HL61" s="304"/>
      <c r="HM61" s="304"/>
      <c r="HN61" s="304"/>
      <c r="HO61" s="304"/>
      <c r="HP61" s="304"/>
      <c r="HQ61" s="304"/>
      <c r="HR61" s="304"/>
      <c r="HS61" s="304"/>
      <c r="HT61" s="304"/>
      <c r="HU61" s="304"/>
      <c r="HV61" s="304"/>
      <c r="HW61" s="304"/>
      <c r="HX61" s="304"/>
      <c r="HY61" s="304"/>
      <c r="HZ61" s="304"/>
      <c r="IA61" s="304"/>
      <c r="IB61" s="304"/>
      <c r="IC61" s="304"/>
      <c r="ID61" s="304"/>
      <c r="IE61" s="304"/>
      <c r="IF61" s="304"/>
      <c r="IG61" s="304"/>
      <c r="IH61" s="304"/>
      <c r="II61" s="304"/>
      <c r="IJ61" s="304"/>
      <c r="IK61" s="304"/>
      <c r="IL61" s="304"/>
      <c r="IM61" s="304"/>
      <c r="IN61" s="304"/>
      <c r="IO61" s="304"/>
      <c r="IP61" s="304"/>
      <c r="IQ61" s="304"/>
      <c r="IR61" s="304"/>
      <c r="IS61" s="304"/>
    </row>
    <row r="62" s="133" customFormat="1" ht="24" customHeight="1" spans="1:253">
      <c r="A62" s="304"/>
      <c r="B62" s="318"/>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c r="CW62" s="304"/>
      <c r="CX62" s="304"/>
      <c r="CY62" s="304"/>
      <c r="CZ62" s="304"/>
      <c r="DA62" s="304"/>
      <c r="DB62" s="304"/>
      <c r="DC62" s="304"/>
      <c r="DD62" s="304"/>
      <c r="DE62" s="304"/>
      <c r="DF62" s="304"/>
      <c r="DG62" s="304"/>
      <c r="DH62" s="304"/>
      <c r="DI62" s="304"/>
      <c r="DJ62" s="304"/>
      <c r="DK62" s="304"/>
      <c r="DL62" s="304"/>
      <c r="DM62" s="304"/>
      <c r="DN62" s="304"/>
      <c r="DO62" s="304"/>
      <c r="DP62" s="304"/>
      <c r="DQ62" s="304"/>
      <c r="DR62" s="304"/>
      <c r="DS62" s="304"/>
      <c r="DT62" s="304"/>
      <c r="DU62" s="304"/>
      <c r="DV62" s="304"/>
      <c r="DW62" s="304"/>
      <c r="DX62" s="304"/>
      <c r="DY62" s="304"/>
      <c r="DZ62" s="304"/>
      <c r="EA62" s="304"/>
      <c r="EB62" s="304"/>
      <c r="EC62" s="304"/>
      <c r="ED62" s="304"/>
      <c r="EE62" s="304"/>
      <c r="EF62" s="304"/>
      <c r="EG62" s="304"/>
      <c r="EH62" s="304"/>
      <c r="EI62" s="304"/>
      <c r="EJ62" s="304"/>
      <c r="EK62" s="304"/>
      <c r="EL62" s="304"/>
      <c r="EM62" s="304"/>
      <c r="EN62" s="304"/>
      <c r="EO62" s="304"/>
      <c r="EP62" s="304"/>
      <c r="EQ62" s="304"/>
      <c r="ER62" s="304"/>
      <c r="ES62" s="304"/>
      <c r="ET62" s="304"/>
      <c r="EU62" s="304"/>
      <c r="EV62" s="304"/>
      <c r="EW62" s="304"/>
      <c r="EX62" s="304"/>
      <c r="EY62" s="304"/>
      <c r="EZ62" s="304"/>
      <c r="FA62" s="304"/>
      <c r="FB62" s="304"/>
      <c r="FC62" s="304"/>
      <c r="FD62" s="304"/>
      <c r="FE62" s="304"/>
      <c r="FF62" s="304"/>
      <c r="FG62" s="304"/>
      <c r="FH62" s="304"/>
      <c r="FI62" s="304"/>
      <c r="FJ62" s="304"/>
      <c r="FK62" s="304"/>
      <c r="FL62" s="304"/>
      <c r="FM62" s="304"/>
      <c r="FN62" s="304"/>
      <c r="FO62" s="304"/>
      <c r="FP62" s="304"/>
      <c r="FQ62" s="304"/>
      <c r="FR62" s="304"/>
      <c r="FS62" s="304"/>
      <c r="FT62" s="304"/>
      <c r="FU62" s="304"/>
      <c r="FV62" s="304"/>
      <c r="FW62" s="304"/>
      <c r="FX62" s="304"/>
      <c r="FY62" s="304"/>
      <c r="FZ62" s="304"/>
      <c r="GA62" s="304"/>
      <c r="GB62" s="304"/>
      <c r="GC62" s="304"/>
      <c r="GD62" s="304"/>
      <c r="GE62" s="304"/>
      <c r="GF62" s="304"/>
      <c r="GG62" s="304"/>
      <c r="GH62" s="304"/>
      <c r="GI62" s="304"/>
      <c r="GJ62" s="304"/>
      <c r="GK62" s="304"/>
      <c r="GL62" s="304"/>
      <c r="GM62" s="304"/>
      <c r="GN62" s="304"/>
      <c r="GO62" s="304"/>
      <c r="GP62" s="304"/>
      <c r="GQ62" s="304"/>
      <c r="GR62" s="304"/>
      <c r="GS62" s="304"/>
      <c r="GT62" s="304"/>
      <c r="GU62" s="304"/>
      <c r="GV62" s="304"/>
      <c r="GW62" s="304"/>
      <c r="GX62" s="304"/>
      <c r="GY62" s="304"/>
      <c r="GZ62" s="304"/>
      <c r="HA62" s="304"/>
      <c r="HB62" s="304"/>
      <c r="HC62" s="304"/>
      <c r="HD62" s="304"/>
      <c r="HE62" s="304"/>
      <c r="HF62" s="304"/>
      <c r="HG62" s="304"/>
      <c r="HH62" s="304"/>
      <c r="HI62" s="304"/>
      <c r="HJ62" s="304"/>
      <c r="HK62" s="304"/>
      <c r="HL62" s="304"/>
      <c r="HM62" s="304"/>
      <c r="HN62" s="304"/>
      <c r="HO62" s="304"/>
      <c r="HP62" s="304"/>
      <c r="HQ62" s="304"/>
      <c r="HR62" s="304"/>
      <c r="HS62" s="304"/>
      <c r="HT62" s="304"/>
      <c r="HU62" s="304"/>
      <c r="HV62" s="304"/>
      <c r="HW62" s="304"/>
      <c r="HX62" s="304"/>
      <c r="HY62" s="304"/>
      <c r="HZ62" s="304"/>
      <c r="IA62" s="304"/>
      <c r="IB62" s="304"/>
      <c r="IC62" s="304"/>
      <c r="ID62" s="304"/>
      <c r="IE62" s="304"/>
      <c r="IF62" s="304"/>
      <c r="IG62" s="304"/>
      <c r="IH62" s="304"/>
      <c r="II62" s="304"/>
      <c r="IJ62" s="304"/>
      <c r="IK62" s="304"/>
      <c r="IL62" s="304"/>
      <c r="IM62" s="304"/>
      <c r="IN62" s="304"/>
      <c r="IO62" s="304"/>
      <c r="IP62" s="304"/>
      <c r="IQ62" s="304"/>
      <c r="IR62" s="304"/>
      <c r="IS62" s="304"/>
    </row>
    <row r="63" s="133" customFormat="1" ht="24" customHeight="1" spans="1:253">
      <c r="A63" s="304"/>
      <c r="B63" s="318"/>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c r="CW63" s="304"/>
      <c r="CX63" s="304"/>
      <c r="CY63" s="304"/>
      <c r="CZ63" s="304"/>
      <c r="DA63" s="304"/>
      <c r="DB63" s="304"/>
      <c r="DC63" s="304"/>
      <c r="DD63" s="304"/>
      <c r="DE63" s="304"/>
      <c r="DF63" s="304"/>
      <c r="DG63" s="304"/>
      <c r="DH63" s="304"/>
      <c r="DI63" s="304"/>
      <c r="DJ63" s="304"/>
      <c r="DK63" s="304"/>
      <c r="DL63" s="304"/>
      <c r="DM63" s="304"/>
      <c r="DN63" s="304"/>
      <c r="DO63" s="304"/>
      <c r="DP63" s="304"/>
      <c r="DQ63" s="304"/>
      <c r="DR63" s="304"/>
      <c r="DS63" s="304"/>
      <c r="DT63" s="304"/>
      <c r="DU63" s="304"/>
      <c r="DV63" s="304"/>
      <c r="DW63" s="304"/>
      <c r="DX63" s="304"/>
      <c r="DY63" s="304"/>
      <c r="DZ63" s="304"/>
      <c r="EA63" s="304"/>
      <c r="EB63" s="304"/>
      <c r="EC63" s="304"/>
      <c r="ED63" s="304"/>
      <c r="EE63" s="304"/>
      <c r="EF63" s="304"/>
      <c r="EG63" s="304"/>
      <c r="EH63" s="304"/>
      <c r="EI63" s="304"/>
      <c r="EJ63" s="304"/>
      <c r="EK63" s="304"/>
      <c r="EL63" s="304"/>
      <c r="EM63" s="304"/>
      <c r="EN63" s="304"/>
      <c r="EO63" s="304"/>
      <c r="EP63" s="304"/>
      <c r="EQ63" s="304"/>
      <c r="ER63" s="304"/>
      <c r="ES63" s="304"/>
      <c r="ET63" s="304"/>
      <c r="EU63" s="304"/>
      <c r="EV63" s="304"/>
      <c r="EW63" s="304"/>
      <c r="EX63" s="304"/>
      <c r="EY63" s="304"/>
      <c r="EZ63" s="304"/>
      <c r="FA63" s="304"/>
      <c r="FB63" s="304"/>
      <c r="FC63" s="304"/>
      <c r="FD63" s="304"/>
      <c r="FE63" s="304"/>
      <c r="FF63" s="304"/>
      <c r="FG63" s="304"/>
      <c r="FH63" s="304"/>
      <c r="FI63" s="304"/>
      <c r="FJ63" s="304"/>
      <c r="FK63" s="304"/>
      <c r="FL63" s="304"/>
      <c r="FM63" s="304"/>
      <c r="FN63" s="304"/>
      <c r="FO63" s="304"/>
      <c r="FP63" s="304"/>
      <c r="FQ63" s="304"/>
      <c r="FR63" s="304"/>
      <c r="FS63" s="304"/>
      <c r="FT63" s="304"/>
      <c r="FU63" s="304"/>
      <c r="FV63" s="304"/>
      <c r="FW63" s="304"/>
      <c r="FX63" s="304"/>
      <c r="FY63" s="304"/>
      <c r="FZ63" s="304"/>
      <c r="GA63" s="304"/>
      <c r="GB63" s="304"/>
      <c r="GC63" s="304"/>
      <c r="GD63" s="304"/>
      <c r="GE63" s="304"/>
      <c r="GF63" s="304"/>
      <c r="GG63" s="304"/>
      <c r="GH63" s="304"/>
      <c r="GI63" s="304"/>
      <c r="GJ63" s="304"/>
      <c r="GK63" s="304"/>
      <c r="GL63" s="304"/>
      <c r="GM63" s="304"/>
      <c r="GN63" s="304"/>
      <c r="GO63" s="304"/>
      <c r="GP63" s="304"/>
      <c r="GQ63" s="304"/>
      <c r="GR63" s="304"/>
      <c r="GS63" s="304"/>
      <c r="GT63" s="304"/>
      <c r="GU63" s="304"/>
      <c r="GV63" s="304"/>
      <c r="GW63" s="304"/>
      <c r="GX63" s="304"/>
      <c r="GY63" s="304"/>
      <c r="GZ63" s="304"/>
      <c r="HA63" s="304"/>
      <c r="HB63" s="304"/>
      <c r="HC63" s="304"/>
      <c r="HD63" s="304"/>
      <c r="HE63" s="304"/>
      <c r="HF63" s="304"/>
      <c r="HG63" s="304"/>
      <c r="HH63" s="304"/>
      <c r="HI63" s="304"/>
      <c r="HJ63" s="304"/>
      <c r="HK63" s="304"/>
      <c r="HL63" s="304"/>
      <c r="HM63" s="304"/>
      <c r="HN63" s="304"/>
      <c r="HO63" s="304"/>
      <c r="HP63" s="304"/>
      <c r="HQ63" s="304"/>
      <c r="HR63" s="304"/>
      <c r="HS63" s="304"/>
      <c r="HT63" s="304"/>
      <c r="HU63" s="304"/>
      <c r="HV63" s="304"/>
      <c r="HW63" s="304"/>
      <c r="HX63" s="304"/>
      <c r="HY63" s="304"/>
      <c r="HZ63" s="304"/>
      <c r="IA63" s="304"/>
      <c r="IB63" s="304"/>
      <c r="IC63" s="304"/>
      <c r="ID63" s="304"/>
      <c r="IE63" s="304"/>
      <c r="IF63" s="304"/>
      <c r="IG63" s="304"/>
      <c r="IH63" s="304"/>
      <c r="II63" s="304"/>
      <c r="IJ63" s="304"/>
      <c r="IK63" s="304"/>
      <c r="IL63" s="304"/>
      <c r="IM63" s="304"/>
      <c r="IN63" s="304"/>
      <c r="IO63" s="304"/>
      <c r="IP63" s="304"/>
      <c r="IQ63" s="304"/>
      <c r="IR63" s="304"/>
      <c r="IS63" s="304"/>
    </row>
    <row r="64" s="133" customFormat="1" ht="24" customHeight="1" spans="1:253">
      <c r="A64" s="304"/>
      <c r="B64" s="318"/>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c r="CW64" s="304"/>
      <c r="CX64" s="304"/>
      <c r="CY64" s="304"/>
      <c r="CZ64" s="304"/>
      <c r="DA64" s="304"/>
      <c r="DB64" s="304"/>
      <c r="DC64" s="304"/>
      <c r="DD64" s="304"/>
      <c r="DE64" s="304"/>
      <c r="DF64" s="304"/>
      <c r="DG64" s="304"/>
      <c r="DH64" s="304"/>
      <c r="DI64" s="304"/>
      <c r="DJ64" s="304"/>
      <c r="DK64" s="304"/>
      <c r="DL64" s="304"/>
      <c r="DM64" s="304"/>
      <c r="DN64" s="304"/>
      <c r="DO64" s="304"/>
      <c r="DP64" s="304"/>
      <c r="DQ64" s="304"/>
      <c r="DR64" s="304"/>
      <c r="DS64" s="304"/>
      <c r="DT64" s="304"/>
      <c r="DU64" s="304"/>
      <c r="DV64" s="304"/>
      <c r="DW64" s="304"/>
      <c r="DX64" s="304"/>
      <c r="DY64" s="304"/>
      <c r="DZ64" s="304"/>
      <c r="EA64" s="304"/>
      <c r="EB64" s="304"/>
      <c r="EC64" s="304"/>
      <c r="ED64" s="304"/>
      <c r="EE64" s="304"/>
      <c r="EF64" s="304"/>
      <c r="EG64" s="304"/>
      <c r="EH64" s="304"/>
      <c r="EI64" s="304"/>
      <c r="EJ64" s="304"/>
      <c r="EK64" s="304"/>
      <c r="EL64" s="304"/>
      <c r="EM64" s="304"/>
      <c r="EN64" s="304"/>
      <c r="EO64" s="304"/>
      <c r="EP64" s="304"/>
      <c r="EQ64" s="304"/>
      <c r="ER64" s="304"/>
      <c r="ES64" s="304"/>
      <c r="ET64" s="304"/>
      <c r="EU64" s="304"/>
      <c r="EV64" s="304"/>
      <c r="EW64" s="304"/>
      <c r="EX64" s="304"/>
      <c r="EY64" s="304"/>
      <c r="EZ64" s="304"/>
      <c r="FA64" s="304"/>
      <c r="FB64" s="304"/>
      <c r="FC64" s="304"/>
      <c r="FD64" s="304"/>
      <c r="FE64" s="304"/>
      <c r="FF64" s="304"/>
      <c r="FG64" s="304"/>
      <c r="FH64" s="304"/>
      <c r="FI64" s="304"/>
      <c r="FJ64" s="304"/>
      <c r="FK64" s="304"/>
      <c r="FL64" s="304"/>
      <c r="FM64" s="304"/>
      <c r="FN64" s="304"/>
      <c r="FO64" s="304"/>
      <c r="FP64" s="304"/>
      <c r="FQ64" s="304"/>
      <c r="FR64" s="304"/>
      <c r="FS64" s="304"/>
      <c r="FT64" s="304"/>
      <c r="FU64" s="304"/>
      <c r="FV64" s="304"/>
      <c r="FW64" s="304"/>
      <c r="FX64" s="304"/>
      <c r="FY64" s="304"/>
      <c r="FZ64" s="304"/>
      <c r="GA64" s="304"/>
      <c r="GB64" s="304"/>
      <c r="GC64" s="304"/>
      <c r="GD64" s="304"/>
      <c r="GE64" s="304"/>
      <c r="GF64" s="304"/>
      <c r="GG64" s="304"/>
      <c r="GH64" s="304"/>
      <c r="GI64" s="304"/>
      <c r="GJ64" s="304"/>
      <c r="GK64" s="304"/>
      <c r="GL64" s="304"/>
      <c r="GM64" s="304"/>
      <c r="GN64" s="304"/>
      <c r="GO64" s="304"/>
      <c r="GP64" s="304"/>
      <c r="GQ64" s="304"/>
      <c r="GR64" s="304"/>
      <c r="GS64" s="304"/>
      <c r="GT64" s="304"/>
      <c r="GU64" s="304"/>
      <c r="GV64" s="304"/>
      <c r="GW64" s="304"/>
      <c r="GX64" s="304"/>
      <c r="GY64" s="304"/>
      <c r="GZ64" s="304"/>
      <c r="HA64" s="304"/>
      <c r="HB64" s="304"/>
      <c r="HC64" s="304"/>
      <c r="HD64" s="304"/>
      <c r="HE64" s="304"/>
      <c r="HF64" s="304"/>
      <c r="HG64" s="304"/>
      <c r="HH64" s="304"/>
      <c r="HI64" s="304"/>
      <c r="HJ64" s="304"/>
      <c r="HK64" s="304"/>
      <c r="HL64" s="304"/>
      <c r="HM64" s="304"/>
      <c r="HN64" s="304"/>
      <c r="HO64" s="304"/>
      <c r="HP64" s="304"/>
      <c r="HQ64" s="304"/>
      <c r="HR64" s="304"/>
      <c r="HS64" s="304"/>
      <c r="HT64" s="304"/>
      <c r="HU64" s="304"/>
      <c r="HV64" s="304"/>
      <c r="HW64" s="304"/>
      <c r="HX64" s="304"/>
      <c r="HY64" s="304"/>
      <c r="HZ64" s="304"/>
      <c r="IA64" s="304"/>
      <c r="IB64" s="304"/>
      <c r="IC64" s="304"/>
      <c r="ID64" s="304"/>
      <c r="IE64" s="304"/>
      <c r="IF64" s="304"/>
      <c r="IG64" s="304"/>
      <c r="IH64" s="304"/>
      <c r="II64" s="304"/>
      <c r="IJ64" s="304"/>
      <c r="IK64" s="304"/>
      <c r="IL64" s="304"/>
      <c r="IM64" s="304"/>
      <c r="IN64" s="304"/>
      <c r="IO64" s="304"/>
      <c r="IP64" s="304"/>
      <c r="IQ64" s="304"/>
      <c r="IR64" s="304"/>
      <c r="IS64" s="304"/>
    </row>
    <row r="65" s="133" customFormat="1" ht="24" customHeight="1" spans="1:253">
      <c r="A65" s="304"/>
      <c r="B65" s="318"/>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4"/>
      <c r="DB65" s="304"/>
      <c r="DC65" s="304"/>
      <c r="DD65" s="304"/>
      <c r="DE65" s="304"/>
      <c r="DF65" s="304"/>
      <c r="DG65" s="304"/>
      <c r="DH65" s="304"/>
      <c r="DI65" s="304"/>
      <c r="DJ65" s="304"/>
      <c r="DK65" s="304"/>
      <c r="DL65" s="304"/>
      <c r="DM65" s="304"/>
      <c r="DN65" s="304"/>
      <c r="DO65" s="304"/>
      <c r="DP65" s="304"/>
      <c r="DQ65" s="304"/>
      <c r="DR65" s="304"/>
      <c r="DS65" s="304"/>
      <c r="DT65" s="304"/>
      <c r="DU65" s="304"/>
      <c r="DV65" s="304"/>
      <c r="DW65" s="304"/>
      <c r="DX65" s="304"/>
      <c r="DY65" s="304"/>
      <c r="DZ65" s="304"/>
      <c r="EA65" s="304"/>
      <c r="EB65" s="304"/>
      <c r="EC65" s="304"/>
      <c r="ED65" s="304"/>
      <c r="EE65" s="304"/>
      <c r="EF65" s="304"/>
      <c r="EG65" s="304"/>
      <c r="EH65" s="304"/>
      <c r="EI65" s="304"/>
      <c r="EJ65" s="304"/>
      <c r="EK65" s="304"/>
      <c r="EL65" s="304"/>
      <c r="EM65" s="304"/>
      <c r="EN65" s="304"/>
      <c r="EO65" s="304"/>
      <c r="EP65" s="304"/>
      <c r="EQ65" s="304"/>
      <c r="ER65" s="304"/>
      <c r="ES65" s="304"/>
      <c r="ET65" s="304"/>
      <c r="EU65" s="304"/>
      <c r="EV65" s="304"/>
      <c r="EW65" s="304"/>
      <c r="EX65" s="304"/>
      <c r="EY65" s="304"/>
      <c r="EZ65" s="304"/>
      <c r="FA65" s="304"/>
      <c r="FB65" s="304"/>
      <c r="FC65" s="304"/>
      <c r="FD65" s="304"/>
      <c r="FE65" s="304"/>
      <c r="FF65" s="304"/>
      <c r="FG65" s="304"/>
      <c r="FH65" s="304"/>
      <c r="FI65" s="304"/>
      <c r="FJ65" s="304"/>
      <c r="FK65" s="304"/>
      <c r="FL65" s="304"/>
      <c r="FM65" s="304"/>
      <c r="FN65" s="304"/>
      <c r="FO65" s="304"/>
      <c r="FP65" s="304"/>
      <c r="FQ65" s="304"/>
      <c r="FR65" s="304"/>
      <c r="FS65" s="304"/>
      <c r="FT65" s="304"/>
      <c r="FU65" s="304"/>
      <c r="FV65" s="304"/>
      <c r="FW65" s="304"/>
      <c r="FX65" s="304"/>
      <c r="FY65" s="304"/>
      <c r="FZ65" s="304"/>
      <c r="GA65" s="304"/>
      <c r="GB65" s="304"/>
      <c r="GC65" s="304"/>
      <c r="GD65" s="304"/>
      <c r="GE65" s="304"/>
      <c r="GF65" s="304"/>
      <c r="GG65" s="304"/>
      <c r="GH65" s="304"/>
      <c r="GI65" s="304"/>
      <c r="GJ65" s="304"/>
      <c r="GK65" s="304"/>
      <c r="GL65" s="304"/>
      <c r="GM65" s="304"/>
      <c r="GN65" s="304"/>
      <c r="GO65" s="304"/>
      <c r="GP65" s="304"/>
      <c r="GQ65" s="304"/>
      <c r="GR65" s="304"/>
      <c r="GS65" s="304"/>
      <c r="GT65" s="304"/>
      <c r="GU65" s="304"/>
      <c r="GV65" s="304"/>
      <c r="GW65" s="304"/>
      <c r="GX65" s="304"/>
      <c r="GY65" s="304"/>
      <c r="GZ65" s="304"/>
      <c r="HA65" s="304"/>
      <c r="HB65" s="304"/>
      <c r="HC65" s="304"/>
      <c r="HD65" s="304"/>
      <c r="HE65" s="304"/>
      <c r="HF65" s="304"/>
      <c r="HG65" s="304"/>
      <c r="HH65" s="304"/>
      <c r="HI65" s="304"/>
      <c r="HJ65" s="304"/>
      <c r="HK65" s="304"/>
      <c r="HL65" s="304"/>
      <c r="HM65" s="304"/>
      <c r="HN65" s="304"/>
      <c r="HO65" s="304"/>
      <c r="HP65" s="304"/>
      <c r="HQ65" s="304"/>
      <c r="HR65" s="304"/>
      <c r="HS65" s="304"/>
      <c r="HT65" s="304"/>
      <c r="HU65" s="304"/>
      <c r="HV65" s="304"/>
      <c r="HW65" s="304"/>
      <c r="HX65" s="304"/>
      <c r="HY65" s="304"/>
      <c r="HZ65" s="304"/>
      <c r="IA65" s="304"/>
      <c r="IB65" s="304"/>
      <c r="IC65" s="304"/>
      <c r="ID65" s="304"/>
      <c r="IE65" s="304"/>
      <c r="IF65" s="304"/>
      <c r="IG65" s="304"/>
      <c r="IH65" s="304"/>
      <c r="II65" s="304"/>
      <c r="IJ65" s="304"/>
      <c r="IK65" s="304"/>
      <c r="IL65" s="304"/>
      <c r="IM65" s="304"/>
      <c r="IN65" s="304"/>
      <c r="IO65" s="304"/>
      <c r="IP65" s="304"/>
      <c r="IQ65" s="304"/>
      <c r="IR65" s="304"/>
      <c r="IS65" s="304"/>
    </row>
    <row r="66" s="133" customFormat="1" ht="24" customHeight="1" spans="1:253">
      <c r="A66" s="304"/>
      <c r="B66" s="318"/>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c r="CW66" s="304"/>
      <c r="CX66" s="304"/>
      <c r="CY66" s="304"/>
      <c r="CZ66" s="304"/>
      <c r="DA66" s="304"/>
      <c r="DB66" s="304"/>
      <c r="DC66" s="304"/>
      <c r="DD66" s="304"/>
      <c r="DE66" s="304"/>
      <c r="DF66" s="304"/>
      <c r="DG66" s="304"/>
      <c r="DH66" s="304"/>
      <c r="DI66" s="304"/>
      <c r="DJ66" s="304"/>
      <c r="DK66" s="304"/>
      <c r="DL66" s="304"/>
      <c r="DM66" s="304"/>
      <c r="DN66" s="304"/>
      <c r="DO66" s="304"/>
      <c r="DP66" s="304"/>
      <c r="DQ66" s="304"/>
      <c r="DR66" s="304"/>
      <c r="DS66" s="304"/>
      <c r="DT66" s="304"/>
      <c r="DU66" s="304"/>
      <c r="DV66" s="304"/>
      <c r="DW66" s="304"/>
      <c r="DX66" s="304"/>
      <c r="DY66" s="304"/>
      <c r="DZ66" s="304"/>
      <c r="EA66" s="304"/>
      <c r="EB66" s="304"/>
      <c r="EC66" s="304"/>
      <c r="ED66" s="304"/>
      <c r="EE66" s="304"/>
      <c r="EF66" s="304"/>
      <c r="EG66" s="304"/>
      <c r="EH66" s="304"/>
      <c r="EI66" s="304"/>
      <c r="EJ66" s="304"/>
      <c r="EK66" s="304"/>
      <c r="EL66" s="304"/>
      <c r="EM66" s="304"/>
      <c r="EN66" s="304"/>
      <c r="EO66" s="304"/>
      <c r="EP66" s="304"/>
      <c r="EQ66" s="304"/>
      <c r="ER66" s="304"/>
      <c r="ES66" s="304"/>
      <c r="ET66" s="304"/>
      <c r="EU66" s="304"/>
      <c r="EV66" s="304"/>
      <c r="EW66" s="304"/>
      <c r="EX66" s="304"/>
      <c r="EY66" s="304"/>
      <c r="EZ66" s="304"/>
      <c r="FA66" s="304"/>
      <c r="FB66" s="304"/>
      <c r="FC66" s="304"/>
      <c r="FD66" s="304"/>
      <c r="FE66" s="304"/>
      <c r="FF66" s="304"/>
      <c r="FG66" s="304"/>
      <c r="FH66" s="304"/>
      <c r="FI66" s="304"/>
      <c r="FJ66" s="304"/>
      <c r="FK66" s="304"/>
      <c r="FL66" s="304"/>
      <c r="FM66" s="304"/>
      <c r="FN66" s="304"/>
      <c r="FO66" s="304"/>
      <c r="FP66" s="304"/>
      <c r="FQ66" s="304"/>
      <c r="FR66" s="304"/>
      <c r="FS66" s="304"/>
      <c r="FT66" s="304"/>
      <c r="FU66" s="304"/>
      <c r="FV66" s="304"/>
      <c r="FW66" s="304"/>
      <c r="FX66" s="304"/>
      <c r="FY66" s="304"/>
      <c r="FZ66" s="304"/>
      <c r="GA66" s="304"/>
      <c r="GB66" s="304"/>
      <c r="GC66" s="304"/>
      <c r="GD66" s="304"/>
      <c r="GE66" s="304"/>
      <c r="GF66" s="304"/>
      <c r="GG66" s="304"/>
      <c r="GH66" s="304"/>
      <c r="GI66" s="304"/>
      <c r="GJ66" s="304"/>
      <c r="GK66" s="304"/>
      <c r="GL66" s="304"/>
      <c r="GM66" s="304"/>
      <c r="GN66" s="304"/>
      <c r="GO66" s="304"/>
      <c r="GP66" s="304"/>
      <c r="GQ66" s="304"/>
      <c r="GR66" s="304"/>
      <c r="GS66" s="304"/>
      <c r="GT66" s="304"/>
      <c r="GU66" s="304"/>
      <c r="GV66" s="304"/>
      <c r="GW66" s="304"/>
      <c r="GX66" s="304"/>
      <c r="GY66" s="304"/>
      <c r="GZ66" s="304"/>
      <c r="HA66" s="304"/>
      <c r="HB66" s="304"/>
      <c r="HC66" s="304"/>
      <c r="HD66" s="304"/>
      <c r="HE66" s="304"/>
      <c r="HF66" s="304"/>
      <c r="HG66" s="304"/>
      <c r="HH66" s="304"/>
      <c r="HI66" s="304"/>
      <c r="HJ66" s="304"/>
      <c r="HK66" s="304"/>
      <c r="HL66" s="304"/>
      <c r="HM66" s="304"/>
      <c r="HN66" s="304"/>
      <c r="HO66" s="304"/>
      <c r="HP66" s="304"/>
      <c r="HQ66" s="304"/>
      <c r="HR66" s="304"/>
      <c r="HS66" s="304"/>
      <c r="HT66" s="304"/>
      <c r="HU66" s="304"/>
      <c r="HV66" s="304"/>
      <c r="HW66" s="304"/>
      <c r="HX66" s="304"/>
      <c r="HY66" s="304"/>
      <c r="HZ66" s="304"/>
      <c r="IA66" s="304"/>
      <c r="IB66" s="304"/>
      <c r="IC66" s="304"/>
      <c r="ID66" s="304"/>
      <c r="IE66" s="304"/>
      <c r="IF66" s="304"/>
      <c r="IG66" s="304"/>
      <c r="IH66" s="304"/>
      <c r="II66" s="304"/>
      <c r="IJ66" s="304"/>
      <c r="IK66" s="304"/>
      <c r="IL66" s="304"/>
      <c r="IM66" s="304"/>
      <c r="IN66" s="304"/>
      <c r="IO66" s="304"/>
      <c r="IP66" s="304"/>
      <c r="IQ66" s="304"/>
      <c r="IR66" s="304"/>
      <c r="IS66" s="304"/>
    </row>
    <row r="67" s="133" customFormat="1" ht="24" customHeight="1" spans="1:253">
      <c r="A67" s="304"/>
      <c r="B67" s="318"/>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c r="CW67" s="304"/>
      <c r="CX67" s="304"/>
      <c r="CY67" s="304"/>
      <c r="CZ67" s="304"/>
      <c r="DA67" s="304"/>
      <c r="DB67" s="304"/>
      <c r="DC67" s="304"/>
      <c r="DD67" s="304"/>
      <c r="DE67" s="304"/>
      <c r="DF67" s="304"/>
      <c r="DG67" s="304"/>
      <c r="DH67" s="304"/>
      <c r="DI67" s="304"/>
      <c r="DJ67" s="304"/>
      <c r="DK67" s="304"/>
      <c r="DL67" s="304"/>
      <c r="DM67" s="304"/>
      <c r="DN67" s="304"/>
      <c r="DO67" s="304"/>
      <c r="DP67" s="304"/>
      <c r="DQ67" s="304"/>
      <c r="DR67" s="304"/>
      <c r="DS67" s="304"/>
      <c r="DT67" s="304"/>
      <c r="DU67" s="304"/>
      <c r="DV67" s="304"/>
      <c r="DW67" s="304"/>
      <c r="DX67" s="304"/>
      <c r="DY67" s="304"/>
      <c r="DZ67" s="304"/>
      <c r="EA67" s="304"/>
      <c r="EB67" s="304"/>
      <c r="EC67" s="304"/>
      <c r="ED67" s="304"/>
      <c r="EE67" s="304"/>
      <c r="EF67" s="304"/>
      <c r="EG67" s="304"/>
      <c r="EH67" s="304"/>
      <c r="EI67" s="304"/>
      <c r="EJ67" s="304"/>
      <c r="EK67" s="304"/>
      <c r="EL67" s="304"/>
      <c r="EM67" s="304"/>
      <c r="EN67" s="304"/>
      <c r="EO67" s="304"/>
      <c r="EP67" s="304"/>
      <c r="EQ67" s="304"/>
      <c r="ER67" s="304"/>
      <c r="ES67" s="304"/>
      <c r="ET67" s="304"/>
      <c r="EU67" s="304"/>
      <c r="EV67" s="304"/>
      <c r="EW67" s="304"/>
      <c r="EX67" s="304"/>
      <c r="EY67" s="304"/>
      <c r="EZ67" s="304"/>
      <c r="FA67" s="304"/>
      <c r="FB67" s="304"/>
      <c r="FC67" s="304"/>
      <c r="FD67" s="304"/>
      <c r="FE67" s="304"/>
      <c r="FF67" s="304"/>
      <c r="FG67" s="304"/>
      <c r="FH67" s="304"/>
      <c r="FI67" s="304"/>
      <c r="FJ67" s="304"/>
      <c r="FK67" s="304"/>
      <c r="FL67" s="304"/>
      <c r="FM67" s="304"/>
      <c r="FN67" s="304"/>
      <c r="FO67" s="304"/>
      <c r="FP67" s="304"/>
      <c r="FQ67" s="304"/>
      <c r="FR67" s="304"/>
      <c r="FS67" s="304"/>
      <c r="FT67" s="304"/>
      <c r="FU67" s="304"/>
      <c r="FV67" s="304"/>
      <c r="FW67" s="304"/>
      <c r="FX67" s="304"/>
      <c r="FY67" s="304"/>
      <c r="FZ67" s="304"/>
      <c r="GA67" s="304"/>
      <c r="GB67" s="304"/>
      <c r="GC67" s="304"/>
      <c r="GD67" s="304"/>
      <c r="GE67" s="304"/>
      <c r="GF67" s="304"/>
      <c r="GG67" s="304"/>
      <c r="GH67" s="304"/>
      <c r="GI67" s="304"/>
      <c r="GJ67" s="304"/>
      <c r="GK67" s="304"/>
      <c r="GL67" s="304"/>
      <c r="GM67" s="304"/>
      <c r="GN67" s="304"/>
      <c r="GO67" s="304"/>
      <c r="GP67" s="304"/>
      <c r="GQ67" s="304"/>
      <c r="GR67" s="304"/>
      <c r="GS67" s="304"/>
      <c r="GT67" s="304"/>
      <c r="GU67" s="304"/>
      <c r="GV67" s="304"/>
      <c r="GW67" s="304"/>
      <c r="GX67" s="304"/>
      <c r="GY67" s="304"/>
      <c r="GZ67" s="304"/>
      <c r="HA67" s="304"/>
      <c r="HB67" s="304"/>
      <c r="HC67" s="304"/>
      <c r="HD67" s="304"/>
      <c r="HE67" s="304"/>
      <c r="HF67" s="304"/>
      <c r="HG67" s="304"/>
      <c r="HH67" s="304"/>
      <c r="HI67" s="304"/>
      <c r="HJ67" s="304"/>
      <c r="HK67" s="304"/>
      <c r="HL67" s="304"/>
      <c r="HM67" s="304"/>
      <c r="HN67" s="304"/>
      <c r="HO67" s="304"/>
      <c r="HP67" s="304"/>
      <c r="HQ67" s="304"/>
      <c r="HR67" s="304"/>
      <c r="HS67" s="304"/>
      <c r="HT67" s="304"/>
      <c r="HU67" s="304"/>
      <c r="HV67" s="304"/>
      <c r="HW67" s="304"/>
      <c r="HX67" s="304"/>
      <c r="HY67" s="304"/>
      <c r="HZ67" s="304"/>
      <c r="IA67" s="304"/>
      <c r="IB67" s="304"/>
      <c r="IC67" s="304"/>
      <c r="ID67" s="304"/>
      <c r="IE67" s="304"/>
      <c r="IF67" s="304"/>
      <c r="IG67" s="304"/>
      <c r="IH67" s="304"/>
      <c r="II67" s="304"/>
      <c r="IJ67" s="304"/>
      <c r="IK67" s="304"/>
      <c r="IL67" s="304"/>
      <c r="IM67" s="304"/>
      <c r="IN67" s="304"/>
      <c r="IO67" s="304"/>
      <c r="IP67" s="304"/>
      <c r="IQ67" s="304"/>
      <c r="IR67" s="304"/>
      <c r="IS67" s="304"/>
    </row>
    <row r="68" s="133" customFormat="1" ht="24" customHeight="1" spans="1:253">
      <c r="A68" s="304"/>
      <c r="B68" s="318"/>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c r="CW68" s="304"/>
      <c r="CX68" s="304"/>
      <c r="CY68" s="304"/>
      <c r="CZ68" s="304"/>
      <c r="DA68" s="304"/>
      <c r="DB68" s="304"/>
      <c r="DC68" s="304"/>
      <c r="DD68" s="304"/>
      <c r="DE68" s="304"/>
      <c r="DF68" s="304"/>
      <c r="DG68" s="304"/>
      <c r="DH68" s="304"/>
      <c r="DI68" s="304"/>
      <c r="DJ68" s="304"/>
      <c r="DK68" s="304"/>
      <c r="DL68" s="304"/>
      <c r="DM68" s="304"/>
      <c r="DN68" s="304"/>
      <c r="DO68" s="304"/>
      <c r="DP68" s="304"/>
      <c r="DQ68" s="304"/>
      <c r="DR68" s="304"/>
      <c r="DS68" s="304"/>
      <c r="DT68" s="304"/>
      <c r="DU68" s="304"/>
      <c r="DV68" s="304"/>
      <c r="DW68" s="304"/>
      <c r="DX68" s="304"/>
      <c r="DY68" s="304"/>
      <c r="DZ68" s="304"/>
      <c r="EA68" s="304"/>
      <c r="EB68" s="304"/>
      <c r="EC68" s="304"/>
      <c r="ED68" s="304"/>
      <c r="EE68" s="304"/>
      <c r="EF68" s="304"/>
      <c r="EG68" s="304"/>
      <c r="EH68" s="304"/>
      <c r="EI68" s="304"/>
      <c r="EJ68" s="304"/>
      <c r="EK68" s="304"/>
      <c r="EL68" s="304"/>
      <c r="EM68" s="304"/>
      <c r="EN68" s="304"/>
      <c r="EO68" s="304"/>
      <c r="EP68" s="304"/>
      <c r="EQ68" s="304"/>
      <c r="ER68" s="304"/>
      <c r="ES68" s="304"/>
      <c r="ET68" s="304"/>
      <c r="EU68" s="304"/>
      <c r="EV68" s="304"/>
      <c r="EW68" s="304"/>
      <c r="EX68" s="304"/>
      <c r="EY68" s="304"/>
      <c r="EZ68" s="304"/>
      <c r="FA68" s="304"/>
      <c r="FB68" s="304"/>
      <c r="FC68" s="304"/>
      <c r="FD68" s="304"/>
      <c r="FE68" s="304"/>
      <c r="FF68" s="304"/>
      <c r="FG68" s="304"/>
      <c r="FH68" s="304"/>
      <c r="FI68" s="304"/>
      <c r="FJ68" s="304"/>
      <c r="FK68" s="304"/>
      <c r="FL68" s="304"/>
      <c r="FM68" s="304"/>
      <c r="FN68" s="304"/>
      <c r="FO68" s="304"/>
      <c r="FP68" s="304"/>
      <c r="FQ68" s="304"/>
      <c r="FR68" s="304"/>
      <c r="FS68" s="304"/>
      <c r="FT68" s="304"/>
      <c r="FU68" s="304"/>
      <c r="FV68" s="304"/>
      <c r="FW68" s="304"/>
      <c r="FX68" s="304"/>
      <c r="FY68" s="304"/>
      <c r="FZ68" s="304"/>
      <c r="GA68" s="304"/>
      <c r="GB68" s="304"/>
      <c r="GC68" s="304"/>
      <c r="GD68" s="304"/>
      <c r="GE68" s="304"/>
      <c r="GF68" s="304"/>
      <c r="GG68" s="304"/>
      <c r="GH68" s="304"/>
      <c r="GI68" s="304"/>
      <c r="GJ68" s="304"/>
      <c r="GK68" s="304"/>
      <c r="GL68" s="304"/>
      <c r="GM68" s="304"/>
      <c r="GN68" s="304"/>
      <c r="GO68" s="304"/>
      <c r="GP68" s="304"/>
      <c r="GQ68" s="304"/>
      <c r="GR68" s="304"/>
      <c r="GS68" s="304"/>
      <c r="GT68" s="304"/>
      <c r="GU68" s="304"/>
      <c r="GV68" s="304"/>
      <c r="GW68" s="304"/>
      <c r="GX68" s="304"/>
      <c r="GY68" s="304"/>
      <c r="GZ68" s="304"/>
      <c r="HA68" s="304"/>
      <c r="HB68" s="304"/>
      <c r="HC68" s="304"/>
      <c r="HD68" s="304"/>
      <c r="HE68" s="304"/>
      <c r="HF68" s="304"/>
      <c r="HG68" s="304"/>
      <c r="HH68" s="304"/>
      <c r="HI68" s="304"/>
      <c r="HJ68" s="304"/>
      <c r="HK68" s="304"/>
      <c r="HL68" s="304"/>
      <c r="HM68" s="304"/>
      <c r="HN68" s="304"/>
      <c r="HO68" s="304"/>
      <c r="HP68" s="304"/>
      <c r="HQ68" s="304"/>
      <c r="HR68" s="304"/>
      <c r="HS68" s="304"/>
      <c r="HT68" s="304"/>
      <c r="HU68" s="304"/>
      <c r="HV68" s="304"/>
      <c r="HW68" s="304"/>
      <c r="HX68" s="304"/>
      <c r="HY68" s="304"/>
      <c r="HZ68" s="304"/>
      <c r="IA68" s="304"/>
      <c r="IB68" s="304"/>
      <c r="IC68" s="304"/>
      <c r="ID68" s="304"/>
      <c r="IE68" s="304"/>
      <c r="IF68" s="304"/>
      <c r="IG68" s="304"/>
      <c r="IH68" s="304"/>
      <c r="II68" s="304"/>
      <c r="IJ68" s="304"/>
      <c r="IK68" s="304"/>
      <c r="IL68" s="304"/>
      <c r="IM68" s="304"/>
      <c r="IN68" s="304"/>
      <c r="IO68" s="304"/>
      <c r="IP68" s="304"/>
      <c r="IQ68" s="304"/>
      <c r="IR68" s="304"/>
      <c r="IS68" s="304"/>
    </row>
    <row r="69" s="133" customFormat="1" ht="24" customHeight="1" spans="1:253">
      <c r="A69" s="304"/>
      <c r="B69" s="318"/>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c r="CW69" s="304"/>
      <c r="CX69" s="304"/>
      <c r="CY69" s="304"/>
      <c r="CZ69" s="304"/>
      <c r="DA69" s="304"/>
      <c r="DB69" s="304"/>
      <c r="DC69" s="304"/>
      <c r="DD69" s="304"/>
      <c r="DE69" s="304"/>
      <c r="DF69" s="304"/>
      <c r="DG69" s="304"/>
      <c r="DH69" s="304"/>
      <c r="DI69" s="304"/>
      <c r="DJ69" s="304"/>
      <c r="DK69" s="304"/>
      <c r="DL69" s="304"/>
      <c r="DM69" s="304"/>
      <c r="DN69" s="304"/>
      <c r="DO69" s="304"/>
      <c r="DP69" s="304"/>
      <c r="DQ69" s="304"/>
      <c r="DR69" s="304"/>
      <c r="DS69" s="304"/>
      <c r="DT69" s="304"/>
      <c r="DU69" s="304"/>
      <c r="DV69" s="304"/>
      <c r="DW69" s="304"/>
      <c r="DX69" s="304"/>
      <c r="DY69" s="304"/>
      <c r="DZ69" s="304"/>
      <c r="EA69" s="304"/>
      <c r="EB69" s="304"/>
      <c r="EC69" s="304"/>
      <c r="ED69" s="304"/>
      <c r="EE69" s="304"/>
      <c r="EF69" s="304"/>
      <c r="EG69" s="304"/>
      <c r="EH69" s="304"/>
      <c r="EI69" s="304"/>
      <c r="EJ69" s="304"/>
      <c r="EK69" s="304"/>
      <c r="EL69" s="304"/>
      <c r="EM69" s="304"/>
      <c r="EN69" s="304"/>
      <c r="EO69" s="304"/>
      <c r="EP69" s="304"/>
      <c r="EQ69" s="304"/>
      <c r="ER69" s="304"/>
      <c r="ES69" s="304"/>
      <c r="ET69" s="304"/>
      <c r="EU69" s="304"/>
      <c r="EV69" s="304"/>
      <c r="EW69" s="304"/>
      <c r="EX69" s="304"/>
      <c r="EY69" s="304"/>
      <c r="EZ69" s="304"/>
      <c r="FA69" s="304"/>
      <c r="FB69" s="304"/>
      <c r="FC69" s="304"/>
      <c r="FD69" s="304"/>
      <c r="FE69" s="304"/>
      <c r="FF69" s="304"/>
      <c r="FG69" s="304"/>
      <c r="FH69" s="304"/>
      <c r="FI69" s="304"/>
      <c r="FJ69" s="304"/>
      <c r="FK69" s="304"/>
      <c r="FL69" s="304"/>
      <c r="FM69" s="304"/>
      <c r="FN69" s="304"/>
      <c r="FO69" s="304"/>
      <c r="FP69" s="304"/>
      <c r="FQ69" s="304"/>
      <c r="FR69" s="304"/>
      <c r="FS69" s="304"/>
      <c r="FT69" s="304"/>
      <c r="FU69" s="304"/>
      <c r="FV69" s="304"/>
      <c r="FW69" s="304"/>
      <c r="FX69" s="304"/>
      <c r="FY69" s="304"/>
      <c r="FZ69" s="304"/>
      <c r="GA69" s="304"/>
      <c r="GB69" s="304"/>
      <c r="GC69" s="304"/>
      <c r="GD69" s="304"/>
      <c r="GE69" s="304"/>
      <c r="GF69" s="304"/>
      <c r="GG69" s="304"/>
      <c r="GH69" s="304"/>
      <c r="GI69" s="304"/>
      <c r="GJ69" s="304"/>
      <c r="GK69" s="304"/>
      <c r="GL69" s="304"/>
      <c r="GM69" s="304"/>
      <c r="GN69" s="304"/>
      <c r="GO69" s="304"/>
      <c r="GP69" s="304"/>
      <c r="GQ69" s="304"/>
      <c r="GR69" s="304"/>
      <c r="GS69" s="304"/>
      <c r="GT69" s="304"/>
      <c r="GU69" s="304"/>
      <c r="GV69" s="304"/>
      <c r="GW69" s="304"/>
      <c r="GX69" s="304"/>
      <c r="GY69" s="304"/>
      <c r="GZ69" s="304"/>
      <c r="HA69" s="304"/>
      <c r="HB69" s="304"/>
      <c r="HC69" s="304"/>
      <c r="HD69" s="304"/>
      <c r="HE69" s="304"/>
      <c r="HF69" s="304"/>
      <c r="HG69" s="304"/>
      <c r="HH69" s="304"/>
      <c r="HI69" s="304"/>
      <c r="HJ69" s="304"/>
      <c r="HK69" s="304"/>
      <c r="HL69" s="304"/>
      <c r="HM69" s="304"/>
      <c r="HN69" s="304"/>
      <c r="HO69" s="304"/>
      <c r="HP69" s="304"/>
      <c r="HQ69" s="304"/>
      <c r="HR69" s="304"/>
      <c r="HS69" s="304"/>
      <c r="HT69" s="304"/>
      <c r="HU69" s="304"/>
      <c r="HV69" s="304"/>
      <c r="HW69" s="304"/>
      <c r="HX69" s="304"/>
      <c r="HY69" s="304"/>
      <c r="HZ69" s="304"/>
      <c r="IA69" s="304"/>
      <c r="IB69" s="304"/>
      <c r="IC69" s="304"/>
      <c r="ID69" s="304"/>
      <c r="IE69" s="304"/>
      <c r="IF69" s="304"/>
      <c r="IG69" s="304"/>
      <c r="IH69" s="304"/>
      <c r="II69" s="304"/>
      <c r="IJ69" s="304"/>
      <c r="IK69" s="304"/>
      <c r="IL69" s="304"/>
      <c r="IM69" s="304"/>
      <c r="IN69" s="304"/>
      <c r="IO69" s="304"/>
      <c r="IP69" s="304"/>
      <c r="IQ69" s="304"/>
      <c r="IR69" s="304"/>
      <c r="IS69" s="304"/>
    </row>
    <row r="70" s="133" customFormat="1" ht="24" customHeight="1" spans="1:253">
      <c r="A70" s="304"/>
      <c r="B70" s="318"/>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c r="CW70" s="304"/>
      <c r="CX70" s="304"/>
      <c r="CY70" s="304"/>
      <c r="CZ70" s="304"/>
      <c r="DA70" s="304"/>
      <c r="DB70" s="304"/>
      <c r="DC70" s="304"/>
      <c r="DD70" s="304"/>
      <c r="DE70" s="304"/>
      <c r="DF70" s="304"/>
      <c r="DG70" s="304"/>
      <c r="DH70" s="304"/>
      <c r="DI70" s="304"/>
      <c r="DJ70" s="304"/>
      <c r="DK70" s="304"/>
      <c r="DL70" s="304"/>
      <c r="DM70" s="304"/>
      <c r="DN70" s="304"/>
      <c r="DO70" s="304"/>
      <c r="DP70" s="304"/>
      <c r="DQ70" s="304"/>
      <c r="DR70" s="304"/>
      <c r="DS70" s="304"/>
      <c r="DT70" s="304"/>
      <c r="DU70" s="304"/>
      <c r="DV70" s="304"/>
      <c r="DW70" s="304"/>
      <c r="DX70" s="304"/>
      <c r="DY70" s="304"/>
      <c r="DZ70" s="304"/>
      <c r="EA70" s="304"/>
      <c r="EB70" s="304"/>
      <c r="EC70" s="304"/>
      <c r="ED70" s="304"/>
      <c r="EE70" s="304"/>
      <c r="EF70" s="304"/>
      <c r="EG70" s="304"/>
      <c r="EH70" s="304"/>
      <c r="EI70" s="304"/>
      <c r="EJ70" s="304"/>
      <c r="EK70" s="304"/>
      <c r="EL70" s="304"/>
      <c r="EM70" s="304"/>
      <c r="EN70" s="304"/>
      <c r="EO70" s="304"/>
      <c r="EP70" s="304"/>
      <c r="EQ70" s="304"/>
      <c r="ER70" s="304"/>
      <c r="ES70" s="304"/>
      <c r="ET70" s="304"/>
      <c r="EU70" s="304"/>
      <c r="EV70" s="304"/>
      <c r="EW70" s="304"/>
      <c r="EX70" s="304"/>
      <c r="EY70" s="304"/>
      <c r="EZ70" s="304"/>
      <c r="FA70" s="304"/>
      <c r="FB70" s="304"/>
      <c r="FC70" s="304"/>
      <c r="FD70" s="304"/>
      <c r="FE70" s="304"/>
      <c r="FF70" s="304"/>
      <c r="FG70" s="304"/>
      <c r="FH70" s="304"/>
      <c r="FI70" s="304"/>
      <c r="FJ70" s="304"/>
      <c r="FK70" s="304"/>
      <c r="FL70" s="304"/>
      <c r="FM70" s="304"/>
      <c r="FN70" s="304"/>
      <c r="FO70" s="304"/>
      <c r="FP70" s="304"/>
      <c r="FQ70" s="304"/>
      <c r="FR70" s="304"/>
      <c r="FS70" s="304"/>
      <c r="FT70" s="304"/>
      <c r="FU70" s="304"/>
      <c r="FV70" s="304"/>
      <c r="FW70" s="304"/>
      <c r="FX70" s="304"/>
      <c r="FY70" s="304"/>
      <c r="FZ70" s="304"/>
      <c r="GA70" s="304"/>
      <c r="GB70" s="304"/>
      <c r="GC70" s="304"/>
      <c r="GD70" s="304"/>
      <c r="GE70" s="304"/>
      <c r="GF70" s="304"/>
      <c r="GG70" s="304"/>
      <c r="GH70" s="304"/>
      <c r="GI70" s="304"/>
      <c r="GJ70" s="304"/>
      <c r="GK70" s="304"/>
      <c r="GL70" s="304"/>
      <c r="GM70" s="304"/>
      <c r="GN70" s="304"/>
      <c r="GO70" s="304"/>
      <c r="GP70" s="304"/>
      <c r="GQ70" s="304"/>
      <c r="GR70" s="304"/>
      <c r="GS70" s="304"/>
      <c r="GT70" s="304"/>
      <c r="GU70" s="304"/>
      <c r="GV70" s="304"/>
      <c r="GW70" s="304"/>
      <c r="GX70" s="304"/>
      <c r="GY70" s="304"/>
      <c r="GZ70" s="304"/>
      <c r="HA70" s="304"/>
      <c r="HB70" s="304"/>
      <c r="HC70" s="304"/>
      <c r="HD70" s="304"/>
      <c r="HE70" s="304"/>
      <c r="HF70" s="304"/>
      <c r="HG70" s="304"/>
      <c r="HH70" s="304"/>
      <c r="HI70" s="304"/>
      <c r="HJ70" s="304"/>
      <c r="HK70" s="304"/>
      <c r="HL70" s="304"/>
      <c r="HM70" s="304"/>
      <c r="HN70" s="304"/>
      <c r="HO70" s="304"/>
      <c r="HP70" s="304"/>
      <c r="HQ70" s="304"/>
      <c r="HR70" s="304"/>
      <c r="HS70" s="304"/>
      <c r="HT70" s="304"/>
      <c r="HU70" s="304"/>
      <c r="HV70" s="304"/>
      <c r="HW70" s="304"/>
      <c r="HX70" s="304"/>
      <c r="HY70" s="304"/>
      <c r="HZ70" s="304"/>
      <c r="IA70" s="304"/>
      <c r="IB70" s="304"/>
      <c r="IC70" s="304"/>
      <c r="ID70" s="304"/>
      <c r="IE70" s="304"/>
      <c r="IF70" s="304"/>
      <c r="IG70" s="304"/>
      <c r="IH70" s="304"/>
      <c r="II70" s="304"/>
      <c r="IJ70" s="304"/>
      <c r="IK70" s="304"/>
      <c r="IL70" s="304"/>
      <c r="IM70" s="304"/>
      <c r="IN70" s="304"/>
      <c r="IO70" s="304"/>
      <c r="IP70" s="304"/>
      <c r="IQ70" s="304"/>
      <c r="IR70" s="304"/>
      <c r="IS70" s="304"/>
    </row>
    <row r="71" s="133" customFormat="1" ht="24" customHeight="1" spans="1:253">
      <c r="A71" s="304"/>
      <c r="B71" s="318"/>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c r="CW71" s="304"/>
      <c r="CX71" s="304"/>
      <c r="CY71" s="304"/>
      <c r="CZ71" s="304"/>
      <c r="DA71" s="304"/>
      <c r="DB71" s="304"/>
      <c r="DC71" s="304"/>
      <c r="DD71" s="304"/>
      <c r="DE71" s="304"/>
      <c r="DF71" s="304"/>
      <c r="DG71" s="304"/>
      <c r="DH71" s="304"/>
      <c r="DI71" s="304"/>
      <c r="DJ71" s="304"/>
      <c r="DK71" s="304"/>
      <c r="DL71" s="304"/>
      <c r="DM71" s="304"/>
      <c r="DN71" s="304"/>
      <c r="DO71" s="304"/>
      <c r="DP71" s="304"/>
      <c r="DQ71" s="304"/>
      <c r="DR71" s="304"/>
      <c r="DS71" s="304"/>
      <c r="DT71" s="304"/>
      <c r="DU71" s="304"/>
      <c r="DV71" s="304"/>
      <c r="DW71" s="304"/>
      <c r="DX71" s="304"/>
      <c r="DY71" s="304"/>
      <c r="DZ71" s="304"/>
      <c r="EA71" s="304"/>
      <c r="EB71" s="304"/>
      <c r="EC71" s="304"/>
      <c r="ED71" s="304"/>
      <c r="EE71" s="304"/>
      <c r="EF71" s="304"/>
      <c r="EG71" s="304"/>
      <c r="EH71" s="304"/>
      <c r="EI71" s="304"/>
      <c r="EJ71" s="304"/>
      <c r="EK71" s="304"/>
      <c r="EL71" s="304"/>
      <c r="EM71" s="304"/>
      <c r="EN71" s="304"/>
      <c r="EO71" s="304"/>
      <c r="EP71" s="304"/>
      <c r="EQ71" s="304"/>
      <c r="ER71" s="304"/>
      <c r="ES71" s="304"/>
      <c r="ET71" s="304"/>
      <c r="EU71" s="304"/>
      <c r="EV71" s="304"/>
      <c r="EW71" s="304"/>
      <c r="EX71" s="304"/>
      <c r="EY71" s="304"/>
      <c r="EZ71" s="304"/>
      <c r="FA71" s="304"/>
      <c r="FB71" s="304"/>
      <c r="FC71" s="304"/>
      <c r="FD71" s="304"/>
      <c r="FE71" s="304"/>
      <c r="FF71" s="304"/>
      <c r="FG71" s="304"/>
      <c r="FH71" s="304"/>
      <c r="FI71" s="304"/>
      <c r="FJ71" s="304"/>
      <c r="FK71" s="304"/>
      <c r="FL71" s="304"/>
      <c r="FM71" s="304"/>
      <c r="FN71" s="304"/>
      <c r="FO71" s="304"/>
      <c r="FP71" s="304"/>
      <c r="FQ71" s="304"/>
      <c r="FR71" s="304"/>
      <c r="FS71" s="304"/>
      <c r="FT71" s="304"/>
      <c r="FU71" s="304"/>
      <c r="FV71" s="304"/>
      <c r="FW71" s="304"/>
      <c r="FX71" s="304"/>
      <c r="FY71" s="304"/>
      <c r="FZ71" s="304"/>
      <c r="GA71" s="304"/>
      <c r="GB71" s="304"/>
      <c r="GC71" s="304"/>
      <c r="GD71" s="304"/>
      <c r="GE71" s="304"/>
      <c r="GF71" s="304"/>
      <c r="GG71" s="304"/>
      <c r="GH71" s="304"/>
      <c r="GI71" s="304"/>
      <c r="GJ71" s="304"/>
      <c r="GK71" s="304"/>
      <c r="GL71" s="304"/>
      <c r="GM71" s="304"/>
      <c r="GN71" s="304"/>
      <c r="GO71" s="304"/>
      <c r="GP71" s="304"/>
      <c r="GQ71" s="304"/>
      <c r="GR71" s="304"/>
      <c r="GS71" s="304"/>
      <c r="GT71" s="304"/>
      <c r="GU71" s="304"/>
      <c r="GV71" s="304"/>
      <c r="GW71" s="304"/>
      <c r="GX71" s="304"/>
      <c r="GY71" s="304"/>
      <c r="GZ71" s="304"/>
      <c r="HA71" s="304"/>
      <c r="HB71" s="304"/>
      <c r="HC71" s="304"/>
      <c r="HD71" s="304"/>
      <c r="HE71" s="304"/>
      <c r="HF71" s="304"/>
      <c r="HG71" s="304"/>
      <c r="HH71" s="304"/>
      <c r="HI71" s="304"/>
      <c r="HJ71" s="304"/>
      <c r="HK71" s="304"/>
      <c r="HL71" s="304"/>
      <c r="HM71" s="304"/>
      <c r="HN71" s="304"/>
      <c r="HO71" s="304"/>
      <c r="HP71" s="304"/>
      <c r="HQ71" s="304"/>
      <c r="HR71" s="304"/>
      <c r="HS71" s="304"/>
      <c r="HT71" s="304"/>
      <c r="HU71" s="304"/>
      <c r="HV71" s="304"/>
      <c r="HW71" s="304"/>
      <c r="HX71" s="304"/>
      <c r="HY71" s="304"/>
      <c r="HZ71" s="304"/>
      <c r="IA71" s="304"/>
      <c r="IB71" s="304"/>
      <c r="IC71" s="304"/>
      <c r="ID71" s="304"/>
      <c r="IE71" s="304"/>
      <c r="IF71" s="304"/>
      <c r="IG71" s="304"/>
      <c r="IH71" s="304"/>
      <c r="II71" s="304"/>
      <c r="IJ71" s="304"/>
      <c r="IK71" s="304"/>
      <c r="IL71" s="304"/>
      <c r="IM71" s="304"/>
      <c r="IN71" s="304"/>
      <c r="IO71" s="304"/>
      <c r="IP71" s="304"/>
      <c r="IQ71" s="304"/>
      <c r="IR71" s="304"/>
      <c r="IS71" s="304"/>
    </row>
    <row r="72" s="133" customFormat="1" ht="24" customHeight="1" spans="1:253">
      <c r="A72" s="304"/>
      <c r="B72" s="318"/>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c r="CW72" s="304"/>
      <c r="CX72" s="304"/>
      <c r="CY72" s="304"/>
      <c r="CZ72" s="304"/>
      <c r="DA72" s="304"/>
      <c r="DB72" s="304"/>
      <c r="DC72" s="304"/>
      <c r="DD72" s="304"/>
      <c r="DE72" s="304"/>
      <c r="DF72" s="304"/>
      <c r="DG72" s="304"/>
      <c r="DH72" s="304"/>
      <c r="DI72" s="304"/>
      <c r="DJ72" s="304"/>
      <c r="DK72" s="304"/>
      <c r="DL72" s="304"/>
      <c r="DM72" s="304"/>
      <c r="DN72" s="304"/>
      <c r="DO72" s="304"/>
      <c r="DP72" s="304"/>
      <c r="DQ72" s="304"/>
      <c r="DR72" s="304"/>
      <c r="DS72" s="304"/>
      <c r="DT72" s="304"/>
      <c r="DU72" s="304"/>
      <c r="DV72" s="304"/>
      <c r="DW72" s="304"/>
      <c r="DX72" s="304"/>
      <c r="DY72" s="304"/>
      <c r="DZ72" s="304"/>
      <c r="EA72" s="304"/>
      <c r="EB72" s="304"/>
      <c r="EC72" s="304"/>
      <c r="ED72" s="304"/>
      <c r="EE72" s="304"/>
      <c r="EF72" s="304"/>
      <c r="EG72" s="304"/>
      <c r="EH72" s="304"/>
      <c r="EI72" s="304"/>
      <c r="EJ72" s="304"/>
      <c r="EK72" s="304"/>
      <c r="EL72" s="304"/>
      <c r="EM72" s="304"/>
      <c r="EN72" s="304"/>
      <c r="EO72" s="304"/>
      <c r="EP72" s="304"/>
      <c r="EQ72" s="304"/>
      <c r="ER72" s="304"/>
      <c r="ES72" s="304"/>
      <c r="ET72" s="304"/>
      <c r="EU72" s="304"/>
      <c r="EV72" s="304"/>
      <c r="EW72" s="304"/>
      <c r="EX72" s="304"/>
      <c r="EY72" s="304"/>
      <c r="EZ72" s="304"/>
      <c r="FA72" s="304"/>
      <c r="FB72" s="304"/>
      <c r="FC72" s="304"/>
      <c r="FD72" s="304"/>
      <c r="FE72" s="304"/>
      <c r="FF72" s="304"/>
      <c r="FG72" s="304"/>
      <c r="FH72" s="304"/>
      <c r="FI72" s="304"/>
      <c r="FJ72" s="304"/>
      <c r="FK72" s="304"/>
      <c r="FL72" s="304"/>
      <c r="FM72" s="304"/>
      <c r="FN72" s="304"/>
      <c r="FO72" s="304"/>
      <c r="FP72" s="304"/>
      <c r="FQ72" s="304"/>
      <c r="FR72" s="304"/>
      <c r="FS72" s="304"/>
      <c r="FT72" s="304"/>
      <c r="FU72" s="304"/>
      <c r="FV72" s="304"/>
      <c r="FW72" s="304"/>
      <c r="FX72" s="304"/>
      <c r="FY72" s="304"/>
      <c r="FZ72" s="304"/>
      <c r="GA72" s="304"/>
      <c r="GB72" s="304"/>
      <c r="GC72" s="304"/>
      <c r="GD72" s="304"/>
      <c r="GE72" s="304"/>
      <c r="GF72" s="304"/>
      <c r="GG72" s="304"/>
      <c r="GH72" s="304"/>
      <c r="GI72" s="304"/>
      <c r="GJ72" s="304"/>
      <c r="GK72" s="304"/>
      <c r="GL72" s="304"/>
      <c r="GM72" s="304"/>
      <c r="GN72" s="304"/>
      <c r="GO72" s="304"/>
      <c r="GP72" s="304"/>
      <c r="GQ72" s="304"/>
      <c r="GR72" s="304"/>
      <c r="GS72" s="304"/>
      <c r="GT72" s="304"/>
      <c r="GU72" s="304"/>
      <c r="GV72" s="304"/>
      <c r="GW72" s="304"/>
      <c r="GX72" s="304"/>
      <c r="GY72" s="304"/>
      <c r="GZ72" s="304"/>
      <c r="HA72" s="304"/>
      <c r="HB72" s="304"/>
      <c r="HC72" s="304"/>
      <c r="HD72" s="304"/>
      <c r="HE72" s="304"/>
      <c r="HF72" s="304"/>
      <c r="HG72" s="304"/>
      <c r="HH72" s="304"/>
      <c r="HI72" s="304"/>
      <c r="HJ72" s="304"/>
      <c r="HK72" s="304"/>
      <c r="HL72" s="304"/>
      <c r="HM72" s="304"/>
      <c r="HN72" s="304"/>
      <c r="HO72" s="304"/>
      <c r="HP72" s="304"/>
      <c r="HQ72" s="304"/>
      <c r="HR72" s="304"/>
      <c r="HS72" s="304"/>
      <c r="HT72" s="304"/>
      <c r="HU72" s="304"/>
      <c r="HV72" s="304"/>
      <c r="HW72" s="304"/>
      <c r="HX72" s="304"/>
      <c r="HY72" s="304"/>
      <c r="HZ72" s="304"/>
      <c r="IA72" s="304"/>
      <c r="IB72" s="304"/>
      <c r="IC72" s="304"/>
      <c r="ID72" s="304"/>
      <c r="IE72" s="304"/>
      <c r="IF72" s="304"/>
      <c r="IG72" s="304"/>
      <c r="IH72" s="304"/>
      <c r="II72" s="304"/>
      <c r="IJ72" s="304"/>
      <c r="IK72" s="304"/>
      <c r="IL72" s="304"/>
      <c r="IM72" s="304"/>
      <c r="IN72" s="304"/>
      <c r="IO72" s="304"/>
      <c r="IP72" s="304"/>
      <c r="IQ72" s="304"/>
      <c r="IR72" s="304"/>
      <c r="IS72" s="304"/>
    </row>
    <row r="73" s="133" customFormat="1" ht="24" customHeight="1" spans="1:253">
      <c r="A73" s="304"/>
      <c r="B73" s="318"/>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c r="CW73" s="304"/>
      <c r="CX73" s="304"/>
      <c r="CY73" s="304"/>
      <c r="CZ73" s="304"/>
      <c r="DA73" s="304"/>
      <c r="DB73" s="304"/>
      <c r="DC73" s="304"/>
      <c r="DD73" s="304"/>
      <c r="DE73" s="304"/>
      <c r="DF73" s="304"/>
      <c r="DG73" s="304"/>
      <c r="DH73" s="304"/>
      <c r="DI73" s="304"/>
      <c r="DJ73" s="304"/>
      <c r="DK73" s="304"/>
      <c r="DL73" s="304"/>
      <c r="DM73" s="304"/>
      <c r="DN73" s="304"/>
      <c r="DO73" s="304"/>
      <c r="DP73" s="304"/>
      <c r="DQ73" s="304"/>
      <c r="DR73" s="304"/>
      <c r="DS73" s="304"/>
      <c r="DT73" s="304"/>
      <c r="DU73" s="304"/>
      <c r="DV73" s="304"/>
      <c r="DW73" s="304"/>
      <c r="DX73" s="304"/>
      <c r="DY73" s="304"/>
      <c r="DZ73" s="304"/>
      <c r="EA73" s="304"/>
      <c r="EB73" s="304"/>
      <c r="EC73" s="304"/>
      <c r="ED73" s="304"/>
      <c r="EE73" s="304"/>
      <c r="EF73" s="304"/>
      <c r="EG73" s="304"/>
      <c r="EH73" s="304"/>
      <c r="EI73" s="304"/>
      <c r="EJ73" s="304"/>
      <c r="EK73" s="304"/>
      <c r="EL73" s="304"/>
      <c r="EM73" s="304"/>
      <c r="EN73" s="304"/>
      <c r="EO73" s="304"/>
      <c r="EP73" s="304"/>
      <c r="EQ73" s="304"/>
      <c r="ER73" s="304"/>
      <c r="ES73" s="304"/>
      <c r="ET73" s="304"/>
      <c r="EU73" s="304"/>
      <c r="EV73" s="304"/>
      <c r="EW73" s="304"/>
      <c r="EX73" s="304"/>
      <c r="EY73" s="304"/>
      <c r="EZ73" s="304"/>
      <c r="FA73" s="304"/>
      <c r="FB73" s="304"/>
      <c r="FC73" s="304"/>
      <c r="FD73" s="304"/>
      <c r="FE73" s="304"/>
      <c r="FF73" s="304"/>
      <c r="FG73" s="304"/>
      <c r="FH73" s="304"/>
      <c r="FI73" s="304"/>
      <c r="FJ73" s="304"/>
      <c r="FK73" s="304"/>
      <c r="FL73" s="304"/>
      <c r="FM73" s="304"/>
      <c r="FN73" s="304"/>
      <c r="FO73" s="304"/>
      <c r="FP73" s="304"/>
      <c r="FQ73" s="304"/>
      <c r="FR73" s="304"/>
      <c r="FS73" s="304"/>
      <c r="FT73" s="304"/>
      <c r="FU73" s="304"/>
      <c r="FV73" s="304"/>
      <c r="FW73" s="304"/>
      <c r="FX73" s="304"/>
      <c r="FY73" s="304"/>
      <c r="FZ73" s="304"/>
      <c r="GA73" s="304"/>
      <c r="GB73" s="304"/>
      <c r="GC73" s="304"/>
      <c r="GD73" s="304"/>
      <c r="GE73" s="304"/>
      <c r="GF73" s="304"/>
      <c r="GG73" s="304"/>
      <c r="GH73" s="304"/>
      <c r="GI73" s="304"/>
      <c r="GJ73" s="304"/>
      <c r="GK73" s="304"/>
      <c r="GL73" s="304"/>
      <c r="GM73" s="304"/>
      <c r="GN73" s="304"/>
      <c r="GO73" s="304"/>
      <c r="GP73" s="304"/>
      <c r="GQ73" s="304"/>
      <c r="GR73" s="304"/>
      <c r="GS73" s="304"/>
      <c r="GT73" s="304"/>
      <c r="GU73" s="304"/>
      <c r="GV73" s="304"/>
      <c r="GW73" s="304"/>
      <c r="GX73" s="304"/>
      <c r="GY73" s="304"/>
      <c r="GZ73" s="304"/>
      <c r="HA73" s="304"/>
      <c r="HB73" s="304"/>
      <c r="HC73" s="304"/>
      <c r="HD73" s="304"/>
      <c r="HE73" s="304"/>
      <c r="HF73" s="304"/>
      <c r="HG73" s="304"/>
      <c r="HH73" s="304"/>
      <c r="HI73" s="304"/>
      <c r="HJ73" s="304"/>
      <c r="HK73" s="304"/>
      <c r="HL73" s="304"/>
      <c r="HM73" s="304"/>
      <c r="HN73" s="304"/>
      <c r="HO73" s="304"/>
      <c r="HP73" s="304"/>
      <c r="HQ73" s="304"/>
      <c r="HR73" s="304"/>
      <c r="HS73" s="304"/>
      <c r="HT73" s="304"/>
      <c r="HU73" s="304"/>
      <c r="HV73" s="304"/>
      <c r="HW73" s="304"/>
      <c r="HX73" s="304"/>
      <c r="HY73" s="304"/>
      <c r="HZ73" s="304"/>
      <c r="IA73" s="304"/>
      <c r="IB73" s="304"/>
      <c r="IC73" s="304"/>
      <c r="ID73" s="304"/>
      <c r="IE73" s="304"/>
      <c r="IF73" s="304"/>
      <c r="IG73" s="304"/>
      <c r="IH73" s="304"/>
      <c r="II73" s="304"/>
      <c r="IJ73" s="304"/>
      <c r="IK73" s="304"/>
      <c r="IL73" s="304"/>
      <c r="IM73" s="304"/>
      <c r="IN73" s="304"/>
      <c r="IO73" s="304"/>
      <c r="IP73" s="304"/>
      <c r="IQ73" s="304"/>
      <c r="IR73" s="304"/>
      <c r="IS73" s="304"/>
    </row>
    <row r="74" s="133" customFormat="1" ht="24" customHeight="1" spans="1:253">
      <c r="A74" s="304"/>
      <c r="B74" s="318"/>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c r="CW74" s="304"/>
      <c r="CX74" s="304"/>
      <c r="CY74" s="304"/>
      <c r="CZ74" s="304"/>
      <c r="DA74" s="304"/>
      <c r="DB74" s="304"/>
      <c r="DC74" s="304"/>
      <c r="DD74" s="304"/>
      <c r="DE74" s="304"/>
      <c r="DF74" s="304"/>
      <c r="DG74" s="304"/>
      <c r="DH74" s="304"/>
      <c r="DI74" s="304"/>
      <c r="DJ74" s="304"/>
      <c r="DK74" s="304"/>
      <c r="DL74" s="304"/>
      <c r="DM74" s="304"/>
      <c r="DN74" s="304"/>
      <c r="DO74" s="304"/>
      <c r="DP74" s="304"/>
      <c r="DQ74" s="304"/>
      <c r="DR74" s="304"/>
      <c r="DS74" s="304"/>
      <c r="DT74" s="304"/>
      <c r="DU74" s="304"/>
      <c r="DV74" s="304"/>
      <c r="DW74" s="304"/>
      <c r="DX74" s="304"/>
      <c r="DY74" s="304"/>
      <c r="DZ74" s="304"/>
      <c r="EA74" s="304"/>
      <c r="EB74" s="304"/>
      <c r="EC74" s="304"/>
      <c r="ED74" s="304"/>
      <c r="EE74" s="304"/>
      <c r="EF74" s="304"/>
      <c r="EG74" s="304"/>
      <c r="EH74" s="304"/>
      <c r="EI74" s="304"/>
      <c r="EJ74" s="304"/>
      <c r="EK74" s="304"/>
      <c r="EL74" s="304"/>
      <c r="EM74" s="304"/>
      <c r="EN74" s="304"/>
      <c r="EO74" s="304"/>
      <c r="EP74" s="304"/>
      <c r="EQ74" s="304"/>
      <c r="ER74" s="304"/>
      <c r="ES74" s="304"/>
      <c r="ET74" s="304"/>
      <c r="EU74" s="304"/>
      <c r="EV74" s="304"/>
      <c r="EW74" s="304"/>
      <c r="EX74" s="304"/>
      <c r="EY74" s="304"/>
      <c r="EZ74" s="304"/>
      <c r="FA74" s="304"/>
      <c r="FB74" s="304"/>
      <c r="FC74" s="304"/>
      <c r="FD74" s="304"/>
      <c r="FE74" s="304"/>
      <c r="FF74" s="304"/>
      <c r="FG74" s="304"/>
      <c r="FH74" s="304"/>
      <c r="FI74" s="304"/>
      <c r="FJ74" s="304"/>
      <c r="FK74" s="304"/>
      <c r="FL74" s="304"/>
      <c r="FM74" s="304"/>
      <c r="FN74" s="304"/>
      <c r="FO74" s="304"/>
      <c r="FP74" s="304"/>
      <c r="FQ74" s="304"/>
      <c r="FR74" s="304"/>
      <c r="FS74" s="304"/>
      <c r="FT74" s="304"/>
      <c r="FU74" s="304"/>
      <c r="FV74" s="304"/>
      <c r="FW74" s="304"/>
      <c r="FX74" s="304"/>
      <c r="FY74" s="304"/>
      <c r="FZ74" s="304"/>
      <c r="GA74" s="304"/>
      <c r="GB74" s="304"/>
      <c r="GC74" s="304"/>
      <c r="GD74" s="304"/>
      <c r="GE74" s="304"/>
      <c r="GF74" s="304"/>
      <c r="GG74" s="304"/>
      <c r="GH74" s="304"/>
      <c r="GI74" s="304"/>
      <c r="GJ74" s="304"/>
      <c r="GK74" s="304"/>
      <c r="GL74" s="304"/>
      <c r="GM74" s="304"/>
      <c r="GN74" s="304"/>
      <c r="GO74" s="304"/>
      <c r="GP74" s="304"/>
      <c r="GQ74" s="304"/>
      <c r="GR74" s="304"/>
      <c r="GS74" s="304"/>
      <c r="GT74" s="304"/>
      <c r="GU74" s="304"/>
      <c r="GV74" s="304"/>
      <c r="GW74" s="304"/>
      <c r="GX74" s="304"/>
      <c r="GY74" s="304"/>
      <c r="GZ74" s="304"/>
      <c r="HA74" s="304"/>
      <c r="HB74" s="304"/>
      <c r="HC74" s="304"/>
      <c r="HD74" s="304"/>
      <c r="HE74" s="304"/>
      <c r="HF74" s="304"/>
      <c r="HG74" s="304"/>
      <c r="HH74" s="304"/>
      <c r="HI74" s="304"/>
      <c r="HJ74" s="304"/>
      <c r="HK74" s="304"/>
      <c r="HL74" s="304"/>
      <c r="HM74" s="304"/>
      <c r="HN74" s="304"/>
      <c r="HO74" s="304"/>
      <c r="HP74" s="304"/>
      <c r="HQ74" s="304"/>
      <c r="HR74" s="304"/>
      <c r="HS74" s="304"/>
      <c r="HT74" s="304"/>
      <c r="HU74" s="304"/>
      <c r="HV74" s="304"/>
      <c r="HW74" s="304"/>
      <c r="HX74" s="304"/>
      <c r="HY74" s="304"/>
      <c r="HZ74" s="304"/>
      <c r="IA74" s="304"/>
      <c r="IB74" s="304"/>
      <c r="IC74" s="304"/>
      <c r="ID74" s="304"/>
      <c r="IE74" s="304"/>
      <c r="IF74" s="304"/>
      <c r="IG74" s="304"/>
      <c r="IH74" s="304"/>
      <c r="II74" s="304"/>
      <c r="IJ74" s="304"/>
      <c r="IK74" s="304"/>
      <c r="IL74" s="304"/>
      <c r="IM74" s="304"/>
      <c r="IN74" s="304"/>
      <c r="IO74" s="304"/>
      <c r="IP74" s="304"/>
      <c r="IQ74" s="304"/>
      <c r="IR74" s="304"/>
      <c r="IS74" s="304"/>
    </row>
    <row r="75" s="133" customFormat="1" ht="24" customHeight="1" spans="1:253">
      <c r="A75" s="304"/>
      <c r="B75" s="318"/>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c r="CW75" s="304"/>
      <c r="CX75" s="304"/>
      <c r="CY75" s="304"/>
      <c r="CZ75" s="304"/>
      <c r="DA75" s="304"/>
      <c r="DB75" s="304"/>
      <c r="DC75" s="304"/>
      <c r="DD75" s="304"/>
      <c r="DE75" s="304"/>
      <c r="DF75" s="304"/>
      <c r="DG75" s="304"/>
      <c r="DH75" s="304"/>
      <c r="DI75" s="304"/>
      <c r="DJ75" s="304"/>
      <c r="DK75" s="304"/>
      <c r="DL75" s="304"/>
      <c r="DM75" s="304"/>
      <c r="DN75" s="304"/>
      <c r="DO75" s="304"/>
      <c r="DP75" s="304"/>
      <c r="DQ75" s="304"/>
      <c r="DR75" s="304"/>
      <c r="DS75" s="304"/>
      <c r="DT75" s="304"/>
      <c r="DU75" s="304"/>
      <c r="DV75" s="304"/>
      <c r="DW75" s="304"/>
      <c r="DX75" s="304"/>
      <c r="DY75" s="304"/>
      <c r="DZ75" s="304"/>
      <c r="EA75" s="304"/>
      <c r="EB75" s="304"/>
      <c r="EC75" s="304"/>
      <c r="ED75" s="304"/>
      <c r="EE75" s="304"/>
      <c r="EF75" s="304"/>
      <c r="EG75" s="304"/>
      <c r="EH75" s="304"/>
      <c r="EI75" s="304"/>
      <c r="EJ75" s="304"/>
      <c r="EK75" s="304"/>
      <c r="EL75" s="304"/>
      <c r="EM75" s="304"/>
      <c r="EN75" s="304"/>
      <c r="EO75" s="304"/>
      <c r="EP75" s="304"/>
      <c r="EQ75" s="304"/>
      <c r="ER75" s="304"/>
      <c r="ES75" s="304"/>
      <c r="ET75" s="304"/>
      <c r="EU75" s="304"/>
      <c r="EV75" s="304"/>
      <c r="EW75" s="304"/>
      <c r="EX75" s="304"/>
      <c r="EY75" s="304"/>
      <c r="EZ75" s="304"/>
      <c r="FA75" s="304"/>
      <c r="FB75" s="304"/>
      <c r="FC75" s="304"/>
      <c r="FD75" s="304"/>
      <c r="FE75" s="304"/>
      <c r="FF75" s="304"/>
      <c r="FG75" s="304"/>
      <c r="FH75" s="304"/>
      <c r="FI75" s="304"/>
      <c r="FJ75" s="304"/>
      <c r="FK75" s="304"/>
      <c r="FL75" s="304"/>
      <c r="FM75" s="304"/>
      <c r="FN75" s="304"/>
      <c r="FO75" s="304"/>
      <c r="FP75" s="304"/>
      <c r="FQ75" s="304"/>
      <c r="FR75" s="304"/>
      <c r="FS75" s="304"/>
      <c r="FT75" s="304"/>
      <c r="FU75" s="304"/>
      <c r="FV75" s="304"/>
      <c r="FW75" s="304"/>
      <c r="FX75" s="304"/>
      <c r="FY75" s="304"/>
      <c r="FZ75" s="304"/>
      <c r="GA75" s="304"/>
      <c r="GB75" s="304"/>
      <c r="GC75" s="304"/>
      <c r="GD75" s="304"/>
      <c r="GE75" s="304"/>
      <c r="GF75" s="304"/>
      <c r="GG75" s="304"/>
      <c r="GH75" s="304"/>
      <c r="GI75" s="304"/>
      <c r="GJ75" s="304"/>
      <c r="GK75" s="304"/>
      <c r="GL75" s="304"/>
      <c r="GM75" s="304"/>
      <c r="GN75" s="304"/>
      <c r="GO75" s="304"/>
      <c r="GP75" s="304"/>
      <c r="GQ75" s="304"/>
      <c r="GR75" s="304"/>
      <c r="GS75" s="304"/>
      <c r="GT75" s="304"/>
      <c r="GU75" s="304"/>
      <c r="GV75" s="304"/>
      <c r="GW75" s="304"/>
      <c r="GX75" s="304"/>
      <c r="GY75" s="304"/>
      <c r="GZ75" s="304"/>
      <c r="HA75" s="304"/>
      <c r="HB75" s="304"/>
      <c r="HC75" s="304"/>
      <c r="HD75" s="304"/>
      <c r="HE75" s="304"/>
      <c r="HF75" s="304"/>
      <c r="HG75" s="304"/>
      <c r="HH75" s="304"/>
      <c r="HI75" s="304"/>
      <c r="HJ75" s="304"/>
      <c r="HK75" s="304"/>
      <c r="HL75" s="304"/>
      <c r="HM75" s="304"/>
      <c r="HN75" s="304"/>
      <c r="HO75" s="304"/>
      <c r="HP75" s="304"/>
      <c r="HQ75" s="304"/>
      <c r="HR75" s="304"/>
      <c r="HS75" s="304"/>
      <c r="HT75" s="304"/>
      <c r="HU75" s="304"/>
      <c r="HV75" s="304"/>
      <c r="HW75" s="304"/>
      <c r="HX75" s="304"/>
      <c r="HY75" s="304"/>
      <c r="HZ75" s="304"/>
      <c r="IA75" s="304"/>
      <c r="IB75" s="304"/>
      <c r="IC75" s="304"/>
      <c r="ID75" s="304"/>
      <c r="IE75" s="304"/>
      <c r="IF75" s="304"/>
      <c r="IG75" s="304"/>
      <c r="IH75" s="304"/>
      <c r="II75" s="304"/>
      <c r="IJ75" s="304"/>
      <c r="IK75" s="304"/>
      <c r="IL75" s="304"/>
      <c r="IM75" s="304"/>
      <c r="IN75" s="304"/>
      <c r="IO75" s="304"/>
      <c r="IP75" s="304"/>
      <c r="IQ75" s="304"/>
      <c r="IR75" s="304"/>
      <c r="IS75" s="304"/>
    </row>
    <row r="76" s="133" customFormat="1" ht="24" customHeight="1" spans="1:253">
      <c r="A76" s="304"/>
      <c r="B76" s="318"/>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c r="CW76" s="304"/>
      <c r="CX76" s="304"/>
      <c r="CY76" s="304"/>
      <c r="CZ76" s="304"/>
      <c r="DA76" s="304"/>
      <c r="DB76" s="304"/>
      <c r="DC76" s="304"/>
      <c r="DD76" s="304"/>
      <c r="DE76" s="304"/>
      <c r="DF76" s="304"/>
      <c r="DG76" s="304"/>
      <c r="DH76" s="304"/>
      <c r="DI76" s="304"/>
      <c r="DJ76" s="304"/>
      <c r="DK76" s="304"/>
      <c r="DL76" s="304"/>
      <c r="DM76" s="304"/>
      <c r="DN76" s="304"/>
      <c r="DO76" s="304"/>
      <c r="DP76" s="304"/>
      <c r="DQ76" s="304"/>
      <c r="DR76" s="304"/>
      <c r="DS76" s="304"/>
      <c r="DT76" s="304"/>
      <c r="DU76" s="304"/>
      <c r="DV76" s="304"/>
      <c r="DW76" s="304"/>
      <c r="DX76" s="304"/>
      <c r="DY76" s="304"/>
      <c r="DZ76" s="304"/>
      <c r="EA76" s="304"/>
      <c r="EB76" s="304"/>
      <c r="EC76" s="304"/>
      <c r="ED76" s="304"/>
      <c r="EE76" s="304"/>
      <c r="EF76" s="304"/>
      <c r="EG76" s="304"/>
      <c r="EH76" s="304"/>
      <c r="EI76" s="304"/>
      <c r="EJ76" s="304"/>
      <c r="EK76" s="304"/>
      <c r="EL76" s="304"/>
      <c r="EM76" s="304"/>
      <c r="EN76" s="304"/>
      <c r="EO76" s="304"/>
      <c r="EP76" s="304"/>
      <c r="EQ76" s="304"/>
      <c r="ER76" s="304"/>
      <c r="ES76" s="304"/>
      <c r="ET76" s="304"/>
      <c r="EU76" s="304"/>
      <c r="EV76" s="304"/>
      <c r="EW76" s="304"/>
      <c r="EX76" s="304"/>
      <c r="EY76" s="304"/>
      <c r="EZ76" s="304"/>
      <c r="FA76" s="304"/>
      <c r="FB76" s="304"/>
      <c r="FC76" s="304"/>
      <c r="FD76" s="304"/>
      <c r="FE76" s="304"/>
      <c r="FF76" s="304"/>
      <c r="FG76" s="304"/>
      <c r="FH76" s="304"/>
      <c r="FI76" s="304"/>
      <c r="FJ76" s="304"/>
      <c r="FK76" s="304"/>
      <c r="FL76" s="304"/>
      <c r="FM76" s="304"/>
      <c r="FN76" s="304"/>
      <c r="FO76" s="304"/>
      <c r="FP76" s="304"/>
      <c r="FQ76" s="304"/>
      <c r="FR76" s="304"/>
      <c r="FS76" s="304"/>
      <c r="FT76" s="304"/>
      <c r="FU76" s="304"/>
      <c r="FV76" s="304"/>
      <c r="FW76" s="304"/>
      <c r="FX76" s="304"/>
      <c r="FY76" s="304"/>
      <c r="FZ76" s="304"/>
      <c r="GA76" s="304"/>
      <c r="GB76" s="304"/>
      <c r="GC76" s="304"/>
      <c r="GD76" s="304"/>
      <c r="GE76" s="304"/>
      <c r="GF76" s="304"/>
      <c r="GG76" s="304"/>
      <c r="GH76" s="304"/>
      <c r="GI76" s="304"/>
      <c r="GJ76" s="304"/>
      <c r="GK76" s="304"/>
      <c r="GL76" s="304"/>
      <c r="GM76" s="304"/>
      <c r="GN76" s="304"/>
      <c r="GO76" s="304"/>
      <c r="GP76" s="304"/>
      <c r="GQ76" s="304"/>
      <c r="GR76" s="304"/>
      <c r="GS76" s="304"/>
      <c r="GT76" s="304"/>
      <c r="GU76" s="304"/>
      <c r="GV76" s="304"/>
      <c r="GW76" s="304"/>
      <c r="GX76" s="304"/>
      <c r="GY76" s="304"/>
      <c r="GZ76" s="304"/>
      <c r="HA76" s="304"/>
      <c r="HB76" s="304"/>
      <c r="HC76" s="304"/>
      <c r="HD76" s="304"/>
      <c r="HE76" s="304"/>
      <c r="HF76" s="304"/>
      <c r="HG76" s="304"/>
      <c r="HH76" s="304"/>
      <c r="HI76" s="304"/>
      <c r="HJ76" s="304"/>
      <c r="HK76" s="304"/>
      <c r="HL76" s="304"/>
      <c r="HM76" s="304"/>
      <c r="HN76" s="304"/>
      <c r="HO76" s="304"/>
      <c r="HP76" s="304"/>
      <c r="HQ76" s="304"/>
      <c r="HR76" s="304"/>
      <c r="HS76" s="304"/>
      <c r="HT76" s="304"/>
      <c r="HU76" s="304"/>
      <c r="HV76" s="304"/>
      <c r="HW76" s="304"/>
      <c r="HX76" s="304"/>
      <c r="HY76" s="304"/>
      <c r="HZ76" s="304"/>
      <c r="IA76" s="304"/>
      <c r="IB76" s="304"/>
      <c r="IC76" s="304"/>
      <c r="ID76" s="304"/>
      <c r="IE76" s="304"/>
      <c r="IF76" s="304"/>
      <c r="IG76" s="304"/>
      <c r="IH76" s="304"/>
      <c r="II76" s="304"/>
      <c r="IJ76" s="304"/>
      <c r="IK76" s="304"/>
      <c r="IL76" s="304"/>
      <c r="IM76" s="304"/>
      <c r="IN76" s="304"/>
      <c r="IO76" s="304"/>
      <c r="IP76" s="304"/>
      <c r="IQ76" s="304"/>
      <c r="IR76" s="304"/>
      <c r="IS76" s="304"/>
    </row>
    <row r="77" s="133" customFormat="1" ht="24" customHeight="1" spans="1:253">
      <c r="A77" s="304"/>
      <c r="B77" s="318"/>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c r="CW77" s="304"/>
      <c r="CX77" s="304"/>
      <c r="CY77" s="304"/>
      <c r="CZ77" s="304"/>
      <c r="DA77" s="304"/>
      <c r="DB77" s="304"/>
      <c r="DC77" s="304"/>
      <c r="DD77" s="304"/>
      <c r="DE77" s="304"/>
      <c r="DF77" s="304"/>
      <c r="DG77" s="304"/>
      <c r="DH77" s="304"/>
      <c r="DI77" s="304"/>
      <c r="DJ77" s="304"/>
      <c r="DK77" s="304"/>
      <c r="DL77" s="304"/>
      <c r="DM77" s="304"/>
      <c r="DN77" s="304"/>
      <c r="DO77" s="304"/>
      <c r="DP77" s="304"/>
      <c r="DQ77" s="304"/>
      <c r="DR77" s="304"/>
      <c r="DS77" s="304"/>
      <c r="DT77" s="304"/>
      <c r="DU77" s="304"/>
      <c r="DV77" s="304"/>
      <c r="DW77" s="304"/>
      <c r="DX77" s="304"/>
      <c r="DY77" s="304"/>
      <c r="DZ77" s="304"/>
      <c r="EA77" s="304"/>
      <c r="EB77" s="304"/>
      <c r="EC77" s="304"/>
      <c r="ED77" s="304"/>
      <c r="EE77" s="304"/>
      <c r="EF77" s="304"/>
      <c r="EG77" s="304"/>
      <c r="EH77" s="304"/>
      <c r="EI77" s="304"/>
      <c r="EJ77" s="304"/>
      <c r="EK77" s="304"/>
      <c r="EL77" s="304"/>
      <c r="EM77" s="304"/>
      <c r="EN77" s="304"/>
      <c r="EO77" s="304"/>
      <c r="EP77" s="304"/>
      <c r="EQ77" s="304"/>
      <c r="ER77" s="304"/>
      <c r="ES77" s="304"/>
      <c r="ET77" s="304"/>
      <c r="EU77" s="304"/>
      <c r="EV77" s="304"/>
      <c r="EW77" s="304"/>
      <c r="EX77" s="304"/>
      <c r="EY77" s="304"/>
      <c r="EZ77" s="304"/>
      <c r="FA77" s="304"/>
      <c r="FB77" s="304"/>
      <c r="FC77" s="304"/>
      <c r="FD77" s="304"/>
      <c r="FE77" s="304"/>
      <c r="FF77" s="304"/>
      <c r="FG77" s="304"/>
      <c r="FH77" s="304"/>
      <c r="FI77" s="304"/>
      <c r="FJ77" s="304"/>
      <c r="FK77" s="304"/>
      <c r="FL77" s="304"/>
      <c r="FM77" s="304"/>
      <c r="FN77" s="304"/>
      <c r="FO77" s="304"/>
      <c r="FP77" s="304"/>
      <c r="FQ77" s="304"/>
      <c r="FR77" s="304"/>
      <c r="FS77" s="304"/>
      <c r="FT77" s="304"/>
      <c r="FU77" s="304"/>
      <c r="FV77" s="304"/>
      <c r="FW77" s="304"/>
      <c r="FX77" s="304"/>
      <c r="FY77" s="304"/>
      <c r="FZ77" s="304"/>
      <c r="GA77" s="304"/>
      <c r="GB77" s="304"/>
      <c r="GC77" s="304"/>
      <c r="GD77" s="304"/>
      <c r="GE77" s="304"/>
      <c r="GF77" s="304"/>
      <c r="GG77" s="304"/>
      <c r="GH77" s="304"/>
      <c r="GI77" s="304"/>
      <c r="GJ77" s="304"/>
      <c r="GK77" s="304"/>
      <c r="GL77" s="304"/>
      <c r="GM77" s="304"/>
      <c r="GN77" s="304"/>
      <c r="GO77" s="304"/>
      <c r="GP77" s="304"/>
      <c r="GQ77" s="304"/>
      <c r="GR77" s="304"/>
      <c r="GS77" s="304"/>
      <c r="GT77" s="304"/>
      <c r="GU77" s="304"/>
      <c r="GV77" s="304"/>
      <c r="GW77" s="304"/>
      <c r="GX77" s="304"/>
      <c r="GY77" s="304"/>
      <c r="GZ77" s="304"/>
      <c r="HA77" s="304"/>
      <c r="HB77" s="304"/>
      <c r="HC77" s="304"/>
      <c r="HD77" s="304"/>
      <c r="HE77" s="304"/>
      <c r="HF77" s="304"/>
      <c r="HG77" s="304"/>
      <c r="HH77" s="304"/>
      <c r="HI77" s="304"/>
      <c r="HJ77" s="304"/>
      <c r="HK77" s="304"/>
      <c r="HL77" s="304"/>
      <c r="HM77" s="304"/>
      <c r="HN77" s="304"/>
      <c r="HO77" s="304"/>
      <c r="HP77" s="304"/>
      <c r="HQ77" s="304"/>
      <c r="HR77" s="304"/>
      <c r="HS77" s="304"/>
      <c r="HT77" s="304"/>
      <c r="HU77" s="304"/>
      <c r="HV77" s="304"/>
      <c r="HW77" s="304"/>
      <c r="HX77" s="304"/>
      <c r="HY77" s="304"/>
      <c r="HZ77" s="304"/>
      <c r="IA77" s="304"/>
      <c r="IB77" s="304"/>
      <c r="IC77" s="304"/>
      <c r="ID77" s="304"/>
      <c r="IE77" s="304"/>
      <c r="IF77" s="304"/>
      <c r="IG77" s="304"/>
      <c r="IH77" s="304"/>
      <c r="II77" s="304"/>
      <c r="IJ77" s="304"/>
      <c r="IK77" s="304"/>
      <c r="IL77" s="304"/>
      <c r="IM77" s="304"/>
      <c r="IN77" s="304"/>
      <c r="IO77" s="304"/>
      <c r="IP77" s="304"/>
      <c r="IQ77" s="304"/>
      <c r="IR77" s="304"/>
      <c r="IS77" s="304"/>
    </row>
    <row r="78" s="133" customFormat="1" ht="24" customHeight="1" spans="1:253">
      <c r="A78" s="304"/>
      <c r="B78" s="318"/>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c r="CW78" s="304"/>
      <c r="CX78" s="304"/>
      <c r="CY78" s="304"/>
      <c r="CZ78" s="304"/>
      <c r="DA78" s="304"/>
      <c r="DB78" s="304"/>
      <c r="DC78" s="304"/>
      <c r="DD78" s="304"/>
      <c r="DE78" s="304"/>
      <c r="DF78" s="304"/>
      <c r="DG78" s="304"/>
      <c r="DH78" s="304"/>
      <c r="DI78" s="304"/>
      <c r="DJ78" s="304"/>
      <c r="DK78" s="304"/>
      <c r="DL78" s="304"/>
      <c r="DM78" s="304"/>
      <c r="DN78" s="304"/>
      <c r="DO78" s="304"/>
      <c r="DP78" s="304"/>
      <c r="DQ78" s="304"/>
      <c r="DR78" s="304"/>
      <c r="DS78" s="304"/>
      <c r="DT78" s="304"/>
      <c r="DU78" s="304"/>
      <c r="DV78" s="304"/>
      <c r="DW78" s="304"/>
      <c r="DX78" s="304"/>
      <c r="DY78" s="304"/>
      <c r="DZ78" s="304"/>
      <c r="EA78" s="304"/>
      <c r="EB78" s="304"/>
      <c r="EC78" s="304"/>
      <c r="ED78" s="304"/>
      <c r="EE78" s="304"/>
      <c r="EF78" s="304"/>
      <c r="EG78" s="304"/>
      <c r="EH78" s="304"/>
      <c r="EI78" s="304"/>
      <c r="EJ78" s="304"/>
      <c r="EK78" s="304"/>
      <c r="EL78" s="304"/>
      <c r="EM78" s="304"/>
      <c r="EN78" s="304"/>
      <c r="EO78" s="304"/>
      <c r="EP78" s="304"/>
      <c r="EQ78" s="304"/>
      <c r="ER78" s="304"/>
      <c r="ES78" s="304"/>
      <c r="ET78" s="304"/>
      <c r="EU78" s="304"/>
      <c r="EV78" s="304"/>
      <c r="EW78" s="304"/>
      <c r="EX78" s="304"/>
      <c r="EY78" s="304"/>
      <c r="EZ78" s="304"/>
      <c r="FA78" s="304"/>
      <c r="FB78" s="304"/>
      <c r="FC78" s="304"/>
      <c r="FD78" s="304"/>
      <c r="FE78" s="304"/>
      <c r="FF78" s="304"/>
      <c r="FG78" s="304"/>
      <c r="FH78" s="304"/>
      <c r="FI78" s="304"/>
      <c r="FJ78" s="304"/>
      <c r="FK78" s="304"/>
      <c r="FL78" s="304"/>
      <c r="FM78" s="304"/>
      <c r="FN78" s="304"/>
      <c r="FO78" s="304"/>
      <c r="FP78" s="304"/>
      <c r="FQ78" s="304"/>
      <c r="FR78" s="304"/>
      <c r="FS78" s="304"/>
      <c r="FT78" s="304"/>
      <c r="FU78" s="304"/>
      <c r="FV78" s="304"/>
      <c r="FW78" s="304"/>
      <c r="FX78" s="304"/>
      <c r="FY78" s="304"/>
      <c r="FZ78" s="304"/>
      <c r="GA78" s="304"/>
      <c r="GB78" s="304"/>
      <c r="GC78" s="304"/>
      <c r="GD78" s="304"/>
      <c r="GE78" s="304"/>
      <c r="GF78" s="304"/>
      <c r="GG78" s="304"/>
      <c r="GH78" s="304"/>
      <c r="GI78" s="304"/>
      <c r="GJ78" s="304"/>
      <c r="GK78" s="304"/>
      <c r="GL78" s="304"/>
      <c r="GM78" s="304"/>
      <c r="GN78" s="304"/>
      <c r="GO78" s="304"/>
      <c r="GP78" s="304"/>
      <c r="GQ78" s="304"/>
      <c r="GR78" s="304"/>
      <c r="GS78" s="304"/>
      <c r="GT78" s="304"/>
      <c r="GU78" s="304"/>
      <c r="GV78" s="304"/>
      <c r="GW78" s="304"/>
      <c r="GX78" s="304"/>
      <c r="GY78" s="304"/>
      <c r="GZ78" s="304"/>
      <c r="HA78" s="304"/>
      <c r="HB78" s="304"/>
      <c r="HC78" s="304"/>
      <c r="HD78" s="304"/>
      <c r="HE78" s="304"/>
      <c r="HF78" s="304"/>
      <c r="HG78" s="304"/>
      <c r="HH78" s="304"/>
      <c r="HI78" s="304"/>
      <c r="HJ78" s="304"/>
      <c r="HK78" s="304"/>
      <c r="HL78" s="304"/>
      <c r="HM78" s="304"/>
      <c r="HN78" s="304"/>
      <c r="HO78" s="304"/>
      <c r="HP78" s="304"/>
      <c r="HQ78" s="304"/>
      <c r="HR78" s="304"/>
      <c r="HS78" s="304"/>
      <c r="HT78" s="304"/>
      <c r="HU78" s="304"/>
      <c r="HV78" s="304"/>
      <c r="HW78" s="304"/>
      <c r="HX78" s="304"/>
      <c r="HY78" s="304"/>
      <c r="HZ78" s="304"/>
      <c r="IA78" s="304"/>
      <c r="IB78" s="304"/>
      <c r="IC78" s="304"/>
      <c r="ID78" s="304"/>
      <c r="IE78" s="304"/>
      <c r="IF78" s="304"/>
      <c r="IG78" s="304"/>
      <c r="IH78" s="304"/>
      <c r="II78" s="304"/>
      <c r="IJ78" s="304"/>
      <c r="IK78" s="304"/>
      <c r="IL78" s="304"/>
      <c r="IM78" s="304"/>
      <c r="IN78" s="304"/>
      <c r="IO78" s="304"/>
      <c r="IP78" s="304"/>
      <c r="IQ78" s="304"/>
      <c r="IR78" s="304"/>
      <c r="IS78" s="304"/>
    </row>
    <row r="79" s="133" customFormat="1" ht="24" customHeight="1" spans="1:253">
      <c r="A79" s="304"/>
      <c r="B79" s="318"/>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c r="CW79" s="304"/>
      <c r="CX79" s="304"/>
      <c r="CY79" s="304"/>
      <c r="CZ79" s="304"/>
      <c r="DA79" s="304"/>
      <c r="DB79" s="304"/>
      <c r="DC79" s="304"/>
      <c r="DD79" s="304"/>
      <c r="DE79" s="304"/>
      <c r="DF79" s="304"/>
      <c r="DG79" s="304"/>
      <c r="DH79" s="304"/>
      <c r="DI79" s="304"/>
      <c r="DJ79" s="304"/>
      <c r="DK79" s="304"/>
      <c r="DL79" s="304"/>
      <c r="DM79" s="304"/>
      <c r="DN79" s="304"/>
      <c r="DO79" s="304"/>
      <c r="DP79" s="304"/>
      <c r="DQ79" s="304"/>
      <c r="DR79" s="304"/>
      <c r="DS79" s="304"/>
      <c r="DT79" s="304"/>
      <c r="DU79" s="304"/>
      <c r="DV79" s="304"/>
      <c r="DW79" s="304"/>
      <c r="DX79" s="304"/>
      <c r="DY79" s="304"/>
      <c r="DZ79" s="304"/>
      <c r="EA79" s="304"/>
      <c r="EB79" s="304"/>
      <c r="EC79" s="304"/>
      <c r="ED79" s="304"/>
      <c r="EE79" s="304"/>
      <c r="EF79" s="304"/>
      <c r="EG79" s="304"/>
      <c r="EH79" s="304"/>
      <c r="EI79" s="304"/>
      <c r="EJ79" s="304"/>
      <c r="EK79" s="304"/>
      <c r="EL79" s="304"/>
      <c r="EM79" s="304"/>
      <c r="EN79" s="304"/>
      <c r="EO79" s="304"/>
      <c r="EP79" s="304"/>
      <c r="EQ79" s="304"/>
      <c r="ER79" s="304"/>
      <c r="ES79" s="304"/>
      <c r="ET79" s="304"/>
      <c r="EU79" s="304"/>
      <c r="EV79" s="304"/>
      <c r="EW79" s="304"/>
      <c r="EX79" s="304"/>
      <c r="EY79" s="304"/>
      <c r="EZ79" s="304"/>
      <c r="FA79" s="304"/>
      <c r="FB79" s="304"/>
      <c r="FC79" s="304"/>
      <c r="FD79" s="304"/>
      <c r="FE79" s="304"/>
      <c r="FF79" s="304"/>
      <c r="FG79" s="304"/>
      <c r="FH79" s="304"/>
      <c r="FI79" s="304"/>
      <c r="FJ79" s="304"/>
      <c r="FK79" s="304"/>
      <c r="FL79" s="304"/>
      <c r="FM79" s="304"/>
      <c r="FN79" s="304"/>
      <c r="FO79" s="304"/>
      <c r="FP79" s="304"/>
      <c r="FQ79" s="304"/>
      <c r="FR79" s="304"/>
      <c r="FS79" s="304"/>
      <c r="FT79" s="304"/>
      <c r="FU79" s="304"/>
      <c r="FV79" s="304"/>
      <c r="FW79" s="304"/>
      <c r="FX79" s="304"/>
      <c r="FY79" s="304"/>
      <c r="FZ79" s="304"/>
      <c r="GA79" s="304"/>
      <c r="GB79" s="304"/>
      <c r="GC79" s="304"/>
      <c r="GD79" s="304"/>
      <c r="GE79" s="304"/>
      <c r="GF79" s="304"/>
      <c r="GG79" s="304"/>
      <c r="GH79" s="304"/>
      <c r="GI79" s="304"/>
      <c r="GJ79" s="304"/>
      <c r="GK79" s="304"/>
      <c r="GL79" s="304"/>
      <c r="GM79" s="304"/>
      <c r="GN79" s="304"/>
      <c r="GO79" s="304"/>
      <c r="GP79" s="304"/>
      <c r="GQ79" s="304"/>
      <c r="GR79" s="304"/>
      <c r="GS79" s="304"/>
      <c r="GT79" s="304"/>
      <c r="GU79" s="304"/>
      <c r="GV79" s="304"/>
      <c r="GW79" s="304"/>
      <c r="GX79" s="304"/>
      <c r="GY79" s="304"/>
      <c r="GZ79" s="304"/>
      <c r="HA79" s="304"/>
      <c r="HB79" s="304"/>
      <c r="HC79" s="304"/>
      <c r="HD79" s="304"/>
      <c r="HE79" s="304"/>
      <c r="HF79" s="304"/>
      <c r="HG79" s="304"/>
      <c r="HH79" s="304"/>
      <c r="HI79" s="304"/>
      <c r="HJ79" s="304"/>
      <c r="HK79" s="304"/>
      <c r="HL79" s="304"/>
      <c r="HM79" s="304"/>
      <c r="HN79" s="304"/>
      <c r="HO79" s="304"/>
      <c r="HP79" s="304"/>
      <c r="HQ79" s="304"/>
      <c r="HR79" s="304"/>
      <c r="HS79" s="304"/>
      <c r="HT79" s="304"/>
      <c r="HU79" s="304"/>
      <c r="HV79" s="304"/>
      <c r="HW79" s="304"/>
      <c r="HX79" s="304"/>
      <c r="HY79" s="304"/>
      <c r="HZ79" s="304"/>
      <c r="IA79" s="304"/>
      <c r="IB79" s="304"/>
      <c r="IC79" s="304"/>
      <c r="ID79" s="304"/>
      <c r="IE79" s="304"/>
      <c r="IF79" s="304"/>
      <c r="IG79" s="304"/>
      <c r="IH79" s="304"/>
      <c r="II79" s="304"/>
      <c r="IJ79" s="304"/>
      <c r="IK79" s="304"/>
      <c r="IL79" s="304"/>
      <c r="IM79" s="304"/>
      <c r="IN79" s="304"/>
      <c r="IO79" s="304"/>
      <c r="IP79" s="304"/>
      <c r="IQ79" s="304"/>
      <c r="IR79" s="304"/>
      <c r="IS79" s="304"/>
    </row>
    <row r="80" s="133" customFormat="1" ht="24" customHeight="1" spans="1:253">
      <c r="A80" s="304"/>
      <c r="B80" s="318"/>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c r="CW80" s="304"/>
      <c r="CX80" s="304"/>
      <c r="CY80" s="304"/>
      <c r="CZ80" s="304"/>
      <c r="DA80" s="304"/>
      <c r="DB80" s="304"/>
      <c r="DC80" s="304"/>
      <c r="DD80" s="304"/>
      <c r="DE80" s="304"/>
      <c r="DF80" s="304"/>
      <c r="DG80" s="304"/>
      <c r="DH80" s="304"/>
      <c r="DI80" s="304"/>
      <c r="DJ80" s="304"/>
      <c r="DK80" s="304"/>
      <c r="DL80" s="304"/>
      <c r="DM80" s="304"/>
      <c r="DN80" s="304"/>
      <c r="DO80" s="304"/>
      <c r="DP80" s="304"/>
      <c r="DQ80" s="304"/>
      <c r="DR80" s="304"/>
      <c r="DS80" s="304"/>
      <c r="DT80" s="304"/>
      <c r="DU80" s="304"/>
      <c r="DV80" s="304"/>
      <c r="DW80" s="304"/>
      <c r="DX80" s="304"/>
      <c r="DY80" s="304"/>
      <c r="DZ80" s="304"/>
      <c r="EA80" s="304"/>
      <c r="EB80" s="304"/>
      <c r="EC80" s="304"/>
      <c r="ED80" s="304"/>
      <c r="EE80" s="304"/>
      <c r="EF80" s="304"/>
      <c r="EG80" s="304"/>
      <c r="EH80" s="304"/>
      <c r="EI80" s="304"/>
      <c r="EJ80" s="304"/>
      <c r="EK80" s="304"/>
      <c r="EL80" s="304"/>
      <c r="EM80" s="304"/>
      <c r="EN80" s="304"/>
      <c r="EO80" s="304"/>
      <c r="EP80" s="304"/>
      <c r="EQ80" s="304"/>
      <c r="ER80" s="304"/>
      <c r="ES80" s="304"/>
      <c r="ET80" s="304"/>
      <c r="EU80" s="304"/>
      <c r="EV80" s="304"/>
      <c r="EW80" s="304"/>
      <c r="EX80" s="304"/>
      <c r="EY80" s="304"/>
      <c r="EZ80" s="304"/>
      <c r="FA80" s="304"/>
      <c r="FB80" s="304"/>
      <c r="FC80" s="304"/>
      <c r="FD80" s="304"/>
      <c r="FE80" s="304"/>
      <c r="FF80" s="304"/>
      <c r="FG80" s="304"/>
      <c r="FH80" s="304"/>
      <c r="FI80" s="304"/>
      <c r="FJ80" s="304"/>
      <c r="FK80" s="304"/>
      <c r="FL80" s="304"/>
      <c r="FM80" s="304"/>
      <c r="FN80" s="304"/>
      <c r="FO80" s="304"/>
      <c r="FP80" s="304"/>
      <c r="FQ80" s="304"/>
      <c r="FR80" s="304"/>
      <c r="FS80" s="304"/>
      <c r="FT80" s="304"/>
      <c r="FU80" s="304"/>
      <c r="FV80" s="304"/>
      <c r="FW80" s="304"/>
      <c r="FX80" s="304"/>
      <c r="FY80" s="304"/>
      <c r="FZ80" s="304"/>
      <c r="GA80" s="304"/>
      <c r="GB80" s="304"/>
      <c r="GC80" s="304"/>
      <c r="GD80" s="304"/>
      <c r="GE80" s="304"/>
      <c r="GF80" s="304"/>
      <c r="GG80" s="304"/>
      <c r="GH80" s="304"/>
      <c r="GI80" s="304"/>
      <c r="GJ80" s="304"/>
      <c r="GK80" s="304"/>
      <c r="GL80" s="304"/>
      <c r="GM80" s="304"/>
      <c r="GN80" s="304"/>
      <c r="GO80" s="304"/>
      <c r="GP80" s="304"/>
      <c r="GQ80" s="304"/>
      <c r="GR80" s="304"/>
      <c r="GS80" s="304"/>
      <c r="GT80" s="304"/>
      <c r="GU80" s="304"/>
      <c r="GV80" s="304"/>
      <c r="GW80" s="304"/>
      <c r="GX80" s="304"/>
      <c r="GY80" s="304"/>
      <c r="GZ80" s="304"/>
      <c r="HA80" s="304"/>
      <c r="HB80" s="304"/>
      <c r="HC80" s="304"/>
      <c r="HD80" s="304"/>
      <c r="HE80" s="304"/>
      <c r="HF80" s="304"/>
      <c r="HG80" s="304"/>
      <c r="HH80" s="304"/>
      <c r="HI80" s="304"/>
      <c r="HJ80" s="304"/>
      <c r="HK80" s="304"/>
      <c r="HL80" s="304"/>
      <c r="HM80" s="304"/>
      <c r="HN80" s="304"/>
      <c r="HO80" s="304"/>
      <c r="HP80" s="304"/>
      <c r="HQ80" s="304"/>
      <c r="HR80" s="304"/>
      <c r="HS80" s="304"/>
      <c r="HT80" s="304"/>
      <c r="HU80" s="304"/>
      <c r="HV80" s="304"/>
      <c r="HW80" s="304"/>
      <c r="HX80" s="304"/>
      <c r="HY80" s="304"/>
      <c r="HZ80" s="304"/>
      <c r="IA80" s="304"/>
      <c r="IB80" s="304"/>
      <c r="IC80" s="304"/>
      <c r="ID80" s="304"/>
      <c r="IE80" s="304"/>
      <c r="IF80" s="304"/>
      <c r="IG80" s="304"/>
      <c r="IH80" s="304"/>
      <c r="II80" s="304"/>
      <c r="IJ80" s="304"/>
      <c r="IK80" s="304"/>
      <c r="IL80" s="304"/>
      <c r="IM80" s="304"/>
      <c r="IN80" s="304"/>
      <c r="IO80" s="304"/>
      <c r="IP80" s="304"/>
      <c r="IQ80" s="304"/>
      <c r="IR80" s="304"/>
      <c r="IS80" s="304"/>
    </row>
    <row r="81" s="133" customFormat="1" ht="24" customHeight="1" spans="1:253">
      <c r="A81" s="304"/>
      <c r="B81" s="318"/>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c r="CW81" s="304"/>
      <c r="CX81" s="304"/>
      <c r="CY81" s="304"/>
      <c r="CZ81" s="304"/>
      <c r="DA81" s="304"/>
      <c r="DB81" s="304"/>
      <c r="DC81" s="304"/>
      <c r="DD81" s="304"/>
      <c r="DE81" s="304"/>
      <c r="DF81" s="304"/>
      <c r="DG81" s="304"/>
      <c r="DH81" s="304"/>
      <c r="DI81" s="304"/>
      <c r="DJ81" s="304"/>
      <c r="DK81" s="304"/>
      <c r="DL81" s="304"/>
      <c r="DM81" s="304"/>
      <c r="DN81" s="304"/>
      <c r="DO81" s="304"/>
      <c r="DP81" s="304"/>
      <c r="DQ81" s="304"/>
      <c r="DR81" s="304"/>
      <c r="DS81" s="304"/>
      <c r="DT81" s="304"/>
      <c r="DU81" s="304"/>
      <c r="DV81" s="304"/>
      <c r="DW81" s="304"/>
      <c r="DX81" s="304"/>
      <c r="DY81" s="304"/>
      <c r="DZ81" s="304"/>
      <c r="EA81" s="304"/>
      <c r="EB81" s="304"/>
      <c r="EC81" s="304"/>
      <c r="ED81" s="304"/>
      <c r="EE81" s="304"/>
      <c r="EF81" s="304"/>
      <c r="EG81" s="304"/>
      <c r="EH81" s="304"/>
      <c r="EI81" s="304"/>
      <c r="EJ81" s="304"/>
      <c r="EK81" s="304"/>
      <c r="EL81" s="304"/>
      <c r="EM81" s="304"/>
      <c r="EN81" s="304"/>
      <c r="EO81" s="304"/>
      <c r="EP81" s="304"/>
      <c r="EQ81" s="304"/>
      <c r="ER81" s="304"/>
      <c r="ES81" s="304"/>
      <c r="ET81" s="304"/>
      <c r="EU81" s="304"/>
      <c r="EV81" s="304"/>
      <c r="EW81" s="304"/>
      <c r="EX81" s="304"/>
      <c r="EY81" s="304"/>
      <c r="EZ81" s="304"/>
      <c r="FA81" s="304"/>
      <c r="FB81" s="304"/>
      <c r="FC81" s="304"/>
      <c r="FD81" s="304"/>
      <c r="FE81" s="304"/>
      <c r="FF81" s="304"/>
      <c r="FG81" s="304"/>
      <c r="FH81" s="304"/>
      <c r="FI81" s="304"/>
      <c r="FJ81" s="304"/>
      <c r="FK81" s="304"/>
      <c r="FL81" s="304"/>
      <c r="FM81" s="304"/>
      <c r="FN81" s="304"/>
      <c r="FO81" s="304"/>
      <c r="FP81" s="304"/>
      <c r="FQ81" s="304"/>
      <c r="FR81" s="304"/>
      <c r="FS81" s="304"/>
      <c r="FT81" s="304"/>
      <c r="FU81" s="304"/>
      <c r="FV81" s="304"/>
      <c r="FW81" s="304"/>
      <c r="FX81" s="304"/>
      <c r="FY81" s="304"/>
      <c r="FZ81" s="304"/>
      <c r="GA81" s="304"/>
      <c r="GB81" s="304"/>
      <c r="GC81" s="304"/>
      <c r="GD81" s="304"/>
      <c r="GE81" s="304"/>
      <c r="GF81" s="304"/>
      <c r="GG81" s="304"/>
      <c r="GH81" s="304"/>
      <c r="GI81" s="304"/>
      <c r="GJ81" s="304"/>
      <c r="GK81" s="304"/>
      <c r="GL81" s="304"/>
      <c r="GM81" s="304"/>
      <c r="GN81" s="304"/>
      <c r="GO81" s="304"/>
      <c r="GP81" s="304"/>
      <c r="GQ81" s="304"/>
      <c r="GR81" s="304"/>
      <c r="GS81" s="304"/>
      <c r="GT81" s="304"/>
      <c r="GU81" s="304"/>
      <c r="GV81" s="304"/>
      <c r="GW81" s="304"/>
      <c r="GX81" s="304"/>
      <c r="GY81" s="304"/>
      <c r="GZ81" s="304"/>
      <c r="HA81" s="304"/>
      <c r="HB81" s="304"/>
      <c r="HC81" s="304"/>
      <c r="HD81" s="304"/>
      <c r="HE81" s="304"/>
      <c r="HF81" s="304"/>
      <c r="HG81" s="304"/>
      <c r="HH81" s="304"/>
      <c r="HI81" s="304"/>
      <c r="HJ81" s="304"/>
      <c r="HK81" s="304"/>
      <c r="HL81" s="304"/>
      <c r="HM81" s="304"/>
      <c r="HN81" s="304"/>
      <c r="HO81" s="304"/>
      <c r="HP81" s="304"/>
      <c r="HQ81" s="304"/>
      <c r="HR81" s="304"/>
      <c r="HS81" s="304"/>
      <c r="HT81" s="304"/>
      <c r="HU81" s="304"/>
      <c r="HV81" s="304"/>
      <c r="HW81" s="304"/>
      <c r="HX81" s="304"/>
      <c r="HY81" s="304"/>
      <c r="HZ81" s="304"/>
      <c r="IA81" s="304"/>
      <c r="IB81" s="304"/>
      <c r="IC81" s="304"/>
      <c r="ID81" s="304"/>
      <c r="IE81" s="304"/>
      <c r="IF81" s="304"/>
      <c r="IG81" s="304"/>
      <c r="IH81" s="304"/>
      <c r="II81" s="304"/>
      <c r="IJ81" s="304"/>
      <c r="IK81" s="304"/>
      <c r="IL81" s="304"/>
      <c r="IM81" s="304"/>
      <c r="IN81" s="304"/>
      <c r="IO81" s="304"/>
      <c r="IP81" s="304"/>
      <c r="IQ81" s="304"/>
      <c r="IR81" s="304"/>
      <c r="IS81" s="304"/>
    </row>
    <row r="82" s="133" customFormat="1" ht="24" customHeight="1" spans="1:253">
      <c r="A82" s="304"/>
      <c r="B82" s="318"/>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c r="CW82" s="304"/>
      <c r="CX82" s="304"/>
      <c r="CY82" s="304"/>
      <c r="CZ82" s="304"/>
      <c r="DA82" s="304"/>
      <c r="DB82" s="304"/>
      <c r="DC82" s="304"/>
      <c r="DD82" s="304"/>
      <c r="DE82" s="304"/>
      <c r="DF82" s="304"/>
      <c r="DG82" s="304"/>
      <c r="DH82" s="304"/>
      <c r="DI82" s="304"/>
      <c r="DJ82" s="304"/>
      <c r="DK82" s="304"/>
      <c r="DL82" s="304"/>
      <c r="DM82" s="304"/>
      <c r="DN82" s="304"/>
      <c r="DO82" s="304"/>
      <c r="DP82" s="304"/>
      <c r="DQ82" s="304"/>
      <c r="DR82" s="304"/>
      <c r="DS82" s="304"/>
      <c r="DT82" s="304"/>
      <c r="DU82" s="304"/>
      <c r="DV82" s="304"/>
      <c r="DW82" s="304"/>
      <c r="DX82" s="304"/>
      <c r="DY82" s="304"/>
      <c r="DZ82" s="304"/>
      <c r="EA82" s="304"/>
      <c r="EB82" s="304"/>
      <c r="EC82" s="304"/>
      <c r="ED82" s="304"/>
      <c r="EE82" s="304"/>
      <c r="EF82" s="304"/>
      <c r="EG82" s="304"/>
      <c r="EH82" s="304"/>
      <c r="EI82" s="304"/>
      <c r="EJ82" s="304"/>
      <c r="EK82" s="304"/>
      <c r="EL82" s="304"/>
      <c r="EM82" s="304"/>
      <c r="EN82" s="304"/>
      <c r="EO82" s="304"/>
      <c r="EP82" s="304"/>
      <c r="EQ82" s="304"/>
      <c r="ER82" s="304"/>
      <c r="ES82" s="304"/>
      <c r="ET82" s="304"/>
      <c r="EU82" s="304"/>
      <c r="EV82" s="304"/>
      <c r="EW82" s="304"/>
      <c r="EX82" s="304"/>
      <c r="EY82" s="304"/>
      <c r="EZ82" s="304"/>
      <c r="FA82" s="304"/>
      <c r="FB82" s="304"/>
      <c r="FC82" s="304"/>
      <c r="FD82" s="304"/>
      <c r="FE82" s="304"/>
      <c r="FF82" s="304"/>
      <c r="FG82" s="304"/>
      <c r="FH82" s="304"/>
      <c r="FI82" s="304"/>
      <c r="FJ82" s="304"/>
      <c r="FK82" s="304"/>
      <c r="FL82" s="304"/>
      <c r="FM82" s="304"/>
      <c r="FN82" s="304"/>
      <c r="FO82" s="304"/>
      <c r="FP82" s="304"/>
      <c r="FQ82" s="304"/>
      <c r="FR82" s="304"/>
      <c r="FS82" s="304"/>
      <c r="FT82" s="304"/>
      <c r="FU82" s="304"/>
      <c r="FV82" s="304"/>
      <c r="FW82" s="304"/>
      <c r="FX82" s="304"/>
      <c r="FY82" s="304"/>
      <c r="FZ82" s="304"/>
      <c r="GA82" s="304"/>
      <c r="GB82" s="304"/>
      <c r="GC82" s="304"/>
      <c r="GD82" s="304"/>
      <c r="GE82" s="304"/>
      <c r="GF82" s="304"/>
      <c r="GG82" s="304"/>
      <c r="GH82" s="304"/>
      <c r="GI82" s="304"/>
      <c r="GJ82" s="304"/>
      <c r="GK82" s="304"/>
      <c r="GL82" s="304"/>
      <c r="GM82" s="304"/>
      <c r="GN82" s="304"/>
      <c r="GO82" s="304"/>
      <c r="GP82" s="304"/>
      <c r="GQ82" s="304"/>
      <c r="GR82" s="304"/>
      <c r="GS82" s="304"/>
      <c r="GT82" s="304"/>
      <c r="GU82" s="304"/>
      <c r="GV82" s="304"/>
      <c r="GW82" s="304"/>
      <c r="GX82" s="304"/>
      <c r="GY82" s="304"/>
      <c r="GZ82" s="304"/>
      <c r="HA82" s="304"/>
      <c r="HB82" s="304"/>
      <c r="HC82" s="304"/>
      <c r="HD82" s="304"/>
      <c r="HE82" s="304"/>
      <c r="HF82" s="304"/>
      <c r="HG82" s="304"/>
      <c r="HH82" s="304"/>
      <c r="HI82" s="304"/>
      <c r="HJ82" s="304"/>
      <c r="HK82" s="304"/>
      <c r="HL82" s="304"/>
      <c r="HM82" s="304"/>
      <c r="HN82" s="304"/>
      <c r="HO82" s="304"/>
      <c r="HP82" s="304"/>
      <c r="HQ82" s="304"/>
      <c r="HR82" s="304"/>
      <c r="HS82" s="304"/>
      <c r="HT82" s="304"/>
      <c r="HU82" s="304"/>
      <c r="HV82" s="304"/>
      <c r="HW82" s="304"/>
      <c r="HX82" s="304"/>
      <c r="HY82" s="304"/>
      <c r="HZ82" s="304"/>
      <c r="IA82" s="304"/>
      <c r="IB82" s="304"/>
      <c r="IC82" s="304"/>
      <c r="ID82" s="304"/>
      <c r="IE82" s="304"/>
      <c r="IF82" s="304"/>
      <c r="IG82" s="304"/>
      <c r="IH82" s="304"/>
      <c r="II82" s="304"/>
      <c r="IJ82" s="304"/>
      <c r="IK82" s="304"/>
      <c r="IL82" s="304"/>
      <c r="IM82" s="304"/>
      <c r="IN82" s="304"/>
      <c r="IO82" s="304"/>
      <c r="IP82" s="304"/>
      <c r="IQ82" s="304"/>
      <c r="IR82" s="304"/>
      <c r="IS82" s="304"/>
    </row>
    <row r="83" s="133" customFormat="1" ht="24" customHeight="1" spans="1:253">
      <c r="A83" s="304"/>
      <c r="B83" s="318"/>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c r="CW83" s="304"/>
      <c r="CX83" s="304"/>
      <c r="CY83" s="304"/>
      <c r="CZ83" s="304"/>
      <c r="DA83" s="304"/>
      <c r="DB83" s="304"/>
      <c r="DC83" s="304"/>
      <c r="DD83" s="304"/>
      <c r="DE83" s="304"/>
      <c r="DF83" s="304"/>
      <c r="DG83" s="304"/>
      <c r="DH83" s="304"/>
      <c r="DI83" s="304"/>
      <c r="DJ83" s="304"/>
      <c r="DK83" s="304"/>
      <c r="DL83" s="304"/>
      <c r="DM83" s="304"/>
      <c r="DN83" s="304"/>
      <c r="DO83" s="304"/>
      <c r="DP83" s="304"/>
      <c r="DQ83" s="304"/>
      <c r="DR83" s="304"/>
      <c r="DS83" s="304"/>
      <c r="DT83" s="304"/>
      <c r="DU83" s="304"/>
      <c r="DV83" s="304"/>
      <c r="DW83" s="304"/>
      <c r="DX83" s="304"/>
      <c r="DY83" s="304"/>
      <c r="DZ83" s="304"/>
      <c r="EA83" s="304"/>
      <c r="EB83" s="304"/>
      <c r="EC83" s="304"/>
      <c r="ED83" s="304"/>
      <c r="EE83" s="304"/>
      <c r="EF83" s="304"/>
      <c r="EG83" s="304"/>
      <c r="EH83" s="304"/>
      <c r="EI83" s="304"/>
      <c r="EJ83" s="304"/>
      <c r="EK83" s="304"/>
      <c r="EL83" s="304"/>
      <c r="EM83" s="304"/>
      <c r="EN83" s="304"/>
      <c r="EO83" s="304"/>
      <c r="EP83" s="304"/>
      <c r="EQ83" s="304"/>
      <c r="ER83" s="304"/>
      <c r="ES83" s="304"/>
      <c r="ET83" s="304"/>
      <c r="EU83" s="304"/>
      <c r="EV83" s="304"/>
      <c r="EW83" s="304"/>
      <c r="EX83" s="304"/>
      <c r="EY83" s="304"/>
      <c r="EZ83" s="304"/>
      <c r="FA83" s="304"/>
      <c r="FB83" s="304"/>
      <c r="FC83" s="304"/>
      <c r="FD83" s="304"/>
      <c r="FE83" s="304"/>
      <c r="FF83" s="304"/>
      <c r="FG83" s="304"/>
      <c r="FH83" s="304"/>
      <c r="FI83" s="304"/>
      <c r="FJ83" s="304"/>
      <c r="FK83" s="304"/>
      <c r="FL83" s="304"/>
      <c r="FM83" s="304"/>
      <c r="FN83" s="304"/>
      <c r="FO83" s="304"/>
      <c r="FP83" s="304"/>
      <c r="FQ83" s="304"/>
      <c r="FR83" s="304"/>
      <c r="FS83" s="304"/>
      <c r="FT83" s="304"/>
      <c r="FU83" s="304"/>
      <c r="FV83" s="304"/>
      <c r="FW83" s="304"/>
      <c r="FX83" s="304"/>
      <c r="FY83" s="304"/>
      <c r="FZ83" s="304"/>
      <c r="GA83" s="304"/>
      <c r="GB83" s="304"/>
      <c r="GC83" s="304"/>
      <c r="GD83" s="304"/>
      <c r="GE83" s="304"/>
      <c r="GF83" s="304"/>
      <c r="GG83" s="304"/>
      <c r="GH83" s="304"/>
      <c r="GI83" s="304"/>
      <c r="GJ83" s="304"/>
      <c r="GK83" s="304"/>
      <c r="GL83" s="304"/>
      <c r="GM83" s="304"/>
      <c r="GN83" s="304"/>
      <c r="GO83" s="304"/>
      <c r="GP83" s="304"/>
      <c r="GQ83" s="304"/>
      <c r="GR83" s="304"/>
      <c r="GS83" s="304"/>
      <c r="GT83" s="304"/>
      <c r="GU83" s="304"/>
      <c r="GV83" s="304"/>
      <c r="GW83" s="304"/>
      <c r="GX83" s="304"/>
      <c r="GY83" s="304"/>
      <c r="GZ83" s="304"/>
      <c r="HA83" s="304"/>
      <c r="HB83" s="304"/>
      <c r="HC83" s="304"/>
      <c r="HD83" s="304"/>
      <c r="HE83" s="304"/>
      <c r="HF83" s="304"/>
      <c r="HG83" s="304"/>
      <c r="HH83" s="304"/>
      <c r="HI83" s="304"/>
      <c r="HJ83" s="304"/>
      <c r="HK83" s="304"/>
      <c r="HL83" s="304"/>
      <c r="HM83" s="304"/>
      <c r="HN83" s="304"/>
      <c r="HO83" s="304"/>
      <c r="HP83" s="304"/>
      <c r="HQ83" s="304"/>
      <c r="HR83" s="304"/>
      <c r="HS83" s="304"/>
      <c r="HT83" s="304"/>
      <c r="HU83" s="304"/>
      <c r="HV83" s="304"/>
      <c r="HW83" s="304"/>
      <c r="HX83" s="304"/>
      <c r="HY83" s="304"/>
      <c r="HZ83" s="304"/>
      <c r="IA83" s="304"/>
      <c r="IB83" s="304"/>
      <c r="IC83" s="304"/>
      <c r="ID83" s="304"/>
      <c r="IE83" s="304"/>
      <c r="IF83" s="304"/>
      <c r="IG83" s="304"/>
      <c r="IH83" s="304"/>
      <c r="II83" s="304"/>
      <c r="IJ83" s="304"/>
      <c r="IK83" s="304"/>
      <c r="IL83" s="304"/>
      <c r="IM83" s="304"/>
      <c r="IN83" s="304"/>
      <c r="IO83" s="304"/>
      <c r="IP83" s="304"/>
      <c r="IQ83" s="304"/>
      <c r="IR83" s="304"/>
      <c r="IS83" s="304"/>
    </row>
    <row r="84" s="133" customFormat="1" ht="24" customHeight="1" spans="1:253">
      <c r="A84" s="304"/>
      <c r="B84" s="318"/>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4"/>
      <c r="DZ84" s="304"/>
      <c r="EA84" s="304"/>
      <c r="EB84" s="304"/>
      <c r="EC84" s="304"/>
      <c r="ED84" s="304"/>
      <c r="EE84" s="304"/>
      <c r="EF84" s="304"/>
      <c r="EG84" s="304"/>
      <c r="EH84" s="304"/>
      <c r="EI84" s="304"/>
      <c r="EJ84" s="304"/>
      <c r="EK84" s="304"/>
      <c r="EL84" s="304"/>
      <c r="EM84" s="304"/>
      <c r="EN84" s="304"/>
      <c r="EO84" s="304"/>
      <c r="EP84" s="304"/>
      <c r="EQ84" s="304"/>
      <c r="ER84" s="304"/>
      <c r="ES84" s="304"/>
      <c r="ET84" s="304"/>
      <c r="EU84" s="304"/>
      <c r="EV84" s="304"/>
      <c r="EW84" s="304"/>
      <c r="EX84" s="304"/>
      <c r="EY84" s="304"/>
      <c r="EZ84" s="304"/>
      <c r="FA84" s="304"/>
      <c r="FB84" s="304"/>
      <c r="FC84" s="304"/>
      <c r="FD84" s="304"/>
      <c r="FE84" s="304"/>
      <c r="FF84" s="304"/>
      <c r="FG84" s="304"/>
      <c r="FH84" s="304"/>
      <c r="FI84" s="304"/>
      <c r="FJ84" s="304"/>
      <c r="FK84" s="304"/>
      <c r="FL84" s="304"/>
      <c r="FM84" s="304"/>
      <c r="FN84" s="304"/>
      <c r="FO84" s="304"/>
      <c r="FP84" s="304"/>
      <c r="FQ84" s="304"/>
      <c r="FR84" s="304"/>
      <c r="FS84" s="304"/>
      <c r="FT84" s="304"/>
      <c r="FU84" s="304"/>
      <c r="FV84" s="304"/>
      <c r="FW84" s="304"/>
      <c r="FX84" s="304"/>
      <c r="FY84" s="304"/>
      <c r="FZ84" s="304"/>
      <c r="GA84" s="304"/>
      <c r="GB84" s="304"/>
      <c r="GC84" s="304"/>
      <c r="GD84" s="304"/>
      <c r="GE84" s="304"/>
      <c r="GF84" s="304"/>
      <c r="GG84" s="304"/>
      <c r="GH84" s="304"/>
      <c r="GI84" s="304"/>
      <c r="GJ84" s="304"/>
      <c r="GK84" s="304"/>
      <c r="GL84" s="304"/>
      <c r="GM84" s="304"/>
      <c r="GN84" s="304"/>
      <c r="GO84" s="304"/>
      <c r="GP84" s="304"/>
      <c r="GQ84" s="304"/>
      <c r="GR84" s="304"/>
      <c r="GS84" s="304"/>
      <c r="GT84" s="304"/>
      <c r="GU84" s="304"/>
      <c r="GV84" s="304"/>
      <c r="GW84" s="304"/>
      <c r="GX84" s="304"/>
      <c r="GY84" s="304"/>
      <c r="GZ84" s="304"/>
      <c r="HA84" s="304"/>
      <c r="HB84" s="304"/>
      <c r="HC84" s="304"/>
      <c r="HD84" s="304"/>
      <c r="HE84" s="304"/>
      <c r="HF84" s="304"/>
      <c r="HG84" s="304"/>
      <c r="HH84" s="304"/>
      <c r="HI84" s="304"/>
      <c r="HJ84" s="304"/>
      <c r="HK84" s="304"/>
      <c r="HL84" s="304"/>
      <c r="HM84" s="304"/>
      <c r="HN84" s="304"/>
      <c r="HO84" s="304"/>
      <c r="HP84" s="304"/>
      <c r="HQ84" s="304"/>
      <c r="HR84" s="304"/>
      <c r="HS84" s="304"/>
      <c r="HT84" s="304"/>
      <c r="HU84" s="304"/>
      <c r="HV84" s="304"/>
      <c r="HW84" s="304"/>
      <c r="HX84" s="304"/>
      <c r="HY84" s="304"/>
      <c r="HZ84" s="304"/>
      <c r="IA84" s="304"/>
      <c r="IB84" s="304"/>
      <c r="IC84" s="304"/>
      <c r="ID84" s="304"/>
      <c r="IE84" s="304"/>
      <c r="IF84" s="304"/>
      <c r="IG84" s="304"/>
      <c r="IH84" s="304"/>
      <c r="II84" s="304"/>
      <c r="IJ84" s="304"/>
      <c r="IK84" s="304"/>
      <c r="IL84" s="304"/>
      <c r="IM84" s="304"/>
      <c r="IN84" s="304"/>
      <c r="IO84" s="304"/>
      <c r="IP84" s="304"/>
      <c r="IQ84" s="304"/>
      <c r="IR84" s="304"/>
      <c r="IS84" s="304"/>
    </row>
    <row r="85" s="133" customFormat="1" ht="24" customHeight="1" spans="1:253">
      <c r="A85" s="304"/>
      <c r="B85" s="318"/>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c r="CW85" s="304"/>
      <c r="CX85" s="304"/>
      <c r="CY85" s="304"/>
      <c r="CZ85" s="304"/>
      <c r="DA85" s="304"/>
      <c r="DB85" s="304"/>
      <c r="DC85" s="304"/>
      <c r="DD85" s="304"/>
      <c r="DE85" s="304"/>
      <c r="DF85" s="304"/>
      <c r="DG85" s="304"/>
      <c r="DH85" s="304"/>
      <c r="DI85" s="304"/>
      <c r="DJ85" s="304"/>
      <c r="DK85" s="304"/>
      <c r="DL85" s="304"/>
      <c r="DM85" s="304"/>
      <c r="DN85" s="304"/>
      <c r="DO85" s="304"/>
      <c r="DP85" s="304"/>
      <c r="DQ85" s="304"/>
      <c r="DR85" s="304"/>
      <c r="DS85" s="304"/>
      <c r="DT85" s="304"/>
      <c r="DU85" s="304"/>
      <c r="DV85" s="304"/>
      <c r="DW85" s="304"/>
      <c r="DX85" s="304"/>
      <c r="DY85" s="304"/>
      <c r="DZ85" s="304"/>
      <c r="EA85" s="304"/>
      <c r="EB85" s="304"/>
      <c r="EC85" s="304"/>
      <c r="ED85" s="304"/>
      <c r="EE85" s="304"/>
      <c r="EF85" s="304"/>
      <c r="EG85" s="304"/>
      <c r="EH85" s="304"/>
      <c r="EI85" s="304"/>
      <c r="EJ85" s="304"/>
      <c r="EK85" s="304"/>
      <c r="EL85" s="304"/>
      <c r="EM85" s="304"/>
      <c r="EN85" s="304"/>
      <c r="EO85" s="304"/>
      <c r="EP85" s="304"/>
      <c r="EQ85" s="304"/>
      <c r="ER85" s="304"/>
      <c r="ES85" s="304"/>
      <c r="ET85" s="304"/>
      <c r="EU85" s="304"/>
      <c r="EV85" s="304"/>
      <c r="EW85" s="304"/>
      <c r="EX85" s="304"/>
      <c r="EY85" s="304"/>
      <c r="EZ85" s="304"/>
      <c r="FA85" s="304"/>
      <c r="FB85" s="304"/>
      <c r="FC85" s="304"/>
      <c r="FD85" s="304"/>
      <c r="FE85" s="304"/>
      <c r="FF85" s="304"/>
      <c r="FG85" s="304"/>
      <c r="FH85" s="304"/>
      <c r="FI85" s="304"/>
      <c r="FJ85" s="304"/>
      <c r="FK85" s="304"/>
      <c r="FL85" s="304"/>
      <c r="FM85" s="304"/>
      <c r="FN85" s="304"/>
      <c r="FO85" s="304"/>
      <c r="FP85" s="304"/>
      <c r="FQ85" s="304"/>
      <c r="FR85" s="304"/>
      <c r="FS85" s="304"/>
      <c r="FT85" s="304"/>
      <c r="FU85" s="304"/>
      <c r="FV85" s="304"/>
      <c r="FW85" s="304"/>
      <c r="FX85" s="304"/>
      <c r="FY85" s="304"/>
      <c r="FZ85" s="304"/>
      <c r="GA85" s="304"/>
      <c r="GB85" s="304"/>
      <c r="GC85" s="304"/>
      <c r="GD85" s="304"/>
      <c r="GE85" s="304"/>
      <c r="GF85" s="304"/>
      <c r="GG85" s="304"/>
      <c r="GH85" s="304"/>
      <c r="GI85" s="304"/>
      <c r="GJ85" s="304"/>
      <c r="GK85" s="304"/>
      <c r="GL85" s="304"/>
      <c r="GM85" s="304"/>
      <c r="GN85" s="304"/>
      <c r="GO85" s="304"/>
      <c r="GP85" s="304"/>
      <c r="GQ85" s="304"/>
      <c r="GR85" s="304"/>
      <c r="GS85" s="304"/>
      <c r="GT85" s="304"/>
      <c r="GU85" s="304"/>
      <c r="GV85" s="304"/>
      <c r="GW85" s="304"/>
      <c r="GX85" s="304"/>
      <c r="GY85" s="304"/>
      <c r="GZ85" s="304"/>
      <c r="HA85" s="304"/>
      <c r="HB85" s="304"/>
      <c r="HC85" s="304"/>
      <c r="HD85" s="304"/>
      <c r="HE85" s="304"/>
      <c r="HF85" s="304"/>
      <c r="HG85" s="304"/>
      <c r="HH85" s="304"/>
      <c r="HI85" s="304"/>
      <c r="HJ85" s="304"/>
      <c r="HK85" s="304"/>
      <c r="HL85" s="304"/>
      <c r="HM85" s="304"/>
      <c r="HN85" s="304"/>
      <c r="HO85" s="304"/>
      <c r="HP85" s="304"/>
      <c r="HQ85" s="304"/>
      <c r="HR85" s="304"/>
      <c r="HS85" s="304"/>
      <c r="HT85" s="304"/>
      <c r="HU85" s="304"/>
      <c r="HV85" s="304"/>
      <c r="HW85" s="304"/>
      <c r="HX85" s="304"/>
      <c r="HY85" s="304"/>
      <c r="HZ85" s="304"/>
      <c r="IA85" s="304"/>
      <c r="IB85" s="304"/>
      <c r="IC85" s="304"/>
      <c r="ID85" s="304"/>
      <c r="IE85" s="304"/>
      <c r="IF85" s="304"/>
      <c r="IG85" s="304"/>
      <c r="IH85" s="304"/>
      <c r="II85" s="304"/>
      <c r="IJ85" s="304"/>
      <c r="IK85" s="304"/>
      <c r="IL85" s="304"/>
      <c r="IM85" s="304"/>
      <c r="IN85" s="304"/>
      <c r="IO85" s="304"/>
      <c r="IP85" s="304"/>
      <c r="IQ85" s="304"/>
      <c r="IR85" s="304"/>
      <c r="IS85" s="304"/>
    </row>
    <row r="86" s="133" customFormat="1" ht="24" customHeight="1" spans="1:253">
      <c r="A86" s="304"/>
      <c r="B86" s="318"/>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c r="CW86" s="304"/>
      <c r="CX86" s="304"/>
      <c r="CY86" s="304"/>
      <c r="CZ86" s="304"/>
      <c r="DA86" s="304"/>
      <c r="DB86" s="304"/>
      <c r="DC86" s="304"/>
      <c r="DD86" s="304"/>
      <c r="DE86" s="304"/>
      <c r="DF86" s="304"/>
      <c r="DG86" s="304"/>
      <c r="DH86" s="304"/>
      <c r="DI86" s="304"/>
      <c r="DJ86" s="304"/>
      <c r="DK86" s="304"/>
      <c r="DL86" s="304"/>
      <c r="DM86" s="304"/>
      <c r="DN86" s="304"/>
      <c r="DO86" s="304"/>
      <c r="DP86" s="304"/>
      <c r="DQ86" s="304"/>
      <c r="DR86" s="304"/>
      <c r="DS86" s="304"/>
      <c r="DT86" s="304"/>
      <c r="DU86" s="304"/>
      <c r="DV86" s="304"/>
      <c r="DW86" s="304"/>
      <c r="DX86" s="304"/>
      <c r="DY86" s="304"/>
      <c r="DZ86" s="304"/>
      <c r="EA86" s="304"/>
      <c r="EB86" s="304"/>
      <c r="EC86" s="304"/>
      <c r="ED86" s="304"/>
      <c r="EE86" s="304"/>
      <c r="EF86" s="304"/>
      <c r="EG86" s="304"/>
      <c r="EH86" s="304"/>
      <c r="EI86" s="304"/>
      <c r="EJ86" s="304"/>
      <c r="EK86" s="304"/>
      <c r="EL86" s="304"/>
      <c r="EM86" s="304"/>
      <c r="EN86" s="304"/>
      <c r="EO86" s="304"/>
      <c r="EP86" s="304"/>
      <c r="EQ86" s="304"/>
      <c r="ER86" s="304"/>
      <c r="ES86" s="304"/>
      <c r="ET86" s="304"/>
      <c r="EU86" s="304"/>
      <c r="EV86" s="304"/>
      <c r="EW86" s="304"/>
      <c r="EX86" s="304"/>
      <c r="EY86" s="304"/>
      <c r="EZ86" s="304"/>
      <c r="FA86" s="304"/>
      <c r="FB86" s="304"/>
      <c r="FC86" s="304"/>
      <c r="FD86" s="304"/>
      <c r="FE86" s="304"/>
      <c r="FF86" s="304"/>
      <c r="FG86" s="304"/>
      <c r="FH86" s="304"/>
      <c r="FI86" s="304"/>
      <c r="FJ86" s="304"/>
      <c r="FK86" s="304"/>
      <c r="FL86" s="304"/>
      <c r="FM86" s="304"/>
      <c r="FN86" s="304"/>
      <c r="FO86" s="304"/>
      <c r="FP86" s="304"/>
      <c r="FQ86" s="304"/>
      <c r="FR86" s="304"/>
      <c r="FS86" s="304"/>
      <c r="FT86" s="304"/>
      <c r="FU86" s="304"/>
      <c r="FV86" s="304"/>
      <c r="FW86" s="304"/>
      <c r="FX86" s="304"/>
      <c r="FY86" s="304"/>
      <c r="FZ86" s="304"/>
      <c r="GA86" s="304"/>
      <c r="GB86" s="304"/>
      <c r="GC86" s="304"/>
      <c r="GD86" s="304"/>
      <c r="GE86" s="304"/>
      <c r="GF86" s="304"/>
      <c r="GG86" s="304"/>
      <c r="GH86" s="304"/>
      <c r="GI86" s="304"/>
      <c r="GJ86" s="304"/>
      <c r="GK86" s="304"/>
      <c r="GL86" s="304"/>
      <c r="GM86" s="304"/>
      <c r="GN86" s="304"/>
      <c r="GO86" s="304"/>
      <c r="GP86" s="304"/>
      <c r="GQ86" s="304"/>
      <c r="GR86" s="304"/>
      <c r="GS86" s="304"/>
      <c r="GT86" s="304"/>
      <c r="GU86" s="304"/>
      <c r="GV86" s="304"/>
      <c r="GW86" s="304"/>
      <c r="GX86" s="304"/>
      <c r="GY86" s="304"/>
      <c r="GZ86" s="304"/>
      <c r="HA86" s="304"/>
      <c r="HB86" s="304"/>
      <c r="HC86" s="304"/>
      <c r="HD86" s="304"/>
      <c r="HE86" s="304"/>
      <c r="HF86" s="304"/>
      <c r="HG86" s="304"/>
      <c r="HH86" s="304"/>
      <c r="HI86" s="304"/>
      <c r="HJ86" s="304"/>
      <c r="HK86" s="304"/>
      <c r="HL86" s="304"/>
      <c r="HM86" s="304"/>
      <c r="HN86" s="304"/>
      <c r="HO86" s="304"/>
      <c r="HP86" s="304"/>
      <c r="HQ86" s="304"/>
      <c r="HR86" s="304"/>
      <c r="HS86" s="304"/>
      <c r="HT86" s="304"/>
      <c r="HU86" s="304"/>
      <c r="HV86" s="304"/>
      <c r="HW86" s="304"/>
      <c r="HX86" s="304"/>
      <c r="HY86" s="304"/>
      <c r="HZ86" s="304"/>
      <c r="IA86" s="304"/>
      <c r="IB86" s="304"/>
      <c r="IC86" s="304"/>
      <c r="ID86" s="304"/>
      <c r="IE86" s="304"/>
      <c r="IF86" s="304"/>
      <c r="IG86" s="304"/>
      <c r="IH86" s="304"/>
      <c r="II86" s="304"/>
      <c r="IJ86" s="304"/>
      <c r="IK86" s="304"/>
      <c r="IL86" s="304"/>
      <c r="IM86" s="304"/>
      <c r="IN86" s="304"/>
      <c r="IO86" s="304"/>
      <c r="IP86" s="304"/>
      <c r="IQ86" s="304"/>
      <c r="IR86" s="304"/>
      <c r="IS86" s="304"/>
    </row>
    <row r="87" s="133" customFormat="1" ht="24" customHeight="1" spans="1:253">
      <c r="A87" s="304"/>
      <c r="B87" s="318"/>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c r="CW87" s="304"/>
      <c r="CX87" s="304"/>
      <c r="CY87" s="304"/>
      <c r="CZ87" s="304"/>
      <c r="DA87" s="304"/>
      <c r="DB87" s="304"/>
      <c r="DC87" s="304"/>
      <c r="DD87" s="304"/>
      <c r="DE87" s="304"/>
      <c r="DF87" s="304"/>
      <c r="DG87" s="304"/>
      <c r="DH87" s="304"/>
      <c r="DI87" s="304"/>
      <c r="DJ87" s="304"/>
      <c r="DK87" s="304"/>
      <c r="DL87" s="304"/>
      <c r="DM87" s="304"/>
      <c r="DN87" s="304"/>
      <c r="DO87" s="304"/>
      <c r="DP87" s="304"/>
      <c r="DQ87" s="304"/>
      <c r="DR87" s="304"/>
      <c r="DS87" s="304"/>
      <c r="DT87" s="304"/>
      <c r="DU87" s="304"/>
      <c r="DV87" s="304"/>
      <c r="DW87" s="304"/>
      <c r="DX87" s="304"/>
      <c r="DY87" s="304"/>
      <c r="DZ87" s="304"/>
      <c r="EA87" s="304"/>
      <c r="EB87" s="304"/>
      <c r="EC87" s="304"/>
      <c r="ED87" s="304"/>
      <c r="EE87" s="304"/>
      <c r="EF87" s="304"/>
      <c r="EG87" s="304"/>
      <c r="EH87" s="304"/>
      <c r="EI87" s="304"/>
      <c r="EJ87" s="304"/>
      <c r="EK87" s="304"/>
      <c r="EL87" s="304"/>
      <c r="EM87" s="304"/>
      <c r="EN87" s="304"/>
      <c r="EO87" s="304"/>
      <c r="EP87" s="304"/>
      <c r="EQ87" s="304"/>
      <c r="ER87" s="304"/>
      <c r="ES87" s="304"/>
      <c r="ET87" s="304"/>
      <c r="EU87" s="304"/>
      <c r="EV87" s="304"/>
      <c r="EW87" s="304"/>
      <c r="EX87" s="304"/>
      <c r="EY87" s="304"/>
      <c r="EZ87" s="304"/>
      <c r="FA87" s="304"/>
      <c r="FB87" s="304"/>
      <c r="FC87" s="304"/>
      <c r="FD87" s="304"/>
      <c r="FE87" s="304"/>
      <c r="FF87" s="304"/>
      <c r="FG87" s="304"/>
      <c r="FH87" s="304"/>
      <c r="FI87" s="304"/>
      <c r="FJ87" s="304"/>
      <c r="FK87" s="304"/>
      <c r="FL87" s="304"/>
      <c r="FM87" s="304"/>
      <c r="FN87" s="304"/>
      <c r="FO87" s="304"/>
      <c r="FP87" s="304"/>
      <c r="FQ87" s="304"/>
      <c r="FR87" s="304"/>
      <c r="FS87" s="304"/>
      <c r="FT87" s="304"/>
      <c r="FU87" s="304"/>
      <c r="FV87" s="304"/>
      <c r="FW87" s="304"/>
      <c r="FX87" s="304"/>
      <c r="FY87" s="304"/>
      <c r="FZ87" s="304"/>
      <c r="GA87" s="304"/>
      <c r="GB87" s="304"/>
      <c r="GC87" s="304"/>
      <c r="GD87" s="304"/>
      <c r="GE87" s="304"/>
      <c r="GF87" s="304"/>
      <c r="GG87" s="304"/>
      <c r="GH87" s="304"/>
      <c r="GI87" s="304"/>
      <c r="GJ87" s="304"/>
      <c r="GK87" s="304"/>
      <c r="GL87" s="304"/>
      <c r="GM87" s="304"/>
      <c r="GN87" s="304"/>
      <c r="GO87" s="304"/>
      <c r="GP87" s="304"/>
      <c r="GQ87" s="304"/>
      <c r="GR87" s="304"/>
      <c r="GS87" s="304"/>
      <c r="GT87" s="304"/>
      <c r="GU87" s="304"/>
      <c r="GV87" s="304"/>
      <c r="GW87" s="304"/>
      <c r="GX87" s="304"/>
      <c r="GY87" s="304"/>
      <c r="GZ87" s="304"/>
      <c r="HA87" s="304"/>
      <c r="HB87" s="304"/>
      <c r="HC87" s="304"/>
      <c r="HD87" s="304"/>
      <c r="HE87" s="304"/>
      <c r="HF87" s="304"/>
      <c r="HG87" s="304"/>
      <c r="HH87" s="304"/>
      <c r="HI87" s="304"/>
      <c r="HJ87" s="304"/>
      <c r="HK87" s="304"/>
      <c r="HL87" s="304"/>
      <c r="HM87" s="304"/>
      <c r="HN87" s="304"/>
      <c r="HO87" s="304"/>
      <c r="HP87" s="304"/>
      <c r="HQ87" s="304"/>
      <c r="HR87" s="304"/>
      <c r="HS87" s="304"/>
      <c r="HT87" s="304"/>
      <c r="HU87" s="304"/>
      <c r="HV87" s="304"/>
      <c r="HW87" s="304"/>
      <c r="HX87" s="304"/>
      <c r="HY87" s="304"/>
      <c r="HZ87" s="304"/>
      <c r="IA87" s="304"/>
      <c r="IB87" s="304"/>
      <c r="IC87" s="304"/>
      <c r="ID87" s="304"/>
      <c r="IE87" s="304"/>
      <c r="IF87" s="304"/>
      <c r="IG87" s="304"/>
      <c r="IH87" s="304"/>
      <c r="II87" s="304"/>
      <c r="IJ87" s="304"/>
      <c r="IK87" s="304"/>
      <c r="IL87" s="304"/>
      <c r="IM87" s="304"/>
      <c r="IN87" s="304"/>
      <c r="IO87" s="304"/>
      <c r="IP87" s="304"/>
      <c r="IQ87" s="304"/>
      <c r="IR87" s="304"/>
      <c r="IS87" s="304"/>
    </row>
    <row r="88" s="133" customFormat="1" ht="24" customHeight="1" spans="1:253">
      <c r="A88" s="304"/>
      <c r="B88" s="318"/>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c r="CW88" s="304"/>
      <c r="CX88" s="304"/>
      <c r="CY88" s="304"/>
      <c r="CZ88" s="304"/>
      <c r="DA88" s="304"/>
      <c r="DB88" s="304"/>
      <c r="DC88" s="304"/>
      <c r="DD88" s="304"/>
      <c r="DE88" s="304"/>
      <c r="DF88" s="304"/>
      <c r="DG88" s="304"/>
      <c r="DH88" s="304"/>
      <c r="DI88" s="304"/>
      <c r="DJ88" s="304"/>
      <c r="DK88" s="304"/>
      <c r="DL88" s="304"/>
      <c r="DM88" s="304"/>
      <c r="DN88" s="304"/>
      <c r="DO88" s="304"/>
      <c r="DP88" s="304"/>
      <c r="DQ88" s="304"/>
      <c r="DR88" s="304"/>
      <c r="DS88" s="304"/>
      <c r="DT88" s="304"/>
      <c r="DU88" s="304"/>
      <c r="DV88" s="304"/>
      <c r="DW88" s="304"/>
      <c r="DX88" s="304"/>
      <c r="DY88" s="304"/>
      <c r="DZ88" s="304"/>
      <c r="EA88" s="304"/>
      <c r="EB88" s="304"/>
      <c r="EC88" s="304"/>
      <c r="ED88" s="304"/>
      <c r="EE88" s="304"/>
      <c r="EF88" s="304"/>
      <c r="EG88" s="304"/>
      <c r="EH88" s="304"/>
      <c r="EI88" s="304"/>
      <c r="EJ88" s="304"/>
      <c r="EK88" s="304"/>
      <c r="EL88" s="304"/>
      <c r="EM88" s="304"/>
      <c r="EN88" s="304"/>
      <c r="EO88" s="304"/>
      <c r="EP88" s="304"/>
      <c r="EQ88" s="304"/>
      <c r="ER88" s="304"/>
      <c r="ES88" s="304"/>
      <c r="ET88" s="304"/>
      <c r="EU88" s="304"/>
      <c r="EV88" s="304"/>
      <c r="EW88" s="304"/>
      <c r="EX88" s="304"/>
      <c r="EY88" s="304"/>
      <c r="EZ88" s="304"/>
      <c r="FA88" s="304"/>
      <c r="FB88" s="304"/>
      <c r="FC88" s="304"/>
      <c r="FD88" s="304"/>
      <c r="FE88" s="304"/>
      <c r="FF88" s="304"/>
      <c r="FG88" s="304"/>
      <c r="FH88" s="304"/>
      <c r="FI88" s="304"/>
      <c r="FJ88" s="304"/>
      <c r="FK88" s="304"/>
      <c r="FL88" s="304"/>
      <c r="FM88" s="304"/>
      <c r="FN88" s="304"/>
      <c r="FO88" s="304"/>
      <c r="FP88" s="304"/>
      <c r="FQ88" s="304"/>
      <c r="FR88" s="304"/>
      <c r="FS88" s="304"/>
      <c r="FT88" s="304"/>
      <c r="FU88" s="304"/>
      <c r="FV88" s="304"/>
      <c r="FW88" s="304"/>
      <c r="FX88" s="304"/>
      <c r="FY88" s="304"/>
      <c r="FZ88" s="304"/>
      <c r="GA88" s="304"/>
      <c r="GB88" s="304"/>
      <c r="GC88" s="304"/>
      <c r="GD88" s="304"/>
      <c r="GE88" s="304"/>
      <c r="GF88" s="304"/>
      <c r="GG88" s="304"/>
      <c r="GH88" s="304"/>
      <c r="GI88" s="304"/>
      <c r="GJ88" s="304"/>
      <c r="GK88" s="304"/>
      <c r="GL88" s="304"/>
      <c r="GM88" s="304"/>
      <c r="GN88" s="304"/>
      <c r="GO88" s="304"/>
      <c r="GP88" s="304"/>
      <c r="GQ88" s="304"/>
      <c r="GR88" s="304"/>
      <c r="GS88" s="304"/>
      <c r="GT88" s="304"/>
      <c r="GU88" s="304"/>
      <c r="GV88" s="304"/>
      <c r="GW88" s="304"/>
      <c r="GX88" s="304"/>
      <c r="GY88" s="304"/>
      <c r="GZ88" s="304"/>
      <c r="HA88" s="304"/>
      <c r="HB88" s="304"/>
      <c r="HC88" s="304"/>
      <c r="HD88" s="304"/>
      <c r="HE88" s="304"/>
      <c r="HF88" s="304"/>
      <c r="HG88" s="304"/>
      <c r="HH88" s="304"/>
      <c r="HI88" s="304"/>
      <c r="HJ88" s="304"/>
      <c r="HK88" s="304"/>
      <c r="HL88" s="304"/>
      <c r="HM88" s="304"/>
      <c r="HN88" s="304"/>
      <c r="HO88" s="304"/>
      <c r="HP88" s="304"/>
      <c r="HQ88" s="304"/>
      <c r="HR88" s="304"/>
      <c r="HS88" s="304"/>
      <c r="HT88" s="304"/>
      <c r="HU88" s="304"/>
      <c r="HV88" s="304"/>
      <c r="HW88" s="304"/>
      <c r="HX88" s="304"/>
      <c r="HY88" s="304"/>
      <c r="HZ88" s="304"/>
      <c r="IA88" s="304"/>
      <c r="IB88" s="304"/>
      <c r="IC88" s="304"/>
      <c r="ID88" s="304"/>
      <c r="IE88" s="304"/>
      <c r="IF88" s="304"/>
      <c r="IG88" s="304"/>
      <c r="IH88" s="304"/>
      <c r="II88" s="304"/>
      <c r="IJ88" s="304"/>
      <c r="IK88" s="304"/>
      <c r="IL88" s="304"/>
      <c r="IM88" s="304"/>
      <c r="IN88" s="304"/>
      <c r="IO88" s="304"/>
      <c r="IP88" s="304"/>
      <c r="IQ88" s="304"/>
      <c r="IR88" s="304"/>
      <c r="IS88" s="304"/>
    </row>
    <row r="89" s="133" customFormat="1" ht="24" customHeight="1" spans="1:253">
      <c r="A89" s="304"/>
      <c r="B89" s="318"/>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c r="CW89" s="304"/>
      <c r="CX89" s="304"/>
      <c r="CY89" s="304"/>
      <c r="CZ89" s="304"/>
      <c r="DA89" s="304"/>
      <c r="DB89" s="304"/>
      <c r="DC89" s="304"/>
      <c r="DD89" s="304"/>
      <c r="DE89" s="304"/>
      <c r="DF89" s="304"/>
      <c r="DG89" s="304"/>
      <c r="DH89" s="304"/>
      <c r="DI89" s="304"/>
      <c r="DJ89" s="304"/>
      <c r="DK89" s="304"/>
      <c r="DL89" s="304"/>
      <c r="DM89" s="304"/>
      <c r="DN89" s="304"/>
      <c r="DO89" s="304"/>
      <c r="DP89" s="304"/>
      <c r="DQ89" s="304"/>
      <c r="DR89" s="304"/>
      <c r="DS89" s="304"/>
      <c r="DT89" s="304"/>
      <c r="DU89" s="304"/>
      <c r="DV89" s="304"/>
      <c r="DW89" s="304"/>
      <c r="DX89" s="304"/>
      <c r="DY89" s="304"/>
      <c r="DZ89" s="304"/>
      <c r="EA89" s="304"/>
      <c r="EB89" s="304"/>
      <c r="EC89" s="304"/>
      <c r="ED89" s="304"/>
      <c r="EE89" s="304"/>
      <c r="EF89" s="304"/>
      <c r="EG89" s="304"/>
      <c r="EH89" s="304"/>
      <c r="EI89" s="304"/>
      <c r="EJ89" s="304"/>
      <c r="EK89" s="304"/>
      <c r="EL89" s="304"/>
      <c r="EM89" s="304"/>
      <c r="EN89" s="304"/>
      <c r="EO89" s="304"/>
      <c r="EP89" s="304"/>
      <c r="EQ89" s="304"/>
      <c r="ER89" s="304"/>
      <c r="ES89" s="304"/>
      <c r="ET89" s="304"/>
      <c r="EU89" s="304"/>
      <c r="EV89" s="304"/>
      <c r="EW89" s="304"/>
      <c r="EX89" s="304"/>
      <c r="EY89" s="304"/>
      <c r="EZ89" s="304"/>
      <c r="FA89" s="304"/>
      <c r="FB89" s="304"/>
      <c r="FC89" s="304"/>
      <c r="FD89" s="304"/>
      <c r="FE89" s="304"/>
      <c r="FF89" s="304"/>
      <c r="FG89" s="304"/>
      <c r="FH89" s="304"/>
      <c r="FI89" s="304"/>
      <c r="FJ89" s="304"/>
      <c r="FK89" s="304"/>
      <c r="FL89" s="304"/>
      <c r="FM89" s="304"/>
      <c r="FN89" s="304"/>
      <c r="FO89" s="304"/>
      <c r="FP89" s="304"/>
      <c r="FQ89" s="304"/>
      <c r="FR89" s="304"/>
      <c r="FS89" s="304"/>
      <c r="FT89" s="304"/>
      <c r="FU89" s="304"/>
      <c r="FV89" s="304"/>
      <c r="FW89" s="304"/>
      <c r="FX89" s="304"/>
      <c r="FY89" s="304"/>
      <c r="FZ89" s="304"/>
      <c r="GA89" s="304"/>
      <c r="GB89" s="304"/>
      <c r="GC89" s="304"/>
      <c r="GD89" s="304"/>
      <c r="GE89" s="304"/>
      <c r="GF89" s="304"/>
      <c r="GG89" s="304"/>
      <c r="GH89" s="304"/>
      <c r="GI89" s="304"/>
      <c r="GJ89" s="304"/>
      <c r="GK89" s="304"/>
      <c r="GL89" s="304"/>
      <c r="GM89" s="304"/>
      <c r="GN89" s="304"/>
      <c r="GO89" s="304"/>
      <c r="GP89" s="304"/>
      <c r="GQ89" s="304"/>
      <c r="GR89" s="304"/>
      <c r="GS89" s="304"/>
      <c r="GT89" s="304"/>
      <c r="GU89" s="304"/>
      <c r="GV89" s="304"/>
      <c r="GW89" s="304"/>
      <c r="GX89" s="304"/>
      <c r="GY89" s="304"/>
      <c r="GZ89" s="304"/>
      <c r="HA89" s="304"/>
      <c r="HB89" s="304"/>
      <c r="HC89" s="304"/>
      <c r="HD89" s="304"/>
      <c r="HE89" s="304"/>
      <c r="HF89" s="304"/>
      <c r="HG89" s="304"/>
      <c r="HH89" s="304"/>
      <c r="HI89" s="304"/>
      <c r="HJ89" s="304"/>
      <c r="HK89" s="304"/>
      <c r="HL89" s="304"/>
      <c r="HM89" s="304"/>
      <c r="HN89" s="304"/>
      <c r="HO89" s="304"/>
      <c r="HP89" s="304"/>
      <c r="HQ89" s="304"/>
      <c r="HR89" s="304"/>
      <c r="HS89" s="304"/>
      <c r="HT89" s="304"/>
      <c r="HU89" s="304"/>
      <c r="HV89" s="304"/>
      <c r="HW89" s="304"/>
      <c r="HX89" s="304"/>
      <c r="HY89" s="304"/>
      <c r="HZ89" s="304"/>
      <c r="IA89" s="304"/>
      <c r="IB89" s="304"/>
      <c r="IC89" s="304"/>
      <c r="ID89" s="304"/>
      <c r="IE89" s="304"/>
      <c r="IF89" s="304"/>
      <c r="IG89" s="304"/>
      <c r="IH89" s="304"/>
      <c r="II89" s="304"/>
      <c r="IJ89" s="304"/>
      <c r="IK89" s="304"/>
      <c r="IL89" s="304"/>
      <c r="IM89" s="304"/>
      <c r="IN89" s="304"/>
      <c r="IO89" s="304"/>
      <c r="IP89" s="304"/>
      <c r="IQ89" s="304"/>
      <c r="IR89" s="304"/>
      <c r="IS89" s="304"/>
    </row>
    <row r="90" s="133" customFormat="1" customHeight="1" spans="1:253">
      <c r="A90" s="304"/>
      <c r="B90" s="318"/>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c r="CW90" s="304"/>
      <c r="CX90" s="304"/>
      <c r="CY90" s="304"/>
      <c r="CZ90" s="304"/>
      <c r="DA90" s="304"/>
      <c r="DB90" s="304"/>
      <c r="DC90" s="304"/>
      <c r="DD90" s="304"/>
      <c r="DE90" s="304"/>
      <c r="DF90" s="304"/>
      <c r="DG90" s="304"/>
      <c r="DH90" s="304"/>
      <c r="DI90" s="304"/>
      <c r="DJ90" s="304"/>
      <c r="DK90" s="304"/>
      <c r="DL90" s="304"/>
      <c r="DM90" s="304"/>
      <c r="DN90" s="304"/>
      <c r="DO90" s="304"/>
      <c r="DP90" s="304"/>
      <c r="DQ90" s="304"/>
      <c r="DR90" s="304"/>
      <c r="DS90" s="304"/>
      <c r="DT90" s="304"/>
      <c r="DU90" s="304"/>
      <c r="DV90" s="304"/>
      <c r="DW90" s="304"/>
      <c r="DX90" s="304"/>
      <c r="DY90" s="304"/>
      <c r="DZ90" s="304"/>
      <c r="EA90" s="304"/>
      <c r="EB90" s="304"/>
      <c r="EC90" s="304"/>
      <c r="ED90" s="304"/>
      <c r="EE90" s="304"/>
      <c r="EF90" s="304"/>
      <c r="EG90" s="304"/>
      <c r="EH90" s="304"/>
      <c r="EI90" s="304"/>
      <c r="EJ90" s="304"/>
      <c r="EK90" s="304"/>
      <c r="EL90" s="304"/>
      <c r="EM90" s="304"/>
      <c r="EN90" s="304"/>
      <c r="EO90" s="304"/>
      <c r="EP90" s="304"/>
      <c r="EQ90" s="304"/>
      <c r="ER90" s="304"/>
      <c r="ES90" s="304"/>
      <c r="ET90" s="304"/>
      <c r="EU90" s="304"/>
      <c r="EV90" s="304"/>
      <c r="EW90" s="304"/>
      <c r="EX90" s="304"/>
      <c r="EY90" s="304"/>
      <c r="EZ90" s="304"/>
      <c r="FA90" s="304"/>
      <c r="FB90" s="304"/>
      <c r="FC90" s="304"/>
      <c r="FD90" s="304"/>
      <c r="FE90" s="304"/>
      <c r="FF90" s="304"/>
      <c r="FG90" s="304"/>
      <c r="FH90" s="304"/>
      <c r="FI90" s="304"/>
      <c r="FJ90" s="304"/>
      <c r="FK90" s="304"/>
      <c r="FL90" s="304"/>
      <c r="FM90" s="304"/>
      <c r="FN90" s="304"/>
      <c r="FO90" s="304"/>
      <c r="FP90" s="304"/>
      <c r="FQ90" s="304"/>
      <c r="FR90" s="304"/>
      <c r="FS90" s="304"/>
      <c r="FT90" s="304"/>
      <c r="FU90" s="304"/>
      <c r="FV90" s="304"/>
      <c r="FW90" s="304"/>
      <c r="FX90" s="304"/>
      <c r="FY90" s="304"/>
      <c r="FZ90" s="304"/>
      <c r="GA90" s="304"/>
      <c r="GB90" s="304"/>
      <c r="GC90" s="304"/>
      <c r="GD90" s="304"/>
      <c r="GE90" s="304"/>
      <c r="GF90" s="304"/>
      <c r="GG90" s="304"/>
      <c r="GH90" s="304"/>
      <c r="GI90" s="304"/>
      <c r="GJ90" s="304"/>
      <c r="GK90" s="304"/>
      <c r="GL90" s="304"/>
      <c r="GM90" s="304"/>
      <c r="GN90" s="304"/>
      <c r="GO90" s="304"/>
      <c r="GP90" s="304"/>
      <c r="GQ90" s="304"/>
      <c r="GR90" s="304"/>
      <c r="GS90" s="304"/>
      <c r="GT90" s="304"/>
      <c r="GU90" s="304"/>
      <c r="GV90" s="304"/>
      <c r="GW90" s="304"/>
      <c r="GX90" s="304"/>
      <c r="GY90" s="304"/>
      <c r="GZ90" s="304"/>
      <c r="HA90" s="304"/>
      <c r="HB90" s="304"/>
      <c r="HC90" s="304"/>
      <c r="HD90" s="304"/>
      <c r="HE90" s="304"/>
      <c r="HF90" s="304"/>
      <c r="HG90" s="304"/>
      <c r="HH90" s="304"/>
      <c r="HI90" s="304"/>
      <c r="HJ90" s="304"/>
      <c r="HK90" s="304"/>
      <c r="HL90" s="304"/>
      <c r="HM90" s="304"/>
      <c r="HN90" s="304"/>
      <c r="HO90" s="304"/>
      <c r="HP90" s="304"/>
      <c r="HQ90" s="304"/>
      <c r="HR90" s="304"/>
      <c r="HS90" s="304"/>
      <c r="HT90" s="304"/>
      <c r="HU90" s="304"/>
      <c r="HV90" s="304"/>
      <c r="HW90" s="304"/>
      <c r="HX90" s="304"/>
      <c r="HY90" s="304"/>
      <c r="HZ90" s="304"/>
      <c r="IA90" s="304"/>
      <c r="IB90" s="304"/>
      <c r="IC90" s="304"/>
      <c r="ID90" s="304"/>
      <c r="IE90" s="304"/>
      <c r="IF90" s="304"/>
      <c r="IG90" s="304"/>
      <c r="IH90" s="304"/>
      <c r="II90" s="304"/>
      <c r="IJ90" s="304"/>
      <c r="IK90" s="304"/>
      <c r="IL90" s="304"/>
      <c r="IM90" s="304"/>
      <c r="IN90" s="304"/>
      <c r="IO90" s="304"/>
      <c r="IP90" s="304"/>
      <c r="IQ90" s="304"/>
      <c r="IR90" s="304"/>
      <c r="IS90" s="304"/>
    </row>
  </sheetData>
  <mergeCells count="1">
    <mergeCell ref="A2:B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5"/>
  <sheetViews>
    <sheetView workbookViewId="0">
      <selection activeCell="C15" sqref="C15"/>
    </sheetView>
  </sheetViews>
  <sheetFormatPr defaultColWidth="9" defaultRowHeight="15.95" customHeight="1"/>
  <cols>
    <col min="1" max="1" width="60.625" style="304" customWidth="1"/>
    <col min="2" max="2" width="20.625" style="304" customWidth="1"/>
    <col min="3" max="3" width="11.875" style="304" customWidth="1"/>
    <col min="4" max="4" width="9.375" style="304"/>
    <col min="5" max="255" width="9" style="304"/>
    <col min="256" max="16384" width="9" style="133"/>
  </cols>
  <sheetData>
    <row r="1" s="268" customFormat="1" ht="24" customHeight="1" spans="1:2">
      <c r="A1" s="276"/>
      <c r="B1" s="277"/>
    </row>
    <row r="2" s="300" customFormat="1" ht="42" customHeight="1" spans="1:2">
      <c r="A2" s="305" t="s">
        <v>1339</v>
      </c>
      <c r="B2" s="306"/>
    </row>
    <row r="3" s="301" customFormat="1" ht="27" customHeight="1" spans="2:2">
      <c r="B3" s="282" t="s">
        <v>1</v>
      </c>
    </row>
    <row r="4" s="302" customFormat="1" ht="23" customHeight="1" spans="1:2">
      <c r="A4" s="266" t="s">
        <v>2</v>
      </c>
      <c r="B4" s="298" t="s">
        <v>3</v>
      </c>
    </row>
    <row r="5" s="302" customFormat="1" ht="23" customHeight="1" spans="1:2">
      <c r="A5" s="285" t="s">
        <v>1268</v>
      </c>
      <c r="B5" s="298"/>
    </row>
    <row r="6" s="302" customFormat="1" ht="23" customHeight="1" spans="1:2">
      <c r="A6" s="149" t="s">
        <v>1269</v>
      </c>
      <c r="B6" s="298"/>
    </row>
    <row r="7" s="302" customFormat="1" ht="23" customHeight="1" spans="1:2">
      <c r="A7" s="285" t="s">
        <v>1270</v>
      </c>
      <c r="B7" s="307"/>
    </row>
    <row r="8" s="302" customFormat="1" ht="23" customHeight="1" spans="1:2">
      <c r="A8" s="149" t="s">
        <v>1271</v>
      </c>
      <c r="B8" s="308"/>
    </row>
    <row r="9" s="302" customFormat="1" ht="23" customHeight="1" spans="1:2">
      <c r="A9" s="149" t="s">
        <v>1269</v>
      </c>
      <c r="B9" s="308"/>
    </row>
    <row r="10" s="302" customFormat="1" ht="23" customHeight="1" spans="1:2">
      <c r="A10" s="285" t="s">
        <v>1272</v>
      </c>
      <c r="B10" s="309">
        <f>SUM(B11:B14)</f>
        <v>140</v>
      </c>
    </row>
    <row r="11" s="302" customFormat="1" ht="23" customHeight="1" spans="1:2">
      <c r="A11" s="149" t="s">
        <v>1273</v>
      </c>
      <c r="B11" s="310">
        <v>140</v>
      </c>
    </row>
    <row r="12" s="302" customFormat="1" ht="23" customHeight="1" spans="1:2">
      <c r="A12" s="149" t="s">
        <v>1274</v>
      </c>
      <c r="B12" s="310"/>
    </row>
    <row r="13" s="303" customFormat="1" ht="23" customHeight="1" spans="1:2">
      <c r="A13" s="149" t="s">
        <v>1275</v>
      </c>
      <c r="B13" s="310"/>
    </row>
    <row r="14" s="303" customFormat="1" ht="23" customHeight="1" spans="1:2">
      <c r="A14" s="149" t="s">
        <v>1269</v>
      </c>
      <c r="B14" s="310"/>
    </row>
    <row r="15" s="303" customFormat="1" ht="23" customHeight="1" spans="1:2">
      <c r="A15" s="285" t="s">
        <v>1276</v>
      </c>
      <c r="B15" s="310"/>
    </row>
    <row r="16" s="303" customFormat="1" ht="23" customHeight="1" spans="1:2">
      <c r="A16" s="149" t="s">
        <v>1269</v>
      </c>
      <c r="B16" s="310"/>
    </row>
    <row r="17" s="303" customFormat="1" ht="23" customHeight="1" spans="1:2">
      <c r="A17" s="285" t="s">
        <v>1277</v>
      </c>
      <c r="B17" s="310">
        <f>SUM(B18)</f>
        <v>1941</v>
      </c>
    </row>
    <row r="18" s="303" customFormat="1" ht="23" customHeight="1" spans="1:2">
      <c r="A18" s="149" t="s">
        <v>1269</v>
      </c>
      <c r="B18" s="310">
        <v>1941</v>
      </c>
    </row>
    <row r="19" s="302" customFormat="1" ht="23" customHeight="1" spans="1:2">
      <c r="A19" s="285" t="s">
        <v>1278</v>
      </c>
      <c r="B19" s="309"/>
    </row>
    <row r="20" s="303" customFormat="1" ht="23" customHeight="1" spans="1:2">
      <c r="A20" s="149" t="s">
        <v>1279</v>
      </c>
      <c r="B20" s="310"/>
    </row>
    <row r="21" s="303" customFormat="1" ht="23" customHeight="1" spans="1:2">
      <c r="A21" s="149" t="s">
        <v>1280</v>
      </c>
      <c r="B21" s="310"/>
    </row>
    <row r="22" s="303" customFormat="1" ht="23" customHeight="1" spans="1:2">
      <c r="A22" s="149" t="s">
        <v>1269</v>
      </c>
      <c r="B22" s="310"/>
    </row>
    <row r="23" s="302" customFormat="1" ht="23" customHeight="1" spans="1:2">
      <c r="A23" s="285" t="s">
        <v>1281</v>
      </c>
      <c r="B23" s="309">
        <f>SUM(B24:B34)</f>
        <v>310863</v>
      </c>
    </row>
    <row r="24" s="303" customFormat="1" ht="23" customHeight="1" spans="1:2">
      <c r="A24" s="149" t="s">
        <v>1282</v>
      </c>
      <c r="B24" s="310">
        <v>288660</v>
      </c>
    </row>
    <row r="25" s="303" customFormat="1" ht="23" customHeight="1" spans="1:2">
      <c r="A25" s="149" t="s">
        <v>1283</v>
      </c>
      <c r="B25" s="311">
        <v>10043</v>
      </c>
    </row>
    <row r="26" s="303" customFormat="1" ht="23" customHeight="1" spans="1:2">
      <c r="A26" s="149" t="s">
        <v>1284</v>
      </c>
      <c r="B26" s="312">
        <v>260</v>
      </c>
    </row>
    <row r="27" s="303" customFormat="1" ht="23" customHeight="1" spans="1:2">
      <c r="A27" s="149" t="s">
        <v>1285</v>
      </c>
      <c r="B27" s="313">
        <v>1000</v>
      </c>
    </row>
    <row r="28" s="303" customFormat="1" ht="23" customHeight="1" spans="1:2">
      <c r="A28" s="149" t="s">
        <v>1286</v>
      </c>
      <c r="B28" s="314">
        <v>900</v>
      </c>
    </row>
    <row r="29" s="303" customFormat="1" ht="23" customHeight="1" spans="1:2">
      <c r="A29" s="149" t="s">
        <v>1287</v>
      </c>
      <c r="B29" s="310"/>
    </row>
    <row r="30" s="303" customFormat="1" ht="23" customHeight="1" spans="1:2">
      <c r="A30" s="149" t="s">
        <v>1288</v>
      </c>
      <c r="B30" s="310"/>
    </row>
    <row r="31" s="303" customFormat="1" ht="23" customHeight="1" spans="1:2">
      <c r="A31" s="149" t="s">
        <v>1289</v>
      </c>
      <c r="B31" s="310"/>
    </row>
    <row r="32" s="303" customFormat="1" ht="23" customHeight="1" spans="1:2">
      <c r="A32" s="149" t="s">
        <v>1290</v>
      </c>
      <c r="B32" s="310"/>
    </row>
    <row r="33" s="303" customFormat="1" ht="23" customHeight="1" spans="1:2">
      <c r="A33" s="149" t="s">
        <v>1291</v>
      </c>
      <c r="B33" s="310"/>
    </row>
    <row r="34" s="303" customFormat="1" ht="23" customHeight="1" spans="1:2">
      <c r="A34" s="149" t="s">
        <v>1269</v>
      </c>
      <c r="B34" s="310">
        <v>10000</v>
      </c>
    </row>
    <row r="35" s="302" customFormat="1" ht="23" customHeight="1" spans="1:2">
      <c r="A35" s="285" t="s">
        <v>1292</v>
      </c>
      <c r="B35" s="309">
        <f>SUM(B36:B44)</f>
        <v>821</v>
      </c>
    </row>
    <row r="36" s="303" customFormat="1" ht="23" customHeight="1" spans="1:2">
      <c r="A36" s="149" t="s">
        <v>1293</v>
      </c>
      <c r="B36" s="310">
        <v>821</v>
      </c>
    </row>
    <row r="37" s="303" customFormat="1" ht="23" customHeight="1" spans="1:2">
      <c r="A37" s="149" t="s">
        <v>1294</v>
      </c>
      <c r="B37" s="310"/>
    </row>
    <row r="38" s="303" customFormat="1" ht="23" customHeight="1" spans="1:2">
      <c r="A38" s="149" t="s">
        <v>1295</v>
      </c>
      <c r="B38" s="310"/>
    </row>
    <row r="39" s="303" customFormat="1" ht="23" customHeight="1" spans="1:2">
      <c r="A39" s="149" t="s">
        <v>1296</v>
      </c>
      <c r="B39" s="310"/>
    </row>
    <row r="40" s="303" customFormat="1" ht="23" customHeight="1" spans="1:2">
      <c r="A40" s="149" t="s">
        <v>1297</v>
      </c>
      <c r="B40" s="310"/>
    </row>
    <row r="41" s="303" customFormat="1" ht="23" customHeight="1" spans="1:2">
      <c r="A41" s="149" t="s">
        <v>1298</v>
      </c>
      <c r="B41" s="310"/>
    </row>
    <row r="42" s="303" customFormat="1" ht="23" customHeight="1" spans="1:2">
      <c r="A42" s="149" t="s">
        <v>1299</v>
      </c>
      <c r="B42" s="310"/>
    </row>
    <row r="43" s="303" customFormat="1" ht="23" customHeight="1" spans="1:2">
      <c r="A43" s="149" t="s">
        <v>1300</v>
      </c>
      <c r="B43" s="310"/>
    </row>
    <row r="44" s="303" customFormat="1" ht="23" customHeight="1" spans="1:2">
      <c r="A44" s="149" t="s">
        <v>1269</v>
      </c>
      <c r="B44" s="310"/>
    </row>
    <row r="45" s="302" customFormat="1" ht="23" customHeight="1" spans="1:2">
      <c r="A45" s="285" t="s">
        <v>1301</v>
      </c>
      <c r="B45" s="309"/>
    </row>
    <row r="46" s="302" customFormat="1" ht="23" customHeight="1" spans="1:2">
      <c r="A46" s="149" t="s">
        <v>1302</v>
      </c>
      <c r="B46" s="309"/>
    </row>
    <row r="47" s="303" customFormat="1" ht="23" customHeight="1" spans="1:2">
      <c r="A47" s="149" t="s">
        <v>1303</v>
      </c>
      <c r="B47" s="310"/>
    </row>
    <row r="48" s="303" customFormat="1" ht="23" customHeight="1" spans="1:2">
      <c r="A48" s="149" t="s">
        <v>1304</v>
      </c>
      <c r="B48" s="310"/>
    </row>
    <row r="49" s="303" customFormat="1" ht="23" customHeight="1" spans="1:2">
      <c r="A49" s="149" t="s">
        <v>1305</v>
      </c>
      <c r="B49" s="310"/>
    </row>
    <row r="50" s="303" customFormat="1" ht="23" customHeight="1" spans="1:2">
      <c r="A50" s="149" t="s">
        <v>1306</v>
      </c>
      <c r="B50" s="310"/>
    </row>
    <row r="51" s="303" customFormat="1" ht="23" customHeight="1" spans="1:2">
      <c r="A51" s="149" t="s">
        <v>1307</v>
      </c>
      <c r="B51" s="310"/>
    </row>
    <row r="52" s="303" customFormat="1" ht="23" customHeight="1" spans="1:2">
      <c r="A52" s="149" t="s">
        <v>1308</v>
      </c>
      <c r="B52" s="310"/>
    </row>
    <row r="53" s="303" customFormat="1" ht="23" customHeight="1" spans="1:2">
      <c r="A53" s="149" t="s">
        <v>1309</v>
      </c>
      <c r="B53" s="310"/>
    </row>
    <row r="54" s="303" customFormat="1" ht="23" customHeight="1" spans="1:2">
      <c r="A54" s="149" t="s">
        <v>1269</v>
      </c>
      <c r="B54" s="310"/>
    </row>
    <row r="55" s="302" customFormat="1" ht="23" customHeight="1" spans="1:2">
      <c r="A55" s="285" t="s">
        <v>1310</v>
      </c>
      <c r="B55" s="309">
        <f>SUM(B56:B57)</f>
        <v>362</v>
      </c>
    </row>
    <row r="56" s="303" customFormat="1" ht="23" customHeight="1" spans="1:2">
      <c r="A56" s="149" t="s">
        <v>1311</v>
      </c>
      <c r="B56" s="310"/>
    </row>
    <row r="57" s="303" customFormat="1" ht="23" customHeight="1" spans="1:2">
      <c r="A57" s="149" t="s">
        <v>1269</v>
      </c>
      <c r="B57" s="310">
        <v>362</v>
      </c>
    </row>
    <row r="58" s="303" customFormat="1" ht="23" customHeight="1" spans="1:2">
      <c r="A58" s="285" t="s">
        <v>1312</v>
      </c>
      <c r="B58" s="310"/>
    </row>
    <row r="59" s="303" customFormat="1" ht="23" customHeight="1" spans="1:2">
      <c r="A59" s="149" t="s">
        <v>1313</v>
      </c>
      <c r="B59" s="310"/>
    </row>
    <row r="60" s="303" customFormat="1" ht="23" customHeight="1" spans="1:2">
      <c r="A60" s="285" t="s">
        <v>1314</v>
      </c>
      <c r="B60" s="310"/>
    </row>
    <row r="61" s="303" customFormat="1" ht="23" customHeight="1" spans="1:2">
      <c r="A61" s="149" t="s">
        <v>1315</v>
      </c>
      <c r="B61" s="310"/>
    </row>
    <row r="62" s="303" customFormat="1" ht="23" customHeight="1" spans="1:2">
      <c r="A62" s="285" t="s">
        <v>1316</v>
      </c>
      <c r="B62" s="310"/>
    </row>
    <row r="63" s="303" customFormat="1" ht="23" customHeight="1" spans="1:2">
      <c r="A63" s="149" t="s">
        <v>1269</v>
      </c>
      <c r="B63" s="310"/>
    </row>
    <row r="64" s="303" customFormat="1" ht="23" customHeight="1" spans="1:2">
      <c r="A64" s="285" t="s">
        <v>1317</v>
      </c>
      <c r="B64" s="310"/>
    </row>
    <row r="65" s="303" customFormat="1" ht="23" customHeight="1" spans="1:2">
      <c r="A65" s="149" t="s">
        <v>1269</v>
      </c>
      <c r="B65" s="310"/>
    </row>
    <row r="66" s="303" customFormat="1" ht="23" customHeight="1" spans="1:2">
      <c r="A66" s="285" t="s">
        <v>1318</v>
      </c>
      <c r="B66" s="310"/>
    </row>
    <row r="67" s="303" customFormat="1" ht="23" customHeight="1" spans="1:2">
      <c r="A67" s="149" t="s">
        <v>1269</v>
      </c>
      <c r="B67" s="310"/>
    </row>
    <row r="68" s="302" customFormat="1" ht="23" customHeight="1" spans="1:2">
      <c r="A68" s="285" t="s">
        <v>1319</v>
      </c>
      <c r="B68" s="309">
        <f>SUM(B69:B74)</f>
        <v>993</v>
      </c>
    </row>
    <row r="69" s="303" customFormat="1" ht="23" customHeight="1" spans="1:2">
      <c r="A69" s="149" t="s">
        <v>1320</v>
      </c>
      <c r="B69" s="314"/>
    </row>
    <row r="70" s="303" customFormat="1" ht="23" customHeight="1" spans="1:2">
      <c r="A70" s="149" t="s">
        <v>1321</v>
      </c>
      <c r="B70" s="310"/>
    </row>
    <row r="71" s="303" customFormat="1" ht="23" customHeight="1" spans="1:2">
      <c r="A71" s="149" t="s">
        <v>1322</v>
      </c>
      <c r="B71" s="310"/>
    </row>
    <row r="72" s="303" customFormat="1" ht="23" customHeight="1" spans="1:2">
      <c r="A72" s="149" t="s">
        <v>1323</v>
      </c>
      <c r="B72" s="310"/>
    </row>
    <row r="73" s="303" customFormat="1" ht="23" customHeight="1" spans="1:2">
      <c r="A73" s="149" t="s">
        <v>1324</v>
      </c>
      <c r="B73" s="314">
        <v>993</v>
      </c>
    </row>
    <row r="74" s="303" customFormat="1" ht="23" customHeight="1" spans="1:2">
      <c r="A74" s="149" t="s">
        <v>1269</v>
      </c>
      <c r="B74" s="312"/>
    </row>
    <row r="75" s="302" customFormat="1" ht="23" customHeight="1" spans="1:2">
      <c r="A75" s="285" t="s">
        <v>1325</v>
      </c>
      <c r="B75" s="309">
        <f>SUM(B76)</f>
        <v>24898</v>
      </c>
    </row>
    <row r="76" s="303" customFormat="1" ht="23" customHeight="1" spans="1:2">
      <c r="A76" s="149" t="s">
        <v>1326</v>
      </c>
      <c r="B76" s="314">
        <v>24898</v>
      </c>
    </row>
    <row r="77" s="302" customFormat="1" ht="23" customHeight="1" spans="1:2">
      <c r="A77" s="285" t="s">
        <v>1327</v>
      </c>
      <c r="B77" s="309"/>
    </row>
    <row r="78" s="303" customFormat="1" ht="23" customHeight="1" spans="1:2">
      <c r="A78" s="149" t="s">
        <v>1328</v>
      </c>
      <c r="B78" s="310"/>
    </row>
    <row r="79" s="302" customFormat="1" ht="23" customHeight="1" spans="1:2">
      <c r="A79" s="285" t="s">
        <v>1329</v>
      </c>
      <c r="B79" s="309"/>
    </row>
    <row r="80" s="302" customFormat="1" ht="23" customHeight="1" spans="1:2">
      <c r="A80" s="149" t="s">
        <v>1330</v>
      </c>
      <c r="B80" s="309"/>
    </row>
    <row r="81" s="302" customFormat="1" ht="23" customHeight="1" spans="1:2">
      <c r="A81" s="149" t="s">
        <v>1331</v>
      </c>
      <c r="B81" s="309"/>
    </row>
    <row r="82" s="303" customFormat="1" ht="23" customHeight="1" spans="1:2">
      <c r="A82" s="266" t="s">
        <v>1332</v>
      </c>
      <c r="B82" s="315">
        <f>B5+B7+B10+B15+B17+B19+B23+B35+B45+B55+B58+B60+B62+B64+B66+B68+B75+B77+B79</f>
        <v>340018</v>
      </c>
    </row>
    <row r="83" s="133" customFormat="1" ht="24" customHeight="1" spans="1:255">
      <c r="A83" s="304"/>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c r="CW83" s="304"/>
      <c r="CX83" s="304"/>
      <c r="CY83" s="304"/>
      <c r="CZ83" s="304"/>
      <c r="DA83" s="304"/>
      <c r="DB83" s="304"/>
      <c r="DC83" s="304"/>
      <c r="DD83" s="304"/>
      <c r="DE83" s="304"/>
      <c r="DF83" s="304"/>
      <c r="DG83" s="304"/>
      <c r="DH83" s="304"/>
      <c r="DI83" s="304"/>
      <c r="DJ83" s="304"/>
      <c r="DK83" s="304"/>
      <c r="DL83" s="304"/>
      <c r="DM83" s="304"/>
      <c r="DN83" s="304"/>
      <c r="DO83" s="304"/>
      <c r="DP83" s="304"/>
      <c r="DQ83" s="304"/>
      <c r="DR83" s="304"/>
      <c r="DS83" s="304"/>
      <c r="DT83" s="304"/>
      <c r="DU83" s="304"/>
      <c r="DV83" s="304"/>
      <c r="DW83" s="304"/>
      <c r="DX83" s="304"/>
      <c r="DY83" s="304"/>
      <c r="DZ83" s="304"/>
      <c r="EA83" s="304"/>
      <c r="EB83" s="304"/>
      <c r="EC83" s="304"/>
      <c r="ED83" s="304"/>
      <c r="EE83" s="304"/>
      <c r="EF83" s="304"/>
      <c r="EG83" s="304"/>
      <c r="EH83" s="304"/>
      <c r="EI83" s="304"/>
      <c r="EJ83" s="304"/>
      <c r="EK83" s="304"/>
      <c r="EL83" s="304"/>
      <c r="EM83" s="304"/>
      <c r="EN83" s="304"/>
      <c r="EO83" s="304"/>
      <c r="EP83" s="304"/>
      <c r="EQ83" s="304"/>
      <c r="ER83" s="304"/>
      <c r="ES83" s="304"/>
      <c r="ET83" s="304"/>
      <c r="EU83" s="304"/>
      <c r="EV83" s="304"/>
      <c r="EW83" s="304"/>
      <c r="EX83" s="304"/>
      <c r="EY83" s="304"/>
      <c r="EZ83" s="304"/>
      <c r="FA83" s="304"/>
      <c r="FB83" s="304"/>
      <c r="FC83" s="304"/>
      <c r="FD83" s="304"/>
      <c r="FE83" s="304"/>
      <c r="FF83" s="304"/>
      <c r="FG83" s="304"/>
      <c r="FH83" s="304"/>
      <c r="FI83" s="304"/>
      <c r="FJ83" s="304"/>
      <c r="FK83" s="304"/>
      <c r="FL83" s="304"/>
      <c r="FM83" s="304"/>
      <c r="FN83" s="304"/>
      <c r="FO83" s="304"/>
      <c r="FP83" s="304"/>
      <c r="FQ83" s="304"/>
      <c r="FR83" s="304"/>
      <c r="FS83" s="304"/>
      <c r="FT83" s="304"/>
      <c r="FU83" s="304"/>
      <c r="FV83" s="304"/>
      <c r="FW83" s="304"/>
      <c r="FX83" s="304"/>
      <c r="FY83" s="304"/>
      <c r="FZ83" s="304"/>
      <c r="GA83" s="304"/>
      <c r="GB83" s="304"/>
      <c r="GC83" s="304"/>
      <c r="GD83" s="304"/>
      <c r="GE83" s="304"/>
      <c r="GF83" s="304"/>
      <c r="GG83" s="304"/>
      <c r="GH83" s="304"/>
      <c r="GI83" s="304"/>
      <c r="GJ83" s="304"/>
      <c r="GK83" s="304"/>
      <c r="GL83" s="304"/>
      <c r="GM83" s="304"/>
      <c r="GN83" s="304"/>
      <c r="GO83" s="304"/>
      <c r="GP83" s="304"/>
      <c r="GQ83" s="304"/>
      <c r="GR83" s="304"/>
      <c r="GS83" s="304"/>
      <c r="GT83" s="304"/>
      <c r="GU83" s="304"/>
      <c r="GV83" s="304"/>
      <c r="GW83" s="304"/>
      <c r="GX83" s="304"/>
      <c r="GY83" s="304"/>
      <c r="GZ83" s="304"/>
      <c r="HA83" s="304"/>
      <c r="HB83" s="304"/>
      <c r="HC83" s="304"/>
      <c r="HD83" s="304"/>
      <c r="HE83" s="304"/>
      <c r="HF83" s="304"/>
      <c r="HG83" s="304"/>
      <c r="HH83" s="304"/>
      <c r="HI83" s="304"/>
      <c r="HJ83" s="304"/>
      <c r="HK83" s="304"/>
      <c r="HL83" s="304"/>
      <c r="HM83" s="304"/>
      <c r="HN83" s="304"/>
      <c r="HO83" s="304"/>
      <c r="HP83" s="304"/>
      <c r="HQ83" s="304"/>
      <c r="HR83" s="304"/>
      <c r="HS83" s="304"/>
      <c r="HT83" s="304"/>
      <c r="HU83" s="304"/>
      <c r="HV83" s="304"/>
      <c r="HW83" s="304"/>
      <c r="HX83" s="304"/>
      <c r="HY83" s="304"/>
      <c r="HZ83" s="304"/>
      <c r="IA83" s="304"/>
      <c r="IB83" s="304"/>
      <c r="IC83" s="304"/>
      <c r="ID83" s="304"/>
      <c r="IE83" s="304"/>
      <c r="IF83" s="304"/>
      <c r="IG83" s="304"/>
      <c r="IH83" s="304"/>
      <c r="II83" s="304"/>
      <c r="IJ83" s="304"/>
      <c r="IK83" s="304"/>
      <c r="IL83" s="304"/>
      <c r="IM83" s="304"/>
      <c r="IN83" s="304"/>
      <c r="IO83" s="304"/>
      <c r="IP83" s="304"/>
      <c r="IQ83" s="304"/>
      <c r="IR83" s="304"/>
      <c r="IS83" s="304"/>
      <c r="IT83" s="304"/>
      <c r="IU83" s="304"/>
    </row>
    <row r="84" s="133" customFormat="1" ht="24" customHeight="1" spans="1:255">
      <c r="A84" s="304"/>
      <c r="B84" s="304"/>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4"/>
      <c r="DZ84" s="304"/>
      <c r="EA84" s="304"/>
      <c r="EB84" s="304"/>
      <c r="EC84" s="304"/>
      <c r="ED84" s="304"/>
      <c r="EE84" s="304"/>
      <c r="EF84" s="304"/>
      <c r="EG84" s="304"/>
      <c r="EH84" s="304"/>
      <c r="EI84" s="304"/>
      <c r="EJ84" s="304"/>
      <c r="EK84" s="304"/>
      <c r="EL84" s="304"/>
      <c r="EM84" s="304"/>
      <c r="EN84" s="304"/>
      <c r="EO84" s="304"/>
      <c r="EP84" s="304"/>
      <c r="EQ84" s="304"/>
      <c r="ER84" s="304"/>
      <c r="ES84" s="304"/>
      <c r="ET84" s="304"/>
      <c r="EU84" s="304"/>
      <c r="EV84" s="304"/>
      <c r="EW84" s="304"/>
      <c r="EX84" s="304"/>
      <c r="EY84" s="304"/>
      <c r="EZ84" s="304"/>
      <c r="FA84" s="304"/>
      <c r="FB84" s="304"/>
      <c r="FC84" s="304"/>
      <c r="FD84" s="304"/>
      <c r="FE84" s="304"/>
      <c r="FF84" s="304"/>
      <c r="FG84" s="304"/>
      <c r="FH84" s="304"/>
      <c r="FI84" s="304"/>
      <c r="FJ84" s="304"/>
      <c r="FK84" s="304"/>
      <c r="FL84" s="304"/>
      <c r="FM84" s="304"/>
      <c r="FN84" s="304"/>
      <c r="FO84" s="304"/>
      <c r="FP84" s="304"/>
      <c r="FQ84" s="304"/>
      <c r="FR84" s="304"/>
      <c r="FS84" s="304"/>
      <c r="FT84" s="304"/>
      <c r="FU84" s="304"/>
      <c r="FV84" s="304"/>
      <c r="FW84" s="304"/>
      <c r="FX84" s="304"/>
      <c r="FY84" s="304"/>
      <c r="FZ84" s="304"/>
      <c r="GA84" s="304"/>
      <c r="GB84" s="304"/>
      <c r="GC84" s="304"/>
      <c r="GD84" s="304"/>
      <c r="GE84" s="304"/>
      <c r="GF84" s="304"/>
      <c r="GG84" s="304"/>
      <c r="GH84" s="304"/>
      <c r="GI84" s="304"/>
      <c r="GJ84" s="304"/>
      <c r="GK84" s="304"/>
      <c r="GL84" s="304"/>
      <c r="GM84" s="304"/>
      <c r="GN84" s="304"/>
      <c r="GO84" s="304"/>
      <c r="GP84" s="304"/>
      <c r="GQ84" s="304"/>
      <c r="GR84" s="304"/>
      <c r="GS84" s="304"/>
      <c r="GT84" s="304"/>
      <c r="GU84" s="304"/>
      <c r="GV84" s="304"/>
      <c r="GW84" s="304"/>
      <c r="GX84" s="304"/>
      <c r="GY84" s="304"/>
      <c r="GZ84" s="304"/>
      <c r="HA84" s="304"/>
      <c r="HB84" s="304"/>
      <c r="HC84" s="304"/>
      <c r="HD84" s="304"/>
      <c r="HE84" s="304"/>
      <c r="HF84" s="304"/>
      <c r="HG84" s="304"/>
      <c r="HH84" s="304"/>
      <c r="HI84" s="304"/>
      <c r="HJ84" s="304"/>
      <c r="HK84" s="304"/>
      <c r="HL84" s="304"/>
      <c r="HM84" s="304"/>
      <c r="HN84" s="304"/>
      <c r="HO84" s="304"/>
      <c r="HP84" s="304"/>
      <c r="HQ84" s="304"/>
      <c r="HR84" s="304"/>
      <c r="HS84" s="304"/>
      <c r="HT84" s="304"/>
      <c r="HU84" s="304"/>
      <c r="HV84" s="304"/>
      <c r="HW84" s="304"/>
      <c r="HX84" s="304"/>
      <c r="HY84" s="304"/>
      <c r="HZ84" s="304"/>
      <c r="IA84" s="304"/>
      <c r="IB84" s="304"/>
      <c r="IC84" s="304"/>
      <c r="ID84" s="304"/>
      <c r="IE84" s="304"/>
      <c r="IF84" s="304"/>
      <c r="IG84" s="304"/>
      <c r="IH84" s="304"/>
      <c r="II84" s="304"/>
      <c r="IJ84" s="304"/>
      <c r="IK84" s="304"/>
      <c r="IL84" s="304"/>
      <c r="IM84" s="304"/>
      <c r="IN84" s="304"/>
      <c r="IO84" s="304"/>
      <c r="IP84" s="304"/>
      <c r="IQ84" s="304"/>
      <c r="IR84" s="304"/>
      <c r="IS84" s="304"/>
      <c r="IT84" s="304"/>
      <c r="IU84" s="304"/>
    </row>
    <row r="85" s="133" customFormat="1" ht="24" customHeight="1" spans="1:255">
      <c r="A85" s="304"/>
      <c r="B85" s="304"/>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c r="CW85" s="304"/>
      <c r="CX85" s="304"/>
      <c r="CY85" s="304"/>
      <c r="CZ85" s="304"/>
      <c r="DA85" s="304"/>
      <c r="DB85" s="304"/>
      <c r="DC85" s="304"/>
      <c r="DD85" s="304"/>
      <c r="DE85" s="304"/>
      <c r="DF85" s="304"/>
      <c r="DG85" s="304"/>
      <c r="DH85" s="304"/>
      <c r="DI85" s="304"/>
      <c r="DJ85" s="304"/>
      <c r="DK85" s="304"/>
      <c r="DL85" s="304"/>
      <c r="DM85" s="304"/>
      <c r="DN85" s="304"/>
      <c r="DO85" s="304"/>
      <c r="DP85" s="304"/>
      <c r="DQ85" s="304"/>
      <c r="DR85" s="304"/>
      <c r="DS85" s="304"/>
      <c r="DT85" s="304"/>
      <c r="DU85" s="304"/>
      <c r="DV85" s="304"/>
      <c r="DW85" s="304"/>
      <c r="DX85" s="304"/>
      <c r="DY85" s="304"/>
      <c r="DZ85" s="304"/>
      <c r="EA85" s="304"/>
      <c r="EB85" s="304"/>
      <c r="EC85" s="304"/>
      <c r="ED85" s="304"/>
      <c r="EE85" s="304"/>
      <c r="EF85" s="304"/>
      <c r="EG85" s="304"/>
      <c r="EH85" s="304"/>
      <c r="EI85" s="304"/>
      <c r="EJ85" s="304"/>
      <c r="EK85" s="304"/>
      <c r="EL85" s="304"/>
      <c r="EM85" s="304"/>
      <c r="EN85" s="304"/>
      <c r="EO85" s="304"/>
      <c r="EP85" s="304"/>
      <c r="EQ85" s="304"/>
      <c r="ER85" s="304"/>
      <c r="ES85" s="304"/>
      <c r="ET85" s="304"/>
      <c r="EU85" s="304"/>
      <c r="EV85" s="304"/>
      <c r="EW85" s="304"/>
      <c r="EX85" s="304"/>
      <c r="EY85" s="304"/>
      <c r="EZ85" s="304"/>
      <c r="FA85" s="304"/>
      <c r="FB85" s="304"/>
      <c r="FC85" s="304"/>
      <c r="FD85" s="304"/>
      <c r="FE85" s="304"/>
      <c r="FF85" s="304"/>
      <c r="FG85" s="304"/>
      <c r="FH85" s="304"/>
      <c r="FI85" s="304"/>
      <c r="FJ85" s="304"/>
      <c r="FK85" s="304"/>
      <c r="FL85" s="304"/>
      <c r="FM85" s="304"/>
      <c r="FN85" s="304"/>
      <c r="FO85" s="304"/>
      <c r="FP85" s="304"/>
      <c r="FQ85" s="304"/>
      <c r="FR85" s="304"/>
      <c r="FS85" s="304"/>
      <c r="FT85" s="304"/>
      <c r="FU85" s="304"/>
      <c r="FV85" s="304"/>
      <c r="FW85" s="304"/>
      <c r="FX85" s="304"/>
      <c r="FY85" s="304"/>
      <c r="FZ85" s="304"/>
      <c r="GA85" s="304"/>
      <c r="GB85" s="304"/>
      <c r="GC85" s="304"/>
      <c r="GD85" s="304"/>
      <c r="GE85" s="304"/>
      <c r="GF85" s="304"/>
      <c r="GG85" s="304"/>
      <c r="GH85" s="304"/>
      <c r="GI85" s="304"/>
      <c r="GJ85" s="304"/>
      <c r="GK85" s="304"/>
      <c r="GL85" s="304"/>
      <c r="GM85" s="304"/>
      <c r="GN85" s="304"/>
      <c r="GO85" s="304"/>
      <c r="GP85" s="304"/>
      <c r="GQ85" s="304"/>
      <c r="GR85" s="304"/>
      <c r="GS85" s="304"/>
      <c r="GT85" s="304"/>
      <c r="GU85" s="304"/>
      <c r="GV85" s="304"/>
      <c r="GW85" s="304"/>
      <c r="GX85" s="304"/>
      <c r="GY85" s="304"/>
      <c r="GZ85" s="304"/>
      <c r="HA85" s="304"/>
      <c r="HB85" s="304"/>
      <c r="HC85" s="304"/>
      <c r="HD85" s="304"/>
      <c r="HE85" s="304"/>
      <c r="HF85" s="304"/>
      <c r="HG85" s="304"/>
      <c r="HH85" s="304"/>
      <c r="HI85" s="304"/>
      <c r="HJ85" s="304"/>
      <c r="HK85" s="304"/>
      <c r="HL85" s="304"/>
      <c r="HM85" s="304"/>
      <c r="HN85" s="304"/>
      <c r="HO85" s="304"/>
      <c r="HP85" s="304"/>
      <c r="HQ85" s="304"/>
      <c r="HR85" s="304"/>
      <c r="HS85" s="304"/>
      <c r="HT85" s="304"/>
      <c r="HU85" s="304"/>
      <c r="HV85" s="304"/>
      <c r="HW85" s="304"/>
      <c r="HX85" s="304"/>
      <c r="HY85" s="304"/>
      <c r="HZ85" s="304"/>
      <c r="IA85" s="304"/>
      <c r="IB85" s="304"/>
      <c r="IC85" s="304"/>
      <c r="ID85" s="304"/>
      <c r="IE85" s="304"/>
      <c r="IF85" s="304"/>
      <c r="IG85" s="304"/>
      <c r="IH85" s="304"/>
      <c r="II85" s="304"/>
      <c r="IJ85" s="304"/>
      <c r="IK85" s="304"/>
      <c r="IL85" s="304"/>
      <c r="IM85" s="304"/>
      <c r="IN85" s="304"/>
      <c r="IO85" s="304"/>
      <c r="IP85" s="304"/>
      <c r="IQ85" s="304"/>
      <c r="IR85" s="304"/>
      <c r="IS85" s="304"/>
      <c r="IT85" s="304"/>
      <c r="IU85" s="304"/>
    </row>
    <row r="86" s="133" customFormat="1" ht="24" customHeight="1" spans="1:255">
      <c r="A86" s="316"/>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c r="CW86" s="304"/>
      <c r="CX86" s="304"/>
      <c r="CY86" s="304"/>
      <c r="CZ86" s="304"/>
      <c r="DA86" s="304"/>
      <c r="DB86" s="304"/>
      <c r="DC86" s="304"/>
      <c r="DD86" s="304"/>
      <c r="DE86" s="304"/>
      <c r="DF86" s="304"/>
      <c r="DG86" s="304"/>
      <c r="DH86" s="304"/>
      <c r="DI86" s="304"/>
      <c r="DJ86" s="304"/>
      <c r="DK86" s="304"/>
      <c r="DL86" s="304"/>
      <c r="DM86" s="304"/>
      <c r="DN86" s="304"/>
      <c r="DO86" s="304"/>
      <c r="DP86" s="304"/>
      <c r="DQ86" s="304"/>
      <c r="DR86" s="304"/>
      <c r="DS86" s="304"/>
      <c r="DT86" s="304"/>
      <c r="DU86" s="304"/>
      <c r="DV86" s="304"/>
      <c r="DW86" s="304"/>
      <c r="DX86" s="304"/>
      <c r="DY86" s="304"/>
      <c r="DZ86" s="304"/>
      <c r="EA86" s="304"/>
      <c r="EB86" s="304"/>
      <c r="EC86" s="304"/>
      <c r="ED86" s="304"/>
      <c r="EE86" s="304"/>
      <c r="EF86" s="304"/>
      <c r="EG86" s="304"/>
      <c r="EH86" s="304"/>
      <c r="EI86" s="304"/>
      <c r="EJ86" s="304"/>
      <c r="EK86" s="304"/>
      <c r="EL86" s="304"/>
      <c r="EM86" s="304"/>
      <c r="EN86" s="304"/>
      <c r="EO86" s="304"/>
      <c r="EP86" s="304"/>
      <c r="EQ86" s="304"/>
      <c r="ER86" s="304"/>
      <c r="ES86" s="304"/>
      <c r="ET86" s="304"/>
      <c r="EU86" s="304"/>
      <c r="EV86" s="304"/>
      <c r="EW86" s="304"/>
      <c r="EX86" s="304"/>
      <c r="EY86" s="304"/>
      <c r="EZ86" s="304"/>
      <c r="FA86" s="304"/>
      <c r="FB86" s="304"/>
      <c r="FC86" s="304"/>
      <c r="FD86" s="304"/>
      <c r="FE86" s="304"/>
      <c r="FF86" s="304"/>
      <c r="FG86" s="304"/>
      <c r="FH86" s="304"/>
      <c r="FI86" s="304"/>
      <c r="FJ86" s="304"/>
      <c r="FK86" s="304"/>
      <c r="FL86" s="304"/>
      <c r="FM86" s="304"/>
      <c r="FN86" s="304"/>
      <c r="FO86" s="304"/>
      <c r="FP86" s="304"/>
      <c r="FQ86" s="304"/>
      <c r="FR86" s="304"/>
      <c r="FS86" s="304"/>
      <c r="FT86" s="304"/>
      <c r="FU86" s="304"/>
      <c r="FV86" s="304"/>
      <c r="FW86" s="304"/>
      <c r="FX86" s="304"/>
      <c r="FY86" s="304"/>
      <c r="FZ86" s="304"/>
      <c r="GA86" s="304"/>
      <c r="GB86" s="304"/>
      <c r="GC86" s="304"/>
      <c r="GD86" s="304"/>
      <c r="GE86" s="304"/>
      <c r="GF86" s="304"/>
      <c r="GG86" s="304"/>
      <c r="GH86" s="304"/>
      <c r="GI86" s="304"/>
      <c r="GJ86" s="304"/>
      <c r="GK86" s="304"/>
      <c r="GL86" s="304"/>
      <c r="GM86" s="304"/>
      <c r="GN86" s="304"/>
      <c r="GO86" s="304"/>
      <c r="GP86" s="304"/>
      <c r="GQ86" s="304"/>
      <c r="GR86" s="304"/>
      <c r="GS86" s="304"/>
      <c r="GT86" s="304"/>
      <c r="GU86" s="304"/>
      <c r="GV86" s="304"/>
      <c r="GW86" s="304"/>
      <c r="GX86" s="304"/>
      <c r="GY86" s="304"/>
      <c r="GZ86" s="304"/>
      <c r="HA86" s="304"/>
      <c r="HB86" s="304"/>
      <c r="HC86" s="304"/>
      <c r="HD86" s="304"/>
      <c r="HE86" s="304"/>
      <c r="HF86" s="304"/>
      <c r="HG86" s="304"/>
      <c r="HH86" s="304"/>
      <c r="HI86" s="304"/>
      <c r="HJ86" s="304"/>
      <c r="HK86" s="304"/>
      <c r="HL86" s="304"/>
      <c r="HM86" s="304"/>
      <c r="HN86" s="304"/>
      <c r="HO86" s="304"/>
      <c r="HP86" s="304"/>
      <c r="HQ86" s="304"/>
      <c r="HR86" s="304"/>
      <c r="HS86" s="304"/>
      <c r="HT86" s="304"/>
      <c r="HU86" s="304"/>
      <c r="HV86" s="304"/>
      <c r="HW86" s="304"/>
      <c r="HX86" s="304"/>
      <c r="HY86" s="304"/>
      <c r="HZ86" s="304"/>
      <c r="IA86" s="304"/>
      <c r="IB86" s="304"/>
      <c r="IC86" s="304"/>
      <c r="ID86" s="304"/>
      <c r="IE86" s="304"/>
      <c r="IF86" s="304"/>
      <c r="IG86" s="304"/>
      <c r="IH86" s="304"/>
      <c r="II86" s="304"/>
      <c r="IJ86" s="304"/>
      <c r="IK86" s="304"/>
      <c r="IL86" s="304"/>
      <c r="IM86" s="304"/>
      <c r="IN86" s="304"/>
      <c r="IO86" s="304"/>
      <c r="IP86" s="304"/>
      <c r="IQ86" s="304"/>
      <c r="IR86" s="304"/>
      <c r="IS86" s="304"/>
      <c r="IT86" s="304"/>
      <c r="IU86" s="304"/>
    </row>
    <row r="87" s="133" customFormat="1" ht="24" customHeight="1" spans="1:255">
      <c r="A87" s="304"/>
      <c r="B87" s="304"/>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c r="CW87" s="304"/>
      <c r="CX87" s="304"/>
      <c r="CY87" s="304"/>
      <c r="CZ87" s="304"/>
      <c r="DA87" s="304"/>
      <c r="DB87" s="304"/>
      <c r="DC87" s="304"/>
      <c r="DD87" s="304"/>
      <c r="DE87" s="304"/>
      <c r="DF87" s="304"/>
      <c r="DG87" s="304"/>
      <c r="DH87" s="304"/>
      <c r="DI87" s="304"/>
      <c r="DJ87" s="304"/>
      <c r="DK87" s="304"/>
      <c r="DL87" s="304"/>
      <c r="DM87" s="304"/>
      <c r="DN87" s="304"/>
      <c r="DO87" s="304"/>
      <c r="DP87" s="304"/>
      <c r="DQ87" s="304"/>
      <c r="DR87" s="304"/>
      <c r="DS87" s="304"/>
      <c r="DT87" s="304"/>
      <c r="DU87" s="304"/>
      <c r="DV87" s="304"/>
      <c r="DW87" s="304"/>
      <c r="DX87" s="304"/>
      <c r="DY87" s="304"/>
      <c r="DZ87" s="304"/>
      <c r="EA87" s="304"/>
      <c r="EB87" s="304"/>
      <c r="EC87" s="304"/>
      <c r="ED87" s="304"/>
      <c r="EE87" s="304"/>
      <c r="EF87" s="304"/>
      <c r="EG87" s="304"/>
      <c r="EH87" s="304"/>
      <c r="EI87" s="304"/>
      <c r="EJ87" s="304"/>
      <c r="EK87" s="304"/>
      <c r="EL87" s="304"/>
      <c r="EM87" s="304"/>
      <c r="EN87" s="304"/>
      <c r="EO87" s="304"/>
      <c r="EP87" s="304"/>
      <c r="EQ87" s="304"/>
      <c r="ER87" s="304"/>
      <c r="ES87" s="304"/>
      <c r="ET87" s="304"/>
      <c r="EU87" s="304"/>
      <c r="EV87" s="304"/>
      <c r="EW87" s="304"/>
      <c r="EX87" s="304"/>
      <c r="EY87" s="304"/>
      <c r="EZ87" s="304"/>
      <c r="FA87" s="304"/>
      <c r="FB87" s="304"/>
      <c r="FC87" s="304"/>
      <c r="FD87" s="304"/>
      <c r="FE87" s="304"/>
      <c r="FF87" s="304"/>
      <c r="FG87" s="304"/>
      <c r="FH87" s="304"/>
      <c r="FI87" s="304"/>
      <c r="FJ87" s="304"/>
      <c r="FK87" s="304"/>
      <c r="FL87" s="304"/>
      <c r="FM87" s="304"/>
      <c r="FN87" s="304"/>
      <c r="FO87" s="304"/>
      <c r="FP87" s="304"/>
      <c r="FQ87" s="304"/>
      <c r="FR87" s="304"/>
      <c r="FS87" s="304"/>
      <c r="FT87" s="304"/>
      <c r="FU87" s="304"/>
      <c r="FV87" s="304"/>
      <c r="FW87" s="304"/>
      <c r="FX87" s="304"/>
      <c r="FY87" s="304"/>
      <c r="FZ87" s="304"/>
      <c r="GA87" s="304"/>
      <c r="GB87" s="304"/>
      <c r="GC87" s="304"/>
      <c r="GD87" s="304"/>
      <c r="GE87" s="304"/>
      <c r="GF87" s="304"/>
      <c r="GG87" s="304"/>
      <c r="GH87" s="304"/>
      <c r="GI87" s="304"/>
      <c r="GJ87" s="304"/>
      <c r="GK87" s="304"/>
      <c r="GL87" s="304"/>
      <c r="GM87" s="304"/>
      <c r="GN87" s="304"/>
      <c r="GO87" s="304"/>
      <c r="GP87" s="304"/>
      <c r="GQ87" s="304"/>
      <c r="GR87" s="304"/>
      <c r="GS87" s="304"/>
      <c r="GT87" s="304"/>
      <c r="GU87" s="304"/>
      <c r="GV87" s="304"/>
      <c r="GW87" s="304"/>
      <c r="GX87" s="304"/>
      <c r="GY87" s="304"/>
      <c r="GZ87" s="304"/>
      <c r="HA87" s="304"/>
      <c r="HB87" s="304"/>
      <c r="HC87" s="304"/>
      <c r="HD87" s="304"/>
      <c r="HE87" s="304"/>
      <c r="HF87" s="304"/>
      <c r="HG87" s="304"/>
      <c r="HH87" s="304"/>
      <c r="HI87" s="304"/>
      <c r="HJ87" s="304"/>
      <c r="HK87" s="304"/>
      <c r="HL87" s="304"/>
      <c r="HM87" s="304"/>
      <c r="HN87" s="304"/>
      <c r="HO87" s="304"/>
      <c r="HP87" s="304"/>
      <c r="HQ87" s="304"/>
      <c r="HR87" s="304"/>
      <c r="HS87" s="304"/>
      <c r="HT87" s="304"/>
      <c r="HU87" s="304"/>
      <c r="HV87" s="304"/>
      <c r="HW87" s="304"/>
      <c r="HX87" s="304"/>
      <c r="HY87" s="304"/>
      <c r="HZ87" s="304"/>
      <c r="IA87" s="304"/>
      <c r="IB87" s="304"/>
      <c r="IC87" s="304"/>
      <c r="ID87" s="304"/>
      <c r="IE87" s="304"/>
      <c r="IF87" s="304"/>
      <c r="IG87" s="304"/>
      <c r="IH87" s="304"/>
      <c r="II87" s="304"/>
      <c r="IJ87" s="304"/>
      <c r="IK87" s="304"/>
      <c r="IL87" s="304"/>
      <c r="IM87" s="304"/>
      <c r="IN87" s="304"/>
      <c r="IO87" s="304"/>
      <c r="IP87" s="304"/>
      <c r="IQ87" s="304"/>
      <c r="IR87" s="304"/>
      <c r="IS87" s="304"/>
      <c r="IT87" s="304"/>
      <c r="IU87" s="304"/>
    </row>
    <row r="88" s="133" customFormat="1" ht="24" customHeight="1" spans="1:255">
      <c r="A88" s="304"/>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c r="CW88" s="304"/>
      <c r="CX88" s="304"/>
      <c r="CY88" s="304"/>
      <c r="CZ88" s="304"/>
      <c r="DA88" s="304"/>
      <c r="DB88" s="304"/>
      <c r="DC88" s="304"/>
      <c r="DD88" s="304"/>
      <c r="DE88" s="304"/>
      <c r="DF88" s="304"/>
      <c r="DG88" s="304"/>
      <c r="DH88" s="304"/>
      <c r="DI88" s="304"/>
      <c r="DJ88" s="304"/>
      <c r="DK88" s="304"/>
      <c r="DL88" s="304"/>
      <c r="DM88" s="304"/>
      <c r="DN88" s="304"/>
      <c r="DO88" s="304"/>
      <c r="DP88" s="304"/>
      <c r="DQ88" s="304"/>
      <c r="DR88" s="304"/>
      <c r="DS88" s="304"/>
      <c r="DT88" s="304"/>
      <c r="DU88" s="304"/>
      <c r="DV88" s="304"/>
      <c r="DW88" s="304"/>
      <c r="DX88" s="304"/>
      <c r="DY88" s="304"/>
      <c r="DZ88" s="304"/>
      <c r="EA88" s="304"/>
      <c r="EB88" s="304"/>
      <c r="EC88" s="304"/>
      <c r="ED88" s="304"/>
      <c r="EE88" s="304"/>
      <c r="EF88" s="304"/>
      <c r="EG88" s="304"/>
      <c r="EH88" s="304"/>
      <c r="EI88" s="304"/>
      <c r="EJ88" s="304"/>
      <c r="EK88" s="304"/>
      <c r="EL88" s="304"/>
      <c r="EM88" s="304"/>
      <c r="EN88" s="304"/>
      <c r="EO88" s="304"/>
      <c r="EP88" s="304"/>
      <c r="EQ88" s="304"/>
      <c r="ER88" s="304"/>
      <c r="ES88" s="304"/>
      <c r="ET88" s="304"/>
      <c r="EU88" s="304"/>
      <c r="EV88" s="304"/>
      <c r="EW88" s="304"/>
      <c r="EX88" s="304"/>
      <c r="EY88" s="304"/>
      <c r="EZ88" s="304"/>
      <c r="FA88" s="304"/>
      <c r="FB88" s="304"/>
      <c r="FC88" s="304"/>
      <c r="FD88" s="304"/>
      <c r="FE88" s="304"/>
      <c r="FF88" s="304"/>
      <c r="FG88" s="304"/>
      <c r="FH88" s="304"/>
      <c r="FI88" s="304"/>
      <c r="FJ88" s="304"/>
      <c r="FK88" s="304"/>
      <c r="FL88" s="304"/>
      <c r="FM88" s="304"/>
      <c r="FN88" s="304"/>
      <c r="FO88" s="304"/>
      <c r="FP88" s="304"/>
      <c r="FQ88" s="304"/>
      <c r="FR88" s="304"/>
      <c r="FS88" s="304"/>
      <c r="FT88" s="304"/>
      <c r="FU88" s="304"/>
      <c r="FV88" s="304"/>
      <c r="FW88" s="304"/>
      <c r="FX88" s="304"/>
      <c r="FY88" s="304"/>
      <c r="FZ88" s="304"/>
      <c r="GA88" s="304"/>
      <c r="GB88" s="304"/>
      <c r="GC88" s="304"/>
      <c r="GD88" s="304"/>
      <c r="GE88" s="304"/>
      <c r="GF88" s="304"/>
      <c r="GG88" s="304"/>
      <c r="GH88" s="304"/>
      <c r="GI88" s="304"/>
      <c r="GJ88" s="304"/>
      <c r="GK88" s="304"/>
      <c r="GL88" s="304"/>
      <c r="GM88" s="304"/>
      <c r="GN88" s="304"/>
      <c r="GO88" s="304"/>
      <c r="GP88" s="304"/>
      <c r="GQ88" s="304"/>
      <c r="GR88" s="304"/>
      <c r="GS88" s="304"/>
      <c r="GT88" s="304"/>
      <c r="GU88" s="304"/>
      <c r="GV88" s="304"/>
      <c r="GW88" s="304"/>
      <c r="GX88" s="304"/>
      <c r="GY88" s="304"/>
      <c r="GZ88" s="304"/>
      <c r="HA88" s="304"/>
      <c r="HB88" s="304"/>
      <c r="HC88" s="304"/>
      <c r="HD88" s="304"/>
      <c r="HE88" s="304"/>
      <c r="HF88" s="304"/>
      <c r="HG88" s="304"/>
      <c r="HH88" s="304"/>
      <c r="HI88" s="304"/>
      <c r="HJ88" s="304"/>
      <c r="HK88" s="304"/>
      <c r="HL88" s="304"/>
      <c r="HM88" s="304"/>
      <c r="HN88" s="304"/>
      <c r="HO88" s="304"/>
      <c r="HP88" s="304"/>
      <c r="HQ88" s="304"/>
      <c r="HR88" s="304"/>
      <c r="HS88" s="304"/>
      <c r="HT88" s="304"/>
      <c r="HU88" s="304"/>
      <c r="HV88" s="304"/>
      <c r="HW88" s="304"/>
      <c r="HX88" s="304"/>
      <c r="HY88" s="304"/>
      <c r="HZ88" s="304"/>
      <c r="IA88" s="304"/>
      <c r="IB88" s="304"/>
      <c r="IC88" s="304"/>
      <c r="ID88" s="304"/>
      <c r="IE88" s="304"/>
      <c r="IF88" s="304"/>
      <c r="IG88" s="304"/>
      <c r="IH88" s="304"/>
      <c r="II88" s="304"/>
      <c r="IJ88" s="304"/>
      <c r="IK88" s="304"/>
      <c r="IL88" s="304"/>
      <c r="IM88" s="304"/>
      <c r="IN88" s="304"/>
      <c r="IO88" s="304"/>
      <c r="IP88" s="304"/>
      <c r="IQ88" s="304"/>
      <c r="IR88" s="304"/>
      <c r="IS88" s="304"/>
      <c r="IT88" s="304"/>
      <c r="IU88" s="304"/>
    </row>
    <row r="89" s="133" customFormat="1" ht="24" customHeight="1" spans="1:255">
      <c r="A89" s="304"/>
      <c r="B89" s="304"/>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c r="CW89" s="304"/>
      <c r="CX89" s="304"/>
      <c r="CY89" s="304"/>
      <c r="CZ89" s="304"/>
      <c r="DA89" s="304"/>
      <c r="DB89" s="304"/>
      <c r="DC89" s="304"/>
      <c r="DD89" s="304"/>
      <c r="DE89" s="304"/>
      <c r="DF89" s="304"/>
      <c r="DG89" s="304"/>
      <c r="DH89" s="304"/>
      <c r="DI89" s="304"/>
      <c r="DJ89" s="304"/>
      <c r="DK89" s="304"/>
      <c r="DL89" s="304"/>
      <c r="DM89" s="304"/>
      <c r="DN89" s="304"/>
      <c r="DO89" s="304"/>
      <c r="DP89" s="304"/>
      <c r="DQ89" s="304"/>
      <c r="DR89" s="304"/>
      <c r="DS89" s="304"/>
      <c r="DT89" s="304"/>
      <c r="DU89" s="304"/>
      <c r="DV89" s="304"/>
      <c r="DW89" s="304"/>
      <c r="DX89" s="304"/>
      <c r="DY89" s="304"/>
      <c r="DZ89" s="304"/>
      <c r="EA89" s="304"/>
      <c r="EB89" s="304"/>
      <c r="EC89" s="304"/>
      <c r="ED89" s="304"/>
      <c r="EE89" s="304"/>
      <c r="EF89" s="304"/>
      <c r="EG89" s="304"/>
      <c r="EH89" s="304"/>
      <c r="EI89" s="304"/>
      <c r="EJ89" s="304"/>
      <c r="EK89" s="304"/>
      <c r="EL89" s="304"/>
      <c r="EM89" s="304"/>
      <c r="EN89" s="304"/>
      <c r="EO89" s="304"/>
      <c r="EP89" s="304"/>
      <c r="EQ89" s="304"/>
      <c r="ER89" s="304"/>
      <c r="ES89" s="304"/>
      <c r="ET89" s="304"/>
      <c r="EU89" s="304"/>
      <c r="EV89" s="304"/>
      <c r="EW89" s="304"/>
      <c r="EX89" s="304"/>
      <c r="EY89" s="304"/>
      <c r="EZ89" s="304"/>
      <c r="FA89" s="304"/>
      <c r="FB89" s="304"/>
      <c r="FC89" s="304"/>
      <c r="FD89" s="304"/>
      <c r="FE89" s="304"/>
      <c r="FF89" s="304"/>
      <c r="FG89" s="304"/>
      <c r="FH89" s="304"/>
      <c r="FI89" s="304"/>
      <c r="FJ89" s="304"/>
      <c r="FK89" s="304"/>
      <c r="FL89" s="304"/>
      <c r="FM89" s="304"/>
      <c r="FN89" s="304"/>
      <c r="FO89" s="304"/>
      <c r="FP89" s="304"/>
      <c r="FQ89" s="304"/>
      <c r="FR89" s="304"/>
      <c r="FS89" s="304"/>
      <c r="FT89" s="304"/>
      <c r="FU89" s="304"/>
      <c r="FV89" s="304"/>
      <c r="FW89" s="304"/>
      <c r="FX89" s="304"/>
      <c r="FY89" s="304"/>
      <c r="FZ89" s="304"/>
      <c r="GA89" s="304"/>
      <c r="GB89" s="304"/>
      <c r="GC89" s="304"/>
      <c r="GD89" s="304"/>
      <c r="GE89" s="304"/>
      <c r="GF89" s="304"/>
      <c r="GG89" s="304"/>
      <c r="GH89" s="304"/>
      <c r="GI89" s="304"/>
      <c r="GJ89" s="304"/>
      <c r="GK89" s="304"/>
      <c r="GL89" s="304"/>
      <c r="GM89" s="304"/>
      <c r="GN89" s="304"/>
      <c r="GO89" s="304"/>
      <c r="GP89" s="304"/>
      <c r="GQ89" s="304"/>
      <c r="GR89" s="304"/>
      <c r="GS89" s="304"/>
      <c r="GT89" s="304"/>
      <c r="GU89" s="304"/>
      <c r="GV89" s="304"/>
      <c r="GW89" s="304"/>
      <c r="GX89" s="304"/>
      <c r="GY89" s="304"/>
      <c r="GZ89" s="304"/>
      <c r="HA89" s="304"/>
      <c r="HB89" s="304"/>
      <c r="HC89" s="304"/>
      <c r="HD89" s="304"/>
      <c r="HE89" s="304"/>
      <c r="HF89" s="304"/>
      <c r="HG89" s="304"/>
      <c r="HH89" s="304"/>
      <c r="HI89" s="304"/>
      <c r="HJ89" s="304"/>
      <c r="HK89" s="304"/>
      <c r="HL89" s="304"/>
      <c r="HM89" s="304"/>
      <c r="HN89" s="304"/>
      <c r="HO89" s="304"/>
      <c r="HP89" s="304"/>
      <c r="HQ89" s="304"/>
      <c r="HR89" s="304"/>
      <c r="HS89" s="304"/>
      <c r="HT89" s="304"/>
      <c r="HU89" s="304"/>
      <c r="HV89" s="304"/>
      <c r="HW89" s="304"/>
      <c r="HX89" s="304"/>
      <c r="HY89" s="304"/>
      <c r="HZ89" s="304"/>
      <c r="IA89" s="304"/>
      <c r="IB89" s="304"/>
      <c r="IC89" s="304"/>
      <c r="ID89" s="304"/>
      <c r="IE89" s="304"/>
      <c r="IF89" s="304"/>
      <c r="IG89" s="304"/>
      <c r="IH89" s="304"/>
      <c r="II89" s="304"/>
      <c r="IJ89" s="304"/>
      <c r="IK89" s="304"/>
      <c r="IL89" s="304"/>
      <c r="IM89" s="304"/>
      <c r="IN89" s="304"/>
      <c r="IO89" s="304"/>
      <c r="IP89" s="304"/>
      <c r="IQ89" s="304"/>
      <c r="IR89" s="304"/>
      <c r="IS89" s="304"/>
      <c r="IT89" s="304"/>
      <c r="IU89" s="304"/>
    </row>
    <row r="90" s="133" customFormat="1" ht="24" customHeight="1" spans="1:255">
      <c r="A90" s="304"/>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c r="CW90" s="304"/>
      <c r="CX90" s="304"/>
      <c r="CY90" s="304"/>
      <c r="CZ90" s="304"/>
      <c r="DA90" s="304"/>
      <c r="DB90" s="304"/>
      <c r="DC90" s="304"/>
      <c r="DD90" s="304"/>
      <c r="DE90" s="304"/>
      <c r="DF90" s="304"/>
      <c r="DG90" s="304"/>
      <c r="DH90" s="304"/>
      <c r="DI90" s="304"/>
      <c r="DJ90" s="304"/>
      <c r="DK90" s="304"/>
      <c r="DL90" s="304"/>
      <c r="DM90" s="304"/>
      <c r="DN90" s="304"/>
      <c r="DO90" s="304"/>
      <c r="DP90" s="304"/>
      <c r="DQ90" s="304"/>
      <c r="DR90" s="304"/>
      <c r="DS90" s="304"/>
      <c r="DT90" s="304"/>
      <c r="DU90" s="304"/>
      <c r="DV90" s="304"/>
      <c r="DW90" s="304"/>
      <c r="DX90" s="304"/>
      <c r="DY90" s="304"/>
      <c r="DZ90" s="304"/>
      <c r="EA90" s="304"/>
      <c r="EB90" s="304"/>
      <c r="EC90" s="304"/>
      <c r="ED90" s="304"/>
      <c r="EE90" s="304"/>
      <c r="EF90" s="304"/>
      <c r="EG90" s="304"/>
      <c r="EH90" s="304"/>
      <c r="EI90" s="304"/>
      <c r="EJ90" s="304"/>
      <c r="EK90" s="304"/>
      <c r="EL90" s="304"/>
      <c r="EM90" s="304"/>
      <c r="EN90" s="304"/>
      <c r="EO90" s="304"/>
      <c r="EP90" s="304"/>
      <c r="EQ90" s="304"/>
      <c r="ER90" s="304"/>
      <c r="ES90" s="304"/>
      <c r="ET90" s="304"/>
      <c r="EU90" s="304"/>
      <c r="EV90" s="304"/>
      <c r="EW90" s="304"/>
      <c r="EX90" s="304"/>
      <c r="EY90" s="304"/>
      <c r="EZ90" s="304"/>
      <c r="FA90" s="304"/>
      <c r="FB90" s="304"/>
      <c r="FC90" s="304"/>
      <c r="FD90" s="304"/>
      <c r="FE90" s="304"/>
      <c r="FF90" s="304"/>
      <c r="FG90" s="304"/>
      <c r="FH90" s="304"/>
      <c r="FI90" s="304"/>
      <c r="FJ90" s="304"/>
      <c r="FK90" s="304"/>
      <c r="FL90" s="304"/>
      <c r="FM90" s="304"/>
      <c r="FN90" s="304"/>
      <c r="FO90" s="304"/>
      <c r="FP90" s="304"/>
      <c r="FQ90" s="304"/>
      <c r="FR90" s="304"/>
      <c r="FS90" s="304"/>
      <c r="FT90" s="304"/>
      <c r="FU90" s="304"/>
      <c r="FV90" s="304"/>
      <c r="FW90" s="304"/>
      <c r="FX90" s="304"/>
      <c r="FY90" s="304"/>
      <c r="FZ90" s="304"/>
      <c r="GA90" s="304"/>
      <c r="GB90" s="304"/>
      <c r="GC90" s="304"/>
      <c r="GD90" s="304"/>
      <c r="GE90" s="304"/>
      <c r="GF90" s="304"/>
      <c r="GG90" s="304"/>
      <c r="GH90" s="304"/>
      <c r="GI90" s="304"/>
      <c r="GJ90" s="304"/>
      <c r="GK90" s="304"/>
      <c r="GL90" s="304"/>
      <c r="GM90" s="304"/>
      <c r="GN90" s="304"/>
      <c r="GO90" s="304"/>
      <c r="GP90" s="304"/>
      <c r="GQ90" s="304"/>
      <c r="GR90" s="304"/>
      <c r="GS90" s="304"/>
      <c r="GT90" s="304"/>
      <c r="GU90" s="304"/>
      <c r="GV90" s="304"/>
      <c r="GW90" s="304"/>
      <c r="GX90" s="304"/>
      <c r="GY90" s="304"/>
      <c r="GZ90" s="304"/>
      <c r="HA90" s="304"/>
      <c r="HB90" s="304"/>
      <c r="HC90" s="304"/>
      <c r="HD90" s="304"/>
      <c r="HE90" s="304"/>
      <c r="HF90" s="304"/>
      <c r="HG90" s="304"/>
      <c r="HH90" s="304"/>
      <c r="HI90" s="304"/>
      <c r="HJ90" s="304"/>
      <c r="HK90" s="304"/>
      <c r="HL90" s="304"/>
      <c r="HM90" s="304"/>
      <c r="HN90" s="304"/>
      <c r="HO90" s="304"/>
      <c r="HP90" s="304"/>
      <c r="HQ90" s="304"/>
      <c r="HR90" s="304"/>
      <c r="HS90" s="304"/>
      <c r="HT90" s="304"/>
      <c r="HU90" s="304"/>
      <c r="HV90" s="304"/>
      <c r="HW90" s="304"/>
      <c r="HX90" s="304"/>
      <c r="HY90" s="304"/>
      <c r="HZ90" s="304"/>
      <c r="IA90" s="304"/>
      <c r="IB90" s="304"/>
      <c r="IC90" s="304"/>
      <c r="ID90" s="304"/>
      <c r="IE90" s="304"/>
      <c r="IF90" s="304"/>
      <c r="IG90" s="304"/>
      <c r="IH90" s="304"/>
      <c r="II90" s="304"/>
      <c r="IJ90" s="304"/>
      <c r="IK90" s="304"/>
      <c r="IL90" s="304"/>
      <c r="IM90" s="304"/>
      <c r="IN90" s="304"/>
      <c r="IO90" s="304"/>
      <c r="IP90" s="304"/>
      <c r="IQ90" s="304"/>
      <c r="IR90" s="304"/>
      <c r="IS90" s="304"/>
      <c r="IT90" s="304"/>
      <c r="IU90" s="304"/>
    </row>
    <row r="91" s="133" customFormat="1" ht="24" customHeight="1" spans="1:255">
      <c r="A91" s="304"/>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c r="CW91" s="304"/>
      <c r="CX91" s="304"/>
      <c r="CY91" s="304"/>
      <c r="CZ91" s="304"/>
      <c r="DA91" s="304"/>
      <c r="DB91" s="304"/>
      <c r="DC91" s="304"/>
      <c r="DD91" s="304"/>
      <c r="DE91" s="304"/>
      <c r="DF91" s="304"/>
      <c r="DG91" s="304"/>
      <c r="DH91" s="304"/>
      <c r="DI91" s="304"/>
      <c r="DJ91" s="304"/>
      <c r="DK91" s="304"/>
      <c r="DL91" s="304"/>
      <c r="DM91" s="304"/>
      <c r="DN91" s="304"/>
      <c r="DO91" s="304"/>
      <c r="DP91" s="304"/>
      <c r="DQ91" s="304"/>
      <c r="DR91" s="304"/>
      <c r="DS91" s="304"/>
      <c r="DT91" s="304"/>
      <c r="DU91" s="304"/>
      <c r="DV91" s="304"/>
      <c r="DW91" s="304"/>
      <c r="DX91" s="304"/>
      <c r="DY91" s="304"/>
      <c r="DZ91" s="304"/>
      <c r="EA91" s="304"/>
      <c r="EB91" s="304"/>
      <c r="EC91" s="304"/>
      <c r="ED91" s="304"/>
      <c r="EE91" s="304"/>
      <c r="EF91" s="304"/>
      <c r="EG91" s="304"/>
      <c r="EH91" s="304"/>
      <c r="EI91" s="304"/>
      <c r="EJ91" s="304"/>
      <c r="EK91" s="304"/>
      <c r="EL91" s="304"/>
      <c r="EM91" s="304"/>
      <c r="EN91" s="304"/>
      <c r="EO91" s="304"/>
      <c r="EP91" s="304"/>
      <c r="EQ91" s="304"/>
      <c r="ER91" s="304"/>
      <c r="ES91" s="304"/>
      <c r="ET91" s="304"/>
      <c r="EU91" s="304"/>
      <c r="EV91" s="304"/>
      <c r="EW91" s="304"/>
      <c r="EX91" s="304"/>
      <c r="EY91" s="304"/>
      <c r="EZ91" s="304"/>
      <c r="FA91" s="304"/>
      <c r="FB91" s="304"/>
      <c r="FC91" s="304"/>
      <c r="FD91" s="304"/>
      <c r="FE91" s="304"/>
      <c r="FF91" s="304"/>
      <c r="FG91" s="304"/>
      <c r="FH91" s="304"/>
      <c r="FI91" s="304"/>
      <c r="FJ91" s="304"/>
      <c r="FK91" s="304"/>
      <c r="FL91" s="304"/>
      <c r="FM91" s="304"/>
      <c r="FN91" s="304"/>
      <c r="FO91" s="304"/>
      <c r="FP91" s="304"/>
      <c r="FQ91" s="304"/>
      <c r="FR91" s="304"/>
      <c r="FS91" s="304"/>
      <c r="FT91" s="304"/>
      <c r="FU91" s="304"/>
      <c r="FV91" s="304"/>
      <c r="FW91" s="304"/>
      <c r="FX91" s="304"/>
      <c r="FY91" s="304"/>
      <c r="FZ91" s="304"/>
      <c r="GA91" s="304"/>
      <c r="GB91" s="304"/>
      <c r="GC91" s="304"/>
      <c r="GD91" s="304"/>
      <c r="GE91" s="304"/>
      <c r="GF91" s="304"/>
      <c r="GG91" s="304"/>
      <c r="GH91" s="304"/>
      <c r="GI91" s="304"/>
      <c r="GJ91" s="304"/>
      <c r="GK91" s="304"/>
      <c r="GL91" s="304"/>
      <c r="GM91" s="304"/>
      <c r="GN91" s="304"/>
      <c r="GO91" s="304"/>
      <c r="GP91" s="304"/>
      <c r="GQ91" s="304"/>
      <c r="GR91" s="304"/>
      <c r="GS91" s="304"/>
      <c r="GT91" s="304"/>
      <c r="GU91" s="304"/>
      <c r="GV91" s="304"/>
      <c r="GW91" s="304"/>
      <c r="GX91" s="304"/>
      <c r="GY91" s="304"/>
      <c r="GZ91" s="304"/>
      <c r="HA91" s="304"/>
      <c r="HB91" s="304"/>
      <c r="HC91" s="304"/>
      <c r="HD91" s="304"/>
      <c r="HE91" s="304"/>
      <c r="HF91" s="304"/>
      <c r="HG91" s="304"/>
      <c r="HH91" s="304"/>
      <c r="HI91" s="304"/>
      <c r="HJ91" s="304"/>
      <c r="HK91" s="304"/>
      <c r="HL91" s="304"/>
      <c r="HM91" s="304"/>
      <c r="HN91" s="304"/>
      <c r="HO91" s="304"/>
      <c r="HP91" s="304"/>
      <c r="HQ91" s="304"/>
      <c r="HR91" s="304"/>
      <c r="HS91" s="304"/>
      <c r="HT91" s="304"/>
      <c r="HU91" s="304"/>
      <c r="HV91" s="304"/>
      <c r="HW91" s="304"/>
      <c r="HX91" s="304"/>
      <c r="HY91" s="304"/>
      <c r="HZ91" s="304"/>
      <c r="IA91" s="304"/>
      <c r="IB91" s="304"/>
      <c r="IC91" s="304"/>
      <c r="ID91" s="304"/>
      <c r="IE91" s="304"/>
      <c r="IF91" s="304"/>
      <c r="IG91" s="304"/>
      <c r="IH91" s="304"/>
      <c r="II91" s="304"/>
      <c r="IJ91" s="304"/>
      <c r="IK91" s="304"/>
      <c r="IL91" s="304"/>
      <c r="IM91" s="304"/>
      <c r="IN91" s="304"/>
      <c r="IO91" s="304"/>
      <c r="IP91" s="304"/>
      <c r="IQ91" s="304"/>
      <c r="IR91" s="304"/>
      <c r="IS91" s="304"/>
      <c r="IT91" s="304"/>
      <c r="IU91" s="304"/>
    </row>
    <row r="92" s="133" customFormat="1" ht="24" customHeight="1" spans="1:255">
      <c r="A92" s="304"/>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c r="CW92" s="304"/>
      <c r="CX92" s="304"/>
      <c r="CY92" s="304"/>
      <c r="CZ92" s="304"/>
      <c r="DA92" s="304"/>
      <c r="DB92" s="304"/>
      <c r="DC92" s="304"/>
      <c r="DD92" s="304"/>
      <c r="DE92" s="304"/>
      <c r="DF92" s="304"/>
      <c r="DG92" s="304"/>
      <c r="DH92" s="304"/>
      <c r="DI92" s="304"/>
      <c r="DJ92" s="304"/>
      <c r="DK92" s="304"/>
      <c r="DL92" s="304"/>
      <c r="DM92" s="304"/>
      <c r="DN92" s="304"/>
      <c r="DO92" s="304"/>
      <c r="DP92" s="304"/>
      <c r="DQ92" s="304"/>
      <c r="DR92" s="304"/>
      <c r="DS92" s="304"/>
      <c r="DT92" s="304"/>
      <c r="DU92" s="304"/>
      <c r="DV92" s="304"/>
      <c r="DW92" s="304"/>
      <c r="DX92" s="304"/>
      <c r="DY92" s="304"/>
      <c r="DZ92" s="304"/>
      <c r="EA92" s="304"/>
      <c r="EB92" s="304"/>
      <c r="EC92" s="304"/>
      <c r="ED92" s="304"/>
      <c r="EE92" s="304"/>
      <c r="EF92" s="304"/>
      <c r="EG92" s="304"/>
      <c r="EH92" s="304"/>
      <c r="EI92" s="304"/>
      <c r="EJ92" s="304"/>
      <c r="EK92" s="304"/>
      <c r="EL92" s="304"/>
      <c r="EM92" s="304"/>
      <c r="EN92" s="304"/>
      <c r="EO92" s="304"/>
      <c r="EP92" s="304"/>
      <c r="EQ92" s="304"/>
      <c r="ER92" s="304"/>
      <c r="ES92" s="304"/>
      <c r="ET92" s="304"/>
      <c r="EU92" s="304"/>
      <c r="EV92" s="304"/>
      <c r="EW92" s="304"/>
      <c r="EX92" s="304"/>
      <c r="EY92" s="304"/>
      <c r="EZ92" s="304"/>
      <c r="FA92" s="304"/>
      <c r="FB92" s="304"/>
      <c r="FC92" s="304"/>
      <c r="FD92" s="304"/>
      <c r="FE92" s="304"/>
      <c r="FF92" s="304"/>
      <c r="FG92" s="304"/>
      <c r="FH92" s="304"/>
      <c r="FI92" s="304"/>
      <c r="FJ92" s="304"/>
      <c r="FK92" s="304"/>
      <c r="FL92" s="304"/>
      <c r="FM92" s="304"/>
      <c r="FN92" s="304"/>
      <c r="FO92" s="304"/>
      <c r="FP92" s="304"/>
      <c r="FQ92" s="304"/>
      <c r="FR92" s="304"/>
      <c r="FS92" s="304"/>
      <c r="FT92" s="304"/>
      <c r="FU92" s="304"/>
      <c r="FV92" s="304"/>
      <c r="FW92" s="304"/>
      <c r="FX92" s="304"/>
      <c r="FY92" s="304"/>
      <c r="FZ92" s="304"/>
      <c r="GA92" s="304"/>
      <c r="GB92" s="304"/>
      <c r="GC92" s="304"/>
      <c r="GD92" s="304"/>
      <c r="GE92" s="304"/>
      <c r="GF92" s="304"/>
      <c r="GG92" s="304"/>
      <c r="GH92" s="304"/>
      <c r="GI92" s="304"/>
      <c r="GJ92" s="304"/>
      <c r="GK92" s="304"/>
      <c r="GL92" s="304"/>
      <c r="GM92" s="304"/>
      <c r="GN92" s="304"/>
      <c r="GO92" s="304"/>
      <c r="GP92" s="304"/>
      <c r="GQ92" s="304"/>
      <c r="GR92" s="304"/>
      <c r="GS92" s="304"/>
      <c r="GT92" s="304"/>
      <c r="GU92" s="304"/>
      <c r="GV92" s="304"/>
      <c r="GW92" s="304"/>
      <c r="GX92" s="304"/>
      <c r="GY92" s="304"/>
      <c r="GZ92" s="304"/>
      <c r="HA92" s="304"/>
      <c r="HB92" s="304"/>
      <c r="HC92" s="304"/>
      <c r="HD92" s="304"/>
      <c r="HE92" s="304"/>
      <c r="HF92" s="304"/>
      <c r="HG92" s="304"/>
      <c r="HH92" s="304"/>
      <c r="HI92" s="304"/>
      <c r="HJ92" s="304"/>
      <c r="HK92" s="304"/>
      <c r="HL92" s="304"/>
      <c r="HM92" s="304"/>
      <c r="HN92" s="304"/>
      <c r="HO92" s="304"/>
      <c r="HP92" s="304"/>
      <c r="HQ92" s="304"/>
      <c r="HR92" s="304"/>
      <c r="HS92" s="304"/>
      <c r="HT92" s="304"/>
      <c r="HU92" s="304"/>
      <c r="HV92" s="304"/>
      <c r="HW92" s="304"/>
      <c r="HX92" s="304"/>
      <c r="HY92" s="304"/>
      <c r="HZ92" s="304"/>
      <c r="IA92" s="304"/>
      <c r="IB92" s="304"/>
      <c r="IC92" s="304"/>
      <c r="ID92" s="304"/>
      <c r="IE92" s="304"/>
      <c r="IF92" s="304"/>
      <c r="IG92" s="304"/>
      <c r="IH92" s="304"/>
      <c r="II92" s="304"/>
      <c r="IJ92" s="304"/>
      <c r="IK92" s="304"/>
      <c r="IL92" s="304"/>
      <c r="IM92" s="304"/>
      <c r="IN92" s="304"/>
      <c r="IO92" s="304"/>
      <c r="IP92" s="304"/>
      <c r="IQ92" s="304"/>
      <c r="IR92" s="304"/>
      <c r="IS92" s="304"/>
      <c r="IT92" s="304"/>
      <c r="IU92" s="304"/>
    </row>
    <row r="93" s="133" customFormat="1" ht="24" customHeight="1" spans="1:255">
      <c r="A93" s="304"/>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c r="CW93" s="304"/>
      <c r="CX93" s="304"/>
      <c r="CY93" s="304"/>
      <c r="CZ93" s="304"/>
      <c r="DA93" s="304"/>
      <c r="DB93" s="304"/>
      <c r="DC93" s="304"/>
      <c r="DD93" s="304"/>
      <c r="DE93" s="304"/>
      <c r="DF93" s="304"/>
      <c r="DG93" s="304"/>
      <c r="DH93" s="304"/>
      <c r="DI93" s="304"/>
      <c r="DJ93" s="304"/>
      <c r="DK93" s="304"/>
      <c r="DL93" s="304"/>
      <c r="DM93" s="304"/>
      <c r="DN93" s="304"/>
      <c r="DO93" s="304"/>
      <c r="DP93" s="304"/>
      <c r="DQ93" s="304"/>
      <c r="DR93" s="304"/>
      <c r="DS93" s="304"/>
      <c r="DT93" s="304"/>
      <c r="DU93" s="304"/>
      <c r="DV93" s="304"/>
      <c r="DW93" s="304"/>
      <c r="DX93" s="304"/>
      <c r="DY93" s="304"/>
      <c r="DZ93" s="304"/>
      <c r="EA93" s="304"/>
      <c r="EB93" s="304"/>
      <c r="EC93" s="304"/>
      <c r="ED93" s="304"/>
      <c r="EE93" s="304"/>
      <c r="EF93" s="304"/>
      <c r="EG93" s="304"/>
      <c r="EH93" s="304"/>
      <c r="EI93" s="304"/>
      <c r="EJ93" s="304"/>
      <c r="EK93" s="304"/>
      <c r="EL93" s="304"/>
      <c r="EM93" s="304"/>
      <c r="EN93" s="304"/>
      <c r="EO93" s="304"/>
      <c r="EP93" s="304"/>
      <c r="EQ93" s="304"/>
      <c r="ER93" s="304"/>
      <c r="ES93" s="304"/>
      <c r="ET93" s="304"/>
      <c r="EU93" s="304"/>
      <c r="EV93" s="304"/>
      <c r="EW93" s="304"/>
      <c r="EX93" s="304"/>
      <c r="EY93" s="304"/>
      <c r="EZ93" s="304"/>
      <c r="FA93" s="304"/>
      <c r="FB93" s="304"/>
      <c r="FC93" s="304"/>
      <c r="FD93" s="304"/>
      <c r="FE93" s="304"/>
      <c r="FF93" s="304"/>
      <c r="FG93" s="304"/>
      <c r="FH93" s="304"/>
      <c r="FI93" s="304"/>
      <c r="FJ93" s="304"/>
      <c r="FK93" s="304"/>
      <c r="FL93" s="304"/>
      <c r="FM93" s="304"/>
      <c r="FN93" s="304"/>
      <c r="FO93" s="304"/>
      <c r="FP93" s="304"/>
      <c r="FQ93" s="304"/>
      <c r="FR93" s="304"/>
      <c r="FS93" s="304"/>
      <c r="FT93" s="304"/>
      <c r="FU93" s="304"/>
      <c r="FV93" s="304"/>
      <c r="FW93" s="304"/>
      <c r="FX93" s="304"/>
      <c r="FY93" s="304"/>
      <c r="FZ93" s="304"/>
      <c r="GA93" s="304"/>
      <c r="GB93" s="304"/>
      <c r="GC93" s="304"/>
      <c r="GD93" s="304"/>
      <c r="GE93" s="304"/>
      <c r="GF93" s="304"/>
      <c r="GG93" s="304"/>
      <c r="GH93" s="304"/>
      <c r="GI93" s="304"/>
      <c r="GJ93" s="304"/>
      <c r="GK93" s="304"/>
      <c r="GL93" s="304"/>
      <c r="GM93" s="304"/>
      <c r="GN93" s="304"/>
      <c r="GO93" s="304"/>
      <c r="GP93" s="304"/>
      <c r="GQ93" s="304"/>
      <c r="GR93" s="304"/>
      <c r="GS93" s="304"/>
      <c r="GT93" s="304"/>
      <c r="GU93" s="304"/>
      <c r="GV93" s="304"/>
      <c r="GW93" s="304"/>
      <c r="GX93" s="304"/>
      <c r="GY93" s="304"/>
      <c r="GZ93" s="304"/>
      <c r="HA93" s="304"/>
      <c r="HB93" s="304"/>
      <c r="HC93" s="304"/>
      <c r="HD93" s="304"/>
      <c r="HE93" s="304"/>
      <c r="HF93" s="304"/>
      <c r="HG93" s="304"/>
      <c r="HH93" s="304"/>
      <c r="HI93" s="304"/>
      <c r="HJ93" s="304"/>
      <c r="HK93" s="304"/>
      <c r="HL93" s="304"/>
      <c r="HM93" s="304"/>
      <c r="HN93" s="304"/>
      <c r="HO93" s="304"/>
      <c r="HP93" s="304"/>
      <c r="HQ93" s="304"/>
      <c r="HR93" s="304"/>
      <c r="HS93" s="304"/>
      <c r="HT93" s="304"/>
      <c r="HU93" s="304"/>
      <c r="HV93" s="304"/>
      <c r="HW93" s="304"/>
      <c r="HX93" s="304"/>
      <c r="HY93" s="304"/>
      <c r="HZ93" s="304"/>
      <c r="IA93" s="304"/>
      <c r="IB93" s="304"/>
      <c r="IC93" s="304"/>
      <c r="ID93" s="304"/>
      <c r="IE93" s="304"/>
      <c r="IF93" s="304"/>
      <c r="IG93" s="304"/>
      <c r="IH93" s="304"/>
      <c r="II93" s="304"/>
      <c r="IJ93" s="304"/>
      <c r="IK93" s="304"/>
      <c r="IL93" s="304"/>
      <c r="IM93" s="304"/>
      <c r="IN93" s="304"/>
      <c r="IO93" s="304"/>
      <c r="IP93" s="304"/>
      <c r="IQ93" s="304"/>
      <c r="IR93" s="304"/>
      <c r="IS93" s="304"/>
      <c r="IT93" s="304"/>
      <c r="IU93" s="304"/>
    </row>
    <row r="94" s="133" customFormat="1" ht="24" customHeight="1" spans="1:255">
      <c r="A94" s="304"/>
      <c r="B94" s="304"/>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c r="CW94" s="304"/>
      <c r="CX94" s="304"/>
      <c r="CY94" s="304"/>
      <c r="CZ94" s="304"/>
      <c r="DA94" s="304"/>
      <c r="DB94" s="304"/>
      <c r="DC94" s="304"/>
      <c r="DD94" s="304"/>
      <c r="DE94" s="304"/>
      <c r="DF94" s="304"/>
      <c r="DG94" s="304"/>
      <c r="DH94" s="304"/>
      <c r="DI94" s="304"/>
      <c r="DJ94" s="304"/>
      <c r="DK94" s="304"/>
      <c r="DL94" s="304"/>
      <c r="DM94" s="304"/>
      <c r="DN94" s="304"/>
      <c r="DO94" s="304"/>
      <c r="DP94" s="304"/>
      <c r="DQ94" s="304"/>
      <c r="DR94" s="304"/>
      <c r="DS94" s="304"/>
      <c r="DT94" s="304"/>
      <c r="DU94" s="304"/>
      <c r="DV94" s="304"/>
      <c r="DW94" s="304"/>
      <c r="DX94" s="304"/>
      <c r="DY94" s="304"/>
      <c r="DZ94" s="304"/>
      <c r="EA94" s="304"/>
      <c r="EB94" s="304"/>
      <c r="EC94" s="304"/>
      <c r="ED94" s="304"/>
      <c r="EE94" s="304"/>
      <c r="EF94" s="304"/>
      <c r="EG94" s="304"/>
      <c r="EH94" s="304"/>
      <c r="EI94" s="304"/>
      <c r="EJ94" s="304"/>
      <c r="EK94" s="304"/>
      <c r="EL94" s="304"/>
      <c r="EM94" s="304"/>
      <c r="EN94" s="304"/>
      <c r="EO94" s="304"/>
      <c r="EP94" s="304"/>
      <c r="EQ94" s="304"/>
      <c r="ER94" s="304"/>
      <c r="ES94" s="304"/>
      <c r="ET94" s="304"/>
      <c r="EU94" s="304"/>
      <c r="EV94" s="304"/>
      <c r="EW94" s="304"/>
      <c r="EX94" s="304"/>
      <c r="EY94" s="304"/>
      <c r="EZ94" s="304"/>
      <c r="FA94" s="304"/>
      <c r="FB94" s="304"/>
      <c r="FC94" s="304"/>
      <c r="FD94" s="304"/>
      <c r="FE94" s="304"/>
      <c r="FF94" s="304"/>
      <c r="FG94" s="304"/>
      <c r="FH94" s="304"/>
      <c r="FI94" s="304"/>
      <c r="FJ94" s="304"/>
      <c r="FK94" s="304"/>
      <c r="FL94" s="304"/>
      <c r="FM94" s="304"/>
      <c r="FN94" s="304"/>
      <c r="FO94" s="304"/>
      <c r="FP94" s="304"/>
      <c r="FQ94" s="304"/>
      <c r="FR94" s="304"/>
      <c r="FS94" s="304"/>
      <c r="FT94" s="304"/>
      <c r="FU94" s="304"/>
      <c r="FV94" s="304"/>
      <c r="FW94" s="304"/>
      <c r="FX94" s="304"/>
      <c r="FY94" s="304"/>
      <c r="FZ94" s="304"/>
      <c r="GA94" s="304"/>
      <c r="GB94" s="304"/>
      <c r="GC94" s="304"/>
      <c r="GD94" s="304"/>
      <c r="GE94" s="304"/>
      <c r="GF94" s="304"/>
      <c r="GG94" s="304"/>
      <c r="GH94" s="304"/>
      <c r="GI94" s="304"/>
      <c r="GJ94" s="304"/>
      <c r="GK94" s="304"/>
      <c r="GL94" s="304"/>
      <c r="GM94" s="304"/>
      <c r="GN94" s="304"/>
      <c r="GO94" s="304"/>
      <c r="GP94" s="304"/>
      <c r="GQ94" s="304"/>
      <c r="GR94" s="304"/>
      <c r="GS94" s="304"/>
      <c r="GT94" s="304"/>
      <c r="GU94" s="304"/>
      <c r="GV94" s="304"/>
      <c r="GW94" s="304"/>
      <c r="GX94" s="304"/>
      <c r="GY94" s="304"/>
      <c r="GZ94" s="304"/>
      <c r="HA94" s="304"/>
      <c r="HB94" s="304"/>
      <c r="HC94" s="304"/>
      <c r="HD94" s="304"/>
      <c r="HE94" s="304"/>
      <c r="HF94" s="304"/>
      <c r="HG94" s="304"/>
      <c r="HH94" s="304"/>
      <c r="HI94" s="304"/>
      <c r="HJ94" s="304"/>
      <c r="HK94" s="304"/>
      <c r="HL94" s="304"/>
      <c r="HM94" s="304"/>
      <c r="HN94" s="304"/>
      <c r="HO94" s="304"/>
      <c r="HP94" s="304"/>
      <c r="HQ94" s="304"/>
      <c r="HR94" s="304"/>
      <c r="HS94" s="304"/>
      <c r="HT94" s="304"/>
      <c r="HU94" s="304"/>
      <c r="HV94" s="304"/>
      <c r="HW94" s="304"/>
      <c r="HX94" s="304"/>
      <c r="HY94" s="304"/>
      <c r="HZ94" s="304"/>
      <c r="IA94" s="304"/>
      <c r="IB94" s="304"/>
      <c r="IC94" s="304"/>
      <c r="ID94" s="304"/>
      <c r="IE94" s="304"/>
      <c r="IF94" s="304"/>
      <c r="IG94" s="304"/>
      <c r="IH94" s="304"/>
      <c r="II94" s="304"/>
      <c r="IJ94" s="304"/>
      <c r="IK94" s="304"/>
      <c r="IL94" s="304"/>
      <c r="IM94" s="304"/>
      <c r="IN94" s="304"/>
      <c r="IO94" s="304"/>
      <c r="IP94" s="304"/>
      <c r="IQ94" s="304"/>
      <c r="IR94" s="304"/>
      <c r="IS94" s="304"/>
      <c r="IT94" s="304"/>
      <c r="IU94" s="304"/>
    </row>
    <row r="95" s="133" customFormat="1" ht="24" customHeight="1" spans="1:255">
      <c r="A95" s="304"/>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c r="CW95" s="304"/>
      <c r="CX95" s="304"/>
      <c r="CY95" s="304"/>
      <c r="CZ95" s="304"/>
      <c r="DA95" s="304"/>
      <c r="DB95" s="304"/>
      <c r="DC95" s="304"/>
      <c r="DD95" s="304"/>
      <c r="DE95" s="304"/>
      <c r="DF95" s="304"/>
      <c r="DG95" s="304"/>
      <c r="DH95" s="304"/>
      <c r="DI95" s="304"/>
      <c r="DJ95" s="304"/>
      <c r="DK95" s="304"/>
      <c r="DL95" s="304"/>
      <c r="DM95" s="304"/>
      <c r="DN95" s="304"/>
      <c r="DO95" s="304"/>
      <c r="DP95" s="304"/>
      <c r="DQ95" s="304"/>
      <c r="DR95" s="304"/>
      <c r="DS95" s="304"/>
      <c r="DT95" s="304"/>
      <c r="DU95" s="304"/>
      <c r="DV95" s="304"/>
      <c r="DW95" s="304"/>
      <c r="DX95" s="304"/>
      <c r="DY95" s="304"/>
      <c r="DZ95" s="304"/>
      <c r="EA95" s="304"/>
      <c r="EB95" s="304"/>
      <c r="EC95" s="304"/>
      <c r="ED95" s="304"/>
      <c r="EE95" s="304"/>
      <c r="EF95" s="304"/>
      <c r="EG95" s="304"/>
      <c r="EH95" s="304"/>
      <c r="EI95" s="304"/>
      <c r="EJ95" s="304"/>
      <c r="EK95" s="304"/>
      <c r="EL95" s="304"/>
      <c r="EM95" s="304"/>
      <c r="EN95" s="304"/>
      <c r="EO95" s="304"/>
      <c r="EP95" s="304"/>
      <c r="EQ95" s="304"/>
      <c r="ER95" s="304"/>
      <c r="ES95" s="304"/>
      <c r="ET95" s="304"/>
      <c r="EU95" s="304"/>
      <c r="EV95" s="304"/>
      <c r="EW95" s="304"/>
      <c r="EX95" s="304"/>
      <c r="EY95" s="304"/>
      <c r="EZ95" s="304"/>
      <c r="FA95" s="304"/>
      <c r="FB95" s="304"/>
      <c r="FC95" s="304"/>
      <c r="FD95" s="304"/>
      <c r="FE95" s="304"/>
      <c r="FF95" s="304"/>
      <c r="FG95" s="304"/>
      <c r="FH95" s="304"/>
      <c r="FI95" s="304"/>
      <c r="FJ95" s="304"/>
      <c r="FK95" s="304"/>
      <c r="FL95" s="304"/>
      <c r="FM95" s="304"/>
      <c r="FN95" s="304"/>
      <c r="FO95" s="304"/>
      <c r="FP95" s="304"/>
      <c r="FQ95" s="304"/>
      <c r="FR95" s="304"/>
      <c r="FS95" s="304"/>
      <c r="FT95" s="304"/>
      <c r="FU95" s="304"/>
      <c r="FV95" s="304"/>
      <c r="FW95" s="304"/>
      <c r="FX95" s="304"/>
      <c r="FY95" s="304"/>
      <c r="FZ95" s="304"/>
      <c r="GA95" s="304"/>
      <c r="GB95" s="304"/>
      <c r="GC95" s="304"/>
      <c r="GD95" s="304"/>
      <c r="GE95" s="304"/>
      <c r="GF95" s="304"/>
      <c r="GG95" s="304"/>
      <c r="GH95" s="304"/>
      <c r="GI95" s="304"/>
      <c r="GJ95" s="304"/>
      <c r="GK95" s="304"/>
      <c r="GL95" s="304"/>
      <c r="GM95" s="304"/>
      <c r="GN95" s="304"/>
      <c r="GO95" s="304"/>
      <c r="GP95" s="304"/>
      <c r="GQ95" s="304"/>
      <c r="GR95" s="304"/>
      <c r="GS95" s="304"/>
      <c r="GT95" s="304"/>
      <c r="GU95" s="304"/>
      <c r="GV95" s="304"/>
      <c r="GW95" s="304"/>
      <c r="GX95" s="304"/>
      <c r="GY95" s="304"/>
      <c r="GZ95" s="304"/>
      <c r="HA95" s="304"/>
      <c r="HB95" s="304"/>
      <c r="HC95" s="304"/>
      <c r="HD95" s="304"/>
      <c r="HE95" s="304"/>
      <c r="HF95" s="304"/>
      <c r="HG95" s="304"/>
      <c r="HH95" s="304"/>
      <c r="HI95" s="304"/>
      <c r="HJ95" s="304"/>
      <c r="HK95" s="304"/>
      <c r="HL95" s="304"/>
      <c r="HM95" s="304"/>
      <c r="HN95" s="304"/>
      <c r="HO95" s="304"/>
      <c r="HP95" s="304"/>
      <c r="HQ95" s="304"/>
      <c r="HR95" s="304"/>
      <c r="HS95" s="304"/>
      <c r="HT95" s="304"/>
      <c r="HU95" s="304"/>
      <c r="HV95" s="304"/>
      <c r="HW95" s="304"/>
      <c r="HX95" s="304"/>
      <c r="HY95" s="304"/>
      <c r="HZ95" s="304"/>
      <c r="IA95" s="304"/>
      <c r="IB95" s="304"/>
      <c r="IC95" s="304"/>
      <c r="ID95" s="304"/>
      <c r="IE95" s="304"/>
      <c r="IF95" s="304"/>
      <c r="IG95" s="304"/>
      <c r="IH95" s="304"/>
      <c r="II95" s="304"/>
      <c r="IJ95" s="304"/>
      <c r="IK95" s="304"/>
      <c r="IL95" s="304"/>
      <c r="IM95" s="304"/>
      <c r="IN95" s="304"/>
      <c r="IO95" s="304"/>
      <c r="IP95" s="304"/>
      <c r="IQ95" s="304"/>
      <c r="IR95" s="304"/>
      <c r="IS95" s="304"/>
      <c r="IT95" s="304"/>
      <c r="IU95" s="304"/>
    </row>
    <row r="96" s="133" customFormat="1" ht="24" customHeight="1" spans="1:255">
      <c r="A96" s="304"/>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c r="CW96" s="304"/>
      <c r="CX96" s="304"/>
      <c r="CY96" s="304"/>
      <c r="CZ96" s="304"/>
      <c r="DA96" s="304"/>
      <c r="DB96" s="304"/>
      <c r="DC96" s="304"/>
      <c r="DD96" s="304"/>
      <c r="DE96" s="304"/>
      <c r="DF96" s="304"/>
      <c r="DG96" s="304"/>
      <c r="DH96" s="304"/>
      <c r="DI96" s="304"/>
      <c r="DJ96" s="304"/>
      <c r="DK96" s="304"/>
      <c r="DL96" s="304"/>
      <c r="DM96" s="304"/>
      <c r="DN96" s="304"/>
      <c r="DO96" s="304"/>
      <c r="DP96" s="304"/>
      <c r="DQ96" s="304"/>
      <c r="DR96" s="304"/>
      <c r="DS96" s="304"/>
      <c r="DT96" s="304"/>
      <c r="DU96" s="304"/>
      <c r="DV96" s="304"/>
      <c r="DW96" s="304"/>
      <c r="DX96" s="304"/>
      <c r="DY96" s="304"/>
      <c r="DZ96" s="304"/>
      <c r="EA96" s="304"/>
      <c r="EB96" s="304"/>
      <c r="EC96" s="304"/>
      <c r="ED96" s="304"/>
      <c r="EE96" s="304"/>
      <c r="EF96" s="304"/>
      <c r="EG96" s="304"/>
      <c r="EH96" s="304"/>
      <c r="EI96" s="304"/>
      <c r="EJ96" s="304"/>
      <c r="EK96" s="304"/>
      <c r="EL96" s="304"/>
      <c r="EM96" s="304"/>
      <c r="EN96" s="304"/>
      <c r="EO96" s="304"/>
      <c r="EP96" s="304"/>
      <c r="EQ96" s="304"/>
      <c r="ER96" s="304"/>
      <c r="ES96" s="304"/>
      <c r="ET96" s="304"/>
      <c r="EU96" s="304"/>
      <c r="EV96" s="304"/>
      <c r="EW96" s="304"/>
      <c r="EX96" s="304"/>
      <c r="EY96" s="304"/>
      <c r="EZ96" s="304"/>
      <c r="FA96" s="304"/>
      <c r="FB96" s="304"/>
      <c r="FC96" s="304"/>
      <c r="FD96" s="304"/>
      <c r="FE96" s="304"/>
      <c r="FF96" s="304"/>
      <c r="FG96" s="304"/>
      <c r="FH96" s="304"/>
      <c r="FI96" s="304"/>
      <c r="FJ96" s="304"/>
      <c r="FK96" s="304"/>
      <c r="FL96" s="304"/>
      <c r="FM96" s="304"/>
      <c r="FN96" s="304"/>
      <c r="FO96" s="304"/>
      <c r="FP96" s="304"/>
      <c r="FQ96" s="304"/>
      <c r="FR96" s="304"/>
      <c r="FS96" s="304"/>
      <c r="FT96" s="304"/>
      <c r="FU96" s="304"/>
      <c r="FV96" s="304"/>
      <c r="FW96" s="304"/>
      <c r="FX96" s="304"/>
      <c r="FY96" s="304"/>
      <c r="FZ96" s="304"/>
      <c r="GA96" s="304"/>
      <c r="GB96" s="304"/>
      <c r="GC96" s="304"/>
      <c r="GD96" s="304"/>
      <c r="GE96" s="304"/>
      <c r="GF96" s="304"/>
      <c r="GG96" s="304"/>
      <c r="GH96" s="304"/>
      <c r="GI96" s="304"/>
      <c r="GJ96" s="304"/>
      <c r="GK96" s="304"/>
      <c r="GL96" s="304"/>
      <c r="GM96" s="304"/>
      <c r="GN96" s="304"/>
      <c r="GO96" s="304"/>
      <c r="GP96" s="304"/>
      <c r="GQ96" s="304"/>
      <c r="GR96" s="304"/>
      <c r="GS96" s="304"/>
      <c r="GT96" s="304"/>
      <c r="GU96" s="304"/>
      <c r="GV96" s="304"/>
      <c r="GW96" s="304"/>
      <c r="GX96" s="304"/>
      <c r="GY96" s="304"/>
      <c r="GZ96" s="304"/>
      <c r="HA96" s="304"/>
      <c r="HB96" s="304"/>
      <c r="HC96" s="304"/>
      <c r="HD96" s="304"/>
      <c r="HE96" s="304"/>
      <c r="HF96" s="304"/>
      <c r="HG96" s="304"/>
      <c r="HH96" s="304"/>
      <c r="HI96" s="304"/>
      <c r="HJ96" s="304"/>
      <c r="HK96" s="304"/>
      <c r="HL96" s="304"/>
      <c r="HM96" s="304"/>
      <c r="HN96" s="304"/>
      <c r="HO96" s="304"/>
      <c r="HP96" s="304"/>
      <c r="HQ96" s="304"/>
      <c r="HR96" s="304"/>
      <c r="HS96" s="304"/>
      <c r="HT96" s="304"/>
      <c r="HU96" s="304"/>
      <c r="HV96" s="304"/>
      <c r="HW96" s="304"/>
      <c r="HX96" s="304"/>
      <c r="HY96" s="304"/>
      <c r="HZ96" s="304"/>
      <c r="IA96" s="304"/>
      <c r="IB96" s="304"/>
      <c r="IC96" s="304"/>
      <c r="ID96" s="304"/>
      <c r="IE96" s="304"/>
      <c r="IF96" s="304"/>
      <c r="IG96" s="304"/>
      <c r="IH96" s="304"/>
      <c r="II96" s="304"/>
      <c r="IJ96" s="304"/>
      <c r="IK96" s="304"/>
      <c r="IL96" s="304"/>
      <c r="IM96" s="304"/>
      <c r="IN96" s="304"/>
      <c r="IO96" s="304"/>
      <c r="IP96" s="304"/>
      <c r="IQ96" s="304"/>
      <c r="IR96" s="304"/>
      <c r="IS96" s="304"/>
      <c r="IT96" s="304"/>
      <c r="IU96" s="304"/>
    </row>
    <row r="97" s="133" customFormat="1" ht="24" customHeight="1" spans="1:255">
      <c r="A97" s="304"/>
      <c r="B97" s="304"/>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c r="CW97" s="304"/>
      <c r="CX97" s="304"/>
      <c r="CY97" s="304"/>
      <c r="CZ97" s="304"/>
      <c r="DA97" s="304"/>
      <c r="DB97" s="304"/>
      <c r="DC97" s="304"/>
      <c r="DD97" s="304"/>
      <c r="DE97" s="304"/>
      <c r="DF97" s="304"/>
      <c r="DG97" s="304"/>
      <c r="DH97" s="304"/>
      <c r="DI97" s="304"/>
      <c r="DJ97" s="304"/>
      <c r="DK97" s="304"/>
      <c r="DL97" s="304"/>
      <c r="DM97" s="304"/>
      <c r="DN97" s="304"/>
      <c r="DO97" s="304"/>
      <c r="DP97" s="304"/>
      <c r="DQ97" s="304"/>
      <c r="DR97" s="304"/>
      <c r="DS97" s="304"/>
      <c r="DT97" s="304"/>
      <c r="DU97" s="304"/>
      <c r="DV97" s="304"/>
      <c r="DW97" s="304"/>
      <c r="DX97" s="304"/>
      <c r="DY97" s="304"/>
      <c r="DZ97" s="304"/>
      <c r="EA97" s="304"/>
      <c r="EB97" s="304"/>
      <c r="EC97" s="304"/>
      <c r="ED97" s="304"/>
      <c r="EE97" s="304"/>
      <c r="EF97" s="304"/>
      <c r="EG97" s="304"/>
      <c r="EH97" s="304"/>
      <c r="EI97" s="304"/>
      <c r="EJ97" s="304"/>
      <c r="EK97" s="304"/>
      <c r="EL97" s="304"/>
      <c r="EM97" s="304"/>
      <c r="EN97" s="304"/>
      <c r="EO97" s="304"/>
      <c r="EP97" s="304"/>
      <c r="EQ97" s="304"/>
      <c r="ER97" s="304"/>
      <c r="ES97" s="304"/>
      <c r="ET97" s="304"/>
      <c r="EU97" s="304"/>
      <c r="EV97" s="304"/>
      <c r="EW97" s="304"/>
      <c r="EX97" s="304"/>
      <c r="EY97" s="304"/>
      <c r="EZ97" s="304"/>
      <c r="FA97" s="304"/>
      <c r="FB97" s="304"/>
      <c r="FC97" s="304"/>
      <c r="FD97" s="304"/>
      <c r="FE97" s="304"/>
      <c r="FF97" s="304"/>
      <c r="FG97" s="304"/>
      <c r="FH97" s="304"/>
      <c r="FI97" s="304"/>
      <c r="FJ97" s="304"/>
      <c r="FK97" s="304"/>
      <c r="FL97" s="304"/>
      <c r="FM97" s="304"/>
      <c r="FN97" s="304"/>
      <c r="FO97" s="304"/>
      <c r="FP97" s="304"/>
      <c r="FQ97" s="304"/>
      <c r="FR97" s="304"/>
      <c r="FS97" s="304"/>
      <c r="FT97" s="304"/>
      <c r="FU97" s="304"/>
      <c r="FV97" s="304"/>
      <c r="FW97" s="304"/>
      <c r="FX97" s="304"/>
      <c r="FY97" s="304"/>
      <c r="FZ97" s="304"/>
      <c r="GA97" s="304"/>
      <c r="GB97" s="304"/>
      <c r="GC97" s="304"/>
      <c r="GD97" s="304"/>
      <c r="GE97" s="304"/>
      <c r="GF97" s="304"/>
      <c r="GG97" s="304"/>
      <c r="GH97" s="304"/>
      <c r="GI97" s="304"/>
      <c r="GJ97" s="304"/>
      <c r="GK97" s="304"/>
      <c r="GL97" s="304"/>
      <c r="GM97" s="304"/>
      <c r="GN97" s="304"/>
      <c r="GO97" s="304"/>
      <c r="GP97" s="304"/>
      <c r="GQ97" s="304"/>
      <c r="GR97" s="304"/>
      <c r="GS97" s="304"/>
      <c r="GT97" s="304"/>
      <c r="GU97" s="304"/>
      <c r="GV97" s="304"/>
      <c r="GW97" s="304"/>
      <c r="GX97" s="304"/>
      <c r="GY97" s="304"/>
      <c r="GZ97" s="304"/>
      <c r="HA97" s="304"/>
      <c r="HB97" s="304"/>
      <c r="HC97" s="304"/>
      <c r="HD97" s="304"/>
      <c r="HE97" s="304"/>
      <c r="HF97" s="304"/>
      <c r="HG97" s="304"/>
      <c r="HH97" s="304"/>
      <c r="HI97" s="304"/>
      <c r="HJ97" s="304"/>
      <c r="HK97" s="304"/>
      <c r="HL97" s="304"/>
      <c r="HM97" s="304"/>
      <c r="HN97" s="304"/>
      <c r="HO97" s="304"/>
      <c r="HP97" s="304"/>
      <c r="HQ97" s="304"/>
      <c r="HR97" s="304"/>
      <c r="HS97" s="304"/>
      <c r="HT97" s="304"/>
      <c r="HU97" s="304"/>
      <c r="HV97" s="304"/>
      <c r="HW97" s="304"/>
      <c r="HX97" s="304"/>
      <c r="HY97" s="304"/>
      <c r="HZ97" s="304"/>
      <c r="IA97" s="304"/>
      <c r="IB97" s="304"/>
      <c r="IC97" s="304"/>
      <c r="ID97" s="304"/>
      <c r="IE97" s="304"/>
      <c r="IF97" s="304"/>
      <c r="IG97" s="304"/>
      <c r="IH97" s="304"/>
      <c r="II97" s="304"/>
      <c r="IJ97" s="304"/>
      <c r="IK97" s="304"/>
      <c r="IL97" s="304"/>
      <c r="IM97" s="304"/>
      <c r="IN97" s="304"/>
      <c r="IO97" s="304"/>
      <c r="IP97" s="304"/>
      <c r="IQ97" s="304"/>
      <c r="IR97" s="304"/>
      <c r="IS97" s="304"/>
      <c r="IT97" s="304"/>
      <c r="IU97" s="304"/>
    </row>
    <row r="98" s="133" customFormat="1" ht="24" customHeight="1" spans="1:255">
      <c r="A98" s="304"/>
      <c r="B98" s="304"/>
      <c r="C98" s="304"/>
      <c r="D98" s="3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c r="CW98" s="304"/>
      <c r="CX98" s="304"/>
      <c r="CY98" s="304"/>
      <c r="CZ98" s="304"/>
      <c r="DA98" s="304"/>
      <c r="DB98" s="304"/>
      <c r="DC98" s="304"/>
      <c r="DD98" s="304"/>
      <c r="DE98" s="304"/>
      <c r="DF98" s="304"/>
      <c r="DG98" s="304"/>
      <c r="DH98" s="304"/>
      <c r="DI98" s="304"/>
      <c r="DJ98" s="304"/>
      <c r="DK98" s="304"/>
      <c r="DL98" s="304"/>
      <c r="DM98" s="304"/>
      <c r="DN98" s="304"/>
      <c r="DO98" s="304"/>
      <c r="DP98" s="304"/>
      <c r="DQ98" s="304"/>
      <c r="DR98" s="304"/>
      <c r="DS98" s="304"/>
      <c r="DT98" s="304"/>
      <c r="DU98" s="304"/>
      <c r="DV98" s="304"/>
      <c r="DW98" s="304"/>
      <c r="DX98" s="304"/>
      <c r="DY98" s="304"/>
      <c r="DZ98" s="304"/>
      <c r="EA98" s="304"/>
      <c r="EB98" s="304"/>
      <c r="EC98" s="304"/>
      <c r="ED98" s="304"/>
      <c r="EE98" s="304"/>
      <c r="EF98" s="304"/>
      <c r="EG98" s="304"/>
      <c r="EH98" s="304"/>
      <c r="EI98" s="304"/>
      <c r="EJ98" s="304"/>
      <c r="EK98" s="304"/>
      <c r="EL98" s="304"/>
      <c r="EM98" s="304"/>
      <c r="EN98" s="304"/>
      <c r="EO98" s="304"/>
      <c r="EP98" s="304"/>
      <c r="EQ98" s="304"/>
      <c r="ER98" s="304"/>
      <c r="ES98" s="304"/>
      <c r="ET98" s="304"/>
      <c r="EU98" s="304"/>
      <c r="EV98" s="304"/>
      <c r="EW98" s="304"/>
      <c r="EX98" s="304"/>
      <c r="EY98" s="304"/>
      <c r="EZ98" s="304"/>
      <c r="FA98" s="304"/>
      <c r="FB98" s="304"/>
      <c r="FC98" s="304"/>
      <c r="FD98" s="304"/>
      <c r="FE98" s="304"/>
      <c r="FF98" s="304"/>
      <c r="FG98" s="304"/>
      <c r="FH98" s="304"/>
      <c r="FI98" s="304"/>
      <c r="FJ98" s="304"/>
      <c r="FK98" s="304"/>
      <c r="FL98" s="304"/>
      <c r="FM98" s="304"/>
      <c r="FN98" s="304"/>
      <c r="FO98" s="304"/>
      <c r="FP98" s="304"/>
      <c r="FQ98" s="304"/>
      <c r="FR98" s="304"/>
      <c r="FS98" s="304"/>
      <c r="FT98" s="304"/>
      <c r="FU98" s="304"/>
      <c r="FV98" s="304"/>
      <c r="FW98" s="304"/>
      <c r="FX98" s="304"/>
      <c r="FY98" s="304"/>
      <c r="FZ98" s="304"/>
      <c r="GA98" s="304"/>
      <c r="GB98" s="304"/>
      <c r="GC98" s="304"/>
      <c r="GD98" s="304"/>
      <c r="GE98" s="304"/>
      <c r="GF98" s="304"/>
      <c r="GG98" s="304"/>
      <c r="GH98" s="304"/>
      <c r="GI98" s="304"/>
      <c r="GJ98" s="304"/>
      <c r="GK98" s="304"/>
      <c r="GL98" s="304"/>
      <c r="GM98" s="304"/>
      <c r="GN98" s="304"/>
      <c r="GO98" s="304"/>
      <c r="GP98" s="304"/>
      <c r="GQ98" s="304"/>
      <c r="GR98" s="304"/>
      <c r="GS98" s="304"/>
      <c r="GT98" s="304"/>
      <c r="GU98" s="304"/>
      <c r="GV98" s="304"/>
      <c r="GW98" s="304"/>
      <c r="GX98" s="304"/>
      <c r="GY98" s="304"/>
      <c r="GZ98" s="304"/>
      <c r="HA98" s="304"/>
      <c r="HB98" s="304"/>
      <c r="HC98" s="304"/>
      <c r="HD98" s="304"/>
      <c r="HE98" s="304"/>
      <c r="HF98" s="304"/>
      <c r="HG98" s="304"/>
      <c r="HH98" s="304"/>
      <c r="HI98" s="304"/>
      <c r="HJ98" s="304"/>
      <c r="HK98" s="304"/>
      <c r="HL98" s="304"/>
      <c r="HM98" s="304"/>
      <c r="HN98" s="304"/>
      <c r="HO98" s="304"/>
      <c r="HP98" s="304"/>
      <c r="HQ98" s="304"/>
      <c r="HR98" s="304"/>
      <c r="HS98" s="304"/>
      <c r="HT98" s="304"/>
      <c r="HU98" s="304"/>
      <c r="HV98" s="304"/>
      <c r="HW98" s="304"/>
      <c r="HX98" s="304"/>
      <c r="HY98" s="304"/>
      <c r="HZ98" s="304"/>
      <c r="IA98" s="304"/>
      <c r="IB98" s="304"/>
      <c r="IC98" s="304"/>
      <c r="ID98" s="304"/>
      <c r="IE98" s="304"/>
      <c r="IF98" s="304"/>
      <c r="IG98" s="304"/>
      <c r="IH98" s="304"/>
      <c r="II98" s="304"/>
      <c r="IJ98" s="304"/>
      <c r="IK98" s="304"/>
      <c r="IL98" s="304"/>
      <c r="IM98" s="304"/>
      <c r="IN98" s="304"/>
      <c r="IO98" s="304"/>
      <c r="IP98" s="304"/>
      <c r="IQ98" s="304"/>
      <c r="IR98" s="304"/>
      <c r="IS98" s="304"/>
      <c r="IT98" s="304"/>
      <c r="IU98" s="304"/>
    </row>
    <row r="99" s="133" customFormat="1" ht="24" customHeight="1" spans="1:255">
      <c r="A99" s="304"/>
      <c r="B99" s="304"/>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c r="CW99" s="304"/>
      <c r="CX99" s="304"/>
      <c r="CY99" s="304"/>
      <c r="CZ99" s="304"/>
      <c r="DA99" s="304"/>
      <c r="DB99" s="304"/>
      <c r="DC99" s="304"/>
      <c r="DD99" s="304"/>
      <c r="DE99" s="304"/>
      <c r="DF99" s="304"/>
      <c r="DG99" s="304"/>
      <c r="DH99" s="304"/>
      <c r="DI99" s="304"/>
      <c r="DJ99" s="304"/>
      <c r="DK99" s="304"/>
      <c r="DL99" s="304"/>
      <c r="DM99" s="304"/>
      <c r="DN99" s="304"/>
      <c r="DO99" s="304"/>
      <c r="DP99" s="304"/>
      <c r="DQ99" s="304"/>
      <c r="DR99" s="304"/>
      <c r="DS99" s="304"/>
      <c r="DT99" s="304"/>
      <c r="DU99" s="304"/>
      <c r="DV99" s="304"/>
      <c r="DW99" s="304"/>
      <c r="DX99" s="304"/>
      <c r="DY99" s="304"/>
      <c r="DZ99" s="304"/>
      <c r="EA99" s="304"/>
      <c r="EB99" s="304"/>
      <c r="EC99" s="304"/>
      <c r="ED99" s="304"/>
      <c r="EE99" s="304"/>
      <c r="EF99" s="304"/>
      <c r="EG99" s="304"/>
      <c r="EH99" s="304"/>
      <c r="EI99" s="304"/>
      <c r="EJ99" s="304"/>
      <c r="EK99" s="304"/>
      <c r="EL99" s="304"/>
      <c r="EM99" s="304"/>
      <c r="EN99" s="304"/>
      <c r="EO99" s="304"/>
      <c r="EP99" s="304"/>
      <c r="EQ99" s="304"/>
      <c r="ER99" s="304"/>
      <c r="ES99" s="304"/>
      <c r="ET99" s="304"/>
      <c r="EU99" s="304"/>
      <c r="EV99" s="304"/>
      <c r="EW99" s="304"/>
      <c r="EX99" s="304"/>
      <c r="EY99" s="304"/>
      <c r="EZ99" s="304"/>
      <c r="FA99" s="304"/>
      <c r="FB99" s="304"/>
      <c r="FC99" s="304"/>
      <c r="FD99" s="304"/>
      <c r="FE99" s="304"/>
      <c r="FF99" s="304"/>
      <c r="FG99" s="304"/>
      <c r="FH99" s="304"/>
      <c r="FI99" s="304"/>
      <c r="FJ99" s="304"/>
      <c r="FK99" s="304"/>
      <c r="FL99" s="304"/>
      <c r="FM99" s="304"/>
      <c r="FN99" s="304"/>
      <c r="FO99" s="304"/>
      <c r="FP99" s="304"/>
      <c r="FQ99" s="304"/>
      <c r="FR99" s="304"/>
      <c r="FS99" s="304"/>
      <c r="FT99" s="304"/>
      <c r="FU99" s="304"/>
      <c r="FV99" s="304"/>
      <c r="FW99" s="304"/>
      <c r="FX99" s="304"/>
      <c r="FY99" s="304"/>
      <c r="FZ99" s="304"/>
      <c r="GA99" s="304"/>
      <c r="GB99" s="304"/>
      <c r="GC99" s="304"/>
      <c r="GD99" s="304"/>
      <c r="GE99" s="304"/>
      <c r="GF99" s="304"/>
      <c r="GG99" s="304"/>
      <c r="GH99" s="304"/>
      <c r="GI99" s="304"/>
      <c r="GJ99" s="304"/>
      <c r="GK99" s="304"/>
      <c r="GL99" s="304"/>
      <c r="GM99" s="304"/>
      <c r="GN99" s="304"/>
      <c r="GO99" s="304"/>
      <c r="GP99" s="304"/>
      <c r="GQ99" s="304"/>
      <c r="GR99" s="304"/>
      <c r="GS99" s="304"/>
      <c r="GT99" s="304"/>
      <c r="GU99" s="304"/>
      <c r="GV99" s="304"/>
      <c r="GW99" s="304"/>
      <c r="GX99" s="304"/>
      <c r="GY99" s="304"/>
      <c r="GZ99" s="304"/>
      <c r="HA99" s="304"/>
      <c r="HB99" s="304"/>
      <c r="HC99" s="304"/>
      <c r="HD99" s="304"/>
      <c r="HE99" s="304"/>
      <c r="HF99" s="304"/>
      <c r="HG99" s="304"/>
      <c r="HH99" s="304"/>
      <c r="HI99" s="304"/>
      <c r="HJ99" s="304"/>
      <c r="HK99" s="304"/>
      <c r="HL99" s="304"/>
      <c r="HM99" s="304"/>
      <c r="HN99" s="304"/>
      <c r="HO99" s="304"/>
      <c r="HP99" s="304"/>
      <c r="HQ99" s="304"/>
      <c r="HR99" s="304"/>
      <c r="HS99" s="304"/>
      <c r="HT99" s="304"/>
      <c r="HU99" s="304"/>
      <c r="HV99" s="304"/>
      <c r="HW99" s="304"/>
      <c r="HX99" s="304"/>
      <c r="HY99" s="304"/>
      <c r="HZ99" s="304"/>
      <c r="IA99" s="304"/>
      <c r="IB99" s="304"/>
      <c r="IC99" s="304"/>
      <c r="ID99" s="304"/>
      <c r="IE99" s="304"/>
      <c r="IF99" s="304"/>
      <c r="IG99" s="304"/>
      <c r="IH99" s="304"/>
      <c r="II99" s="304"/>
      <c r="IJ99" s="304"/>
      <c r="IK99" s="304"/>
      <c r="IL99" s="304"/>
      <c r="IM99" s="304"/>
      <c r="IN99" s="304"/>
      <c r="IO99" s="304"/>
      <c r="IP99" s="304"/>
      <c r="IQ99" s="304"/>
      <c r="IR99" s="304"/>
      <c r="IS99" s="304"/>
      <c r="IT99" s="304"/>
      <c r="IU99" s="304"/>
    </row>
    <row r="100" s="133" customFormat="1" ht="24" customHeight="1" spans="1:255">
      <c r="A100" s="304"/>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c r="CW100" s="304"/>
      <c r="CX100" s="304"/>
      <c r="CY100" s="304"/>
      <c r="CZ100" s="304"/>
      <c r="DA100" s="304"/>
      <c r="DB100" s="304"/>
      <c r="DC100" s="304"/>
      <c r="DD100" s="304"/>
      <c r="DE100" s="304"/>
      <c r="DF100" s="304"/>
      <c r="DG100" s="304"/>
      <c r="DH100" s="304"/>
      <c r="DI100" s="304"/>
      <c r="DJ100" s="304"/>
      <c r="DK100" s="304"/>
      <c r="DL100" s="304"/>
      <c r="DM100" s="304"/>
      <c r="DN100" s="304"/>
      <c r="DO100" s="304"/>
      <c r="DP100" s="304"/>
      <c r="DQ100" s="304"/>
      <c r="DR100" s="304"/>
      <c r="DS100" s="304"/>
      <c r="DT100" s="304"/>
      <c r="DU100" s="304"/>
      <c r="DV100" s="304"/>
      <c r="DW100" s="304"/>
      <c r="DX100" s="304"/>
      <c r="DY100" s="304"/>
      <c r="DZ100" s="304"/>
      <c r="EA100" s="304"/>
      <c r="EB100" s="304"/>
      <c r="EC100" s="304"/>
      <c r="ED100" s="304"/>
      <c r="EE100" s="304"/>
      <c r="EF100" s="304"/>
      <c r="EG100" s="304"/>
      <c r="EH100" s="304"/>
      <c r="EI100" s="304"/>
      <c r="EJ100" s="304"/>
      <c r="EK100" s="304"/>
      <c r="EL100" s="304"/>
      <c r="EM100" s="304"/>
      <c r="EN100" s="304"/>
      <c r="EO100" s="304"/>
      <c r="EP100" s="304"/>
      <c r="EQ100" s="304"/>
      <c r="ER100" s="304"/>
      <c r="ES100" s="304"/>
      <c r="ET100" s="304"/>
      <c r="EU100" s="304"/>
      <c r="EV100" s="304"/>
      <c r="EW100" s="304"/>
      <c r="EX100" s="304"/>
      <c r="EY100" s="304"/>
      <c r="EZ100" s="304"/>
      <c r="FA100" s="304"/>
      <c r="FB100" s="304"/>
      <c r="FC100" s="304"/>
      <c r="FD100" s="304"/>
      <c r="FE100" s="304"/>
      <c r="FF100" s="304"/>
      <c r="FG100" s="304"/>
      <c r="FH100" s="304"/>
      <c r="FI100" s="304"/>
      <c r="FJ100" s="304"/>
      <c r="FK100" s="304"/>
      <c r="FL100" s="304"/>
      <c r="FM100" s="304"/>
      <c r="FN100" s="304"/>
      <c r="FO100" s="304"/>
      <c r="FP100" s="304"/>
      <c r="FQ100" s="304"/>
      <c r="FR100" s="304"/>
      <c r="FS100" s="304"/>
      <c r="FT100" s="304"/>
      <c r="FU100" s="304"/>
      <c r="FV100" s="304"/>
      <c r="FW100" s="304"/>
      <c r="FX100" s="304"/>
      <c r="FY100" s="304"/>
      <c r="FZ100" s="304"/>
      <c r="GA100" s="304"/>
      <c r="GB100" s="304"/>
      <c r="GC100" s="304"/>
      <c r="GD100" s="304"/>
      <c r="GE100" s="304"/>
      <c r="GF100" s="304"/>
      <c r="GG100" s="304"/>
      <c r="GH100" s="304"/>
      <c r="GI100" s="304"/>
      <c r="GJ100" s="304"/>
      <c r="GK100" s="304"/>
      <c r="GL100" s="304"/>
      <c r="GM100" s="304"/>
      <c r="GN100" s="304"/>
      <c r="GO100" s="304"/>
      <c r="GP100" s="304"/>
      <c r="GQ100" s="304"/>
      <c r="GR100" s="304"/>
      <c r="GS100" s="304"/>
      <c r="GT100" s="304"/>
      <c r="GU100" s="304"/>
      <c r="GV100" s="304"/>
      <c r="GW100" s="304"/>
      <c r="GX100" s="304"/>
      <c r="GY100" s="304"/>
      <c r="GZ100" s="304"/>
      <c r="HA100" s="304"/>
      <c r="HB100" s="304"/>
      <c r="HC100" s="304"/>
      <c r="HD100" s="304"/>
      <c r="HE100" s="304"/>
      <c r="HF100" s="304"/>
      <c r="HG100" s="304"/>
      <c r="HH100" s="304"/>
      <c r="HI100" s="304"/>
      <c r="HJ100" s="304"/>
      <c r="HK100" s="304"/>
      <c r="HL100" s="304"/>
      <c r="HM100" s="304"/>
      <c r="HN100" s="304"/>
      <c r="HO100" s="304"/>
      <c r="HP100" s="304"/>
      <c r="HQ100" s="304"/>
      <c r="HR100" s="304"/>
      <c r="HS100" s="304"/>
      <c r="HT100" s="304"/>
      <c r="HU100" s="304"/>
      <c r="HV100" s="304"/>
      <c r="HW100" s="304"/>
      <c r="HX100" s="304"/>
      <c r="HY100" s="304"/>
      <c r="HZ100" s="304"/>
      <c r="IA100" s="304"/>
      <c r="IB100" s="304"/>
      <c r="IC100" s="304"/>
      <c r="ID100" s="304"/>
      <c r="IE100" s="304"/>
      <c r="IF100" s="304"/>
      <c r="IG100" s="304"/>
      <c r="IH100" s="304"/>
      <c r="II100" s="304"/>
      <c r="IJ100" s="304"/>
      <c r="IK100" s="304"/>
      <c r="IL100" s="304"/>
      <c r="IM100" s="304"/>
      <c r="IN100" s="304"/>
      <c r="IO100" s="304"/>
      <c r="IP100" s="304"/>
      <c r="IQ100" s="304"/>
      <c r="IR100" s="304"/>
      <c r="IS100" s="304"/>
      <c r="IT100" s="304"/>
      <c r="IU100" s="304"/>
    </row>
    <row r="101" s="133" customFormat="1" ht="24" customHeight="1" spans="1:255">
      <c r="A101" s="304"/>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c r="CW101" s="304"/>
      <c r="CX101" s="304"/>
      <c r="CY101" s="304"/>
      <c r="CZ101" s="304"/>
      <c r="DA101" s="304"/>
      <c r="DB101" s="304"/>
      <c r="DC101" s="304"/>
      <c r="DD101" s="304"/>
      <c r="DE101" s="304"/>
      <c r="DF101" s="304"/>
      <c r="DG101" s="304"/>
      <c r="DH101" s="304"/>
      <c r="DI101" s="304"/>
      <c r="DJ101" s="304"/>
      <c r="DK101" s="304"/>
      <c r="DL101" s="304"/>
      <c r="DM101" s="304"/>
      <c r="DN101" s="304"/>
      <c r="DO101" s="304"/>
      <c r="DP101" s="304"/>
      <c r="DQ101" s="304"/>
      <c r="DR101" s="304"/>
      <c r="DS101" s="304"/>
      <c r="DT101" s="304"/>
      <c r="DU101" s="304"/>
      <c r="DV101" s="304"/>
      <c r="DW101" s="304"/>
      <c r="DX101" s="304"/>
      <c r="DY101" s="304"/>
      <c r="DZ101" s="304"/>
      <c r="EA101" s="304"/>
      <c r="EB101" s="304"/>
      <c r="EC101" s="304"/>
      <c r="ED101" s="304"/>
      <c r="EE101" s="304"/>
      <c r="EF101" s="304"/>
      <c r="EG101" s="304"/>
      <c r="EH101" s="304"/>
      <c r="EI101" s="304"/>
      <c r="EJ101" s="304"/>
      <c r="EK101" s="304"/>
      <c r="EL101" s="304"/>
      <c r="EM101" s="304"/>
      <c r="EN101" s="304"/>
      <c r="EO101" s="304"/>
      <c r="EP101" s="304"/>
      <c r="EQ101" s="304"/>
      <c r="ER101" s="304"/>
      <c r="ES101" s="304"/>
      <c r="ET101" s="304"/>
      <c r="EU101" s="304"/>
      <c r="EV101" s="304"/>
      <c r="EW101" s="304"/>
      <c r="EX101" s="304"/>
      <c r="EY101" s="304"/>
      <c r="EZ101" s="304"/>
      <c r="FA101" s="304"/>
      <c r="FB101" s="304"/>
      <c r="FC101" s="304"/>
      <c r="FD101" s="304"/>
      <c r="FE101" s="304"/>
      <c r="FF101" s="304"/>
      <c r="FG101" s="304"/>
      <c r="FH101" s="304"/>
      <c r="FI101" s="304"/>
      <c r="FJ101" s="304"/>
      <c r="FK101" s="304"/>
      <c r="FL101" s="304"/>
      <c r="FM101" s="304"/>
      <c r="FN101" s="304"/>
      <c r="FO101" s="304"/>
      <c r="FP101" s="304"/>
      <c r="FQ101" s="304"/>
      <c r="FR101" s="304"/>
      <c r="FS101" s="304"/>
      <c r="FT101" s="304"/>
      <c r="FU101" s="304"/>
      <c r="FV101" s="304"/>
      <c r="FW101" s="304"/>
      <c r="FX101" s="304"/>
      <c r="FY101" s="304"/>
      <c r="FZ101" s="304"/>
      <c r="GA101" s="304"/>
      <c r="GB101" s="304"/>
      <c r="GC101" s="304"/>
      <c r="GD101" s="304"/>
      <c r="GE101" s="304"/>
      <c r="GF101" s="304"/>
      <c r="GG101" s="304"/>
      <c r="GH101" s="304"/>
      <c r="GI101" s="304"/>
      <c r="GJ101" s="304"/>
      <c r="GK101" s="304"/>
      <c r="GL101" s="304"/>
      <c r="GM101" s="304"/>
      <c r="GN101" s="304"/>
      <c r="GO101" s="304"/>
      <c r="GP101" s="304"/>
      <c r="GQ101" s="304"/>
      <c r="GR101" s="304"/>
      <c r="GS101" s="304"/>
      <c r="GT101" s="304"/>
      <c r="GU101" s="304"/>
      <c r="GV101" s="304"/>
      <c r="GW101" s="304"/>
      <c r="GX101" s="304"/>
      <c r="GY101" s="304"/>
      <c r="GZ101" s="304"/>
      <c r="HA101" s="304"/>
      <c r="HB101" s="304"/>
      <c r="HC101" s="304"/>
      <c r="HD101" s="304"/>
      <c r="HE101" s="304"/>
      <c r="HF101" s="304"/>
      <c r="HG101" s="304"/>
      <c r="HH101" s="304"/>
      <c r="HI101" s="304"/>
      <c r="HJ101" s="304"/>
      <c r="HK101" s="304"/>
      <c r="HL101" s="304"/>
      <c r="HM101" s="304"/>
      <c r="HN101" s="304"/>
      <c r="HO101" s="304"/>
      <c r="HP101" s="304"/>
      <c r="HQ101" s="304"/>
      <c r="HR101" s="304"/>
      <c r="HS101" s="304"/>
      <c r="HT101" s="304"/>
      <c r="HU101" s="304"/>
      <c r="HV101" s="304"/>
      <c r="HW101" s="304"/>
      <c r="HX101" s="304"/>
      <c r="HY101" s="304"/>
      <c r="HZ101" s="304"/>
      <c r="IA101" s="304"/>
      <c r="IB101" s="304"/>
      <c r="IC101" s="304"/>
      <c r="ID101" s="304"/>
      <c r="IE101" s="304"/>
      <c r="IF101" s="304"/>
      <c r="IG101" s="304"/>
      <c r="IH101" s="304"/>
      <c r="II101" s="304"/>
      <c r="IJ101" s="304"/>
      <c r="IK101" s="304"/>
      <c r="IL101" s="304"/>
      <c r="IM101" s="304"/>
      <c r="IN101" s="304"/>
      <c r="IO101" s="304"/>
      <c r="IP101" s="304"/>
      <c r="IQ101" s="304"/>
      <c r="IR101" s="304"/>
      <c r="IS101" s="304"/>
      <c r="IT101" s="304"/>
      <c r="IU101" s="304"/>
    </row>
    <row r="102" s="133" customFormat="1" ht="24" customHeight="1" spans="1:255">
      <c r="A102" s="304"/>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c r="CW102" s="304"/>
      <c r="CX102" s="304"/>
      <c r="CY102" s="304"/>
      <c r="CZ102" s="304"/>
      <c r="DA102" s="304"/>
      <c r="DB102" s="304"/>
      <c r="DC102" s="304"/>
      <c r="DD102" s="304"/>
      <c r="DE102" s="304"/>
      <c r="DF102" s="304"/>
      <c r="DG102" s="304"/>
      <c r="DH102" s="304"/>
      <c r="DI102" s="304"/>
      <c r="DJ102" s="304"/>
      <c r="DK102" s="304"/>
      <c r="DL102" s="304"/>
      <c r="DM102" s="304"/>
      <c r="DN102" s="304"/>
      <c r="DO102" s="304"/>
      <c r="DP102" s="304"/>
      <c r="DQ102" s="304"/>
      <c r="DR102" s="304"/>
      <c r="DS102" s="304"/>
      <c r="DT102" s="304"/>
      <c r="DU102" s="304"/>
      <c r="DV102" s="304"/>
      <c r="DW102" s="304"/>
      <c r="DX102" s="304"/>
      <c r="DY102" s="304"/>
      <c r="DZ102" s="304"/>
      <c r="EA102" s="304"/>
      <c r="EB102" s="304"/>
      <c r="EC102" s="304"/>
      <c r="ED102" s="304"/>
      <c r="EE102" s="304"/>
      <c r="EF102" s="304"/>
      <c r="EG102" s="304"/>
      <c r="EH102" s="304"/>
      <c r="EI102" s="304"/>
      <c r="EJ102" s="304"/>
      <c r="EK102" s="304"/>
      <c r="EL102" s="304"/>
      <c r="EM102" s="304"/>
      <c r="EN102" s="304"/>
      <c r="EO102" s="304"/>
      <c r="EP102" s="304"/>
      <c r="EQ102" s="304"/>
      <c r="ER102" s="304"/>
      <c r="ES102" s="304"/>
      <c r="ET102" s="304"/>
      <c r="EU102" s="304"/>
      <c r="EV102" s="304"/>
      <c r="EW102" s="304"/>
      <c r="EX102" s="304"/>
      <c r="EY102" s="304"/>
      <c r="EZ102" s="304"/>
      <c r="FA102" s="304"/>
      <c r="FB102" s="304"/>
      <c r="FC102" s="304"/>
      <c r="FD102" s="304"/>
      <c r="FE102" s="304"/>
      <c r="FF102" s="304"/>
      <c r="FG102" s="304"/>
      <c r="FH102" s="304"/>
      <c r="FI102" s="304"/>
      <c r="FJ102" s="304"/>
      <c r="FK102" s="304"/>
      <c r="FL102" s="304"/>
      <c r="FM102" s="304"/>
      <c r="FN102" s="304"/>
      <c r="FO102" s="304"/>
      <c r="FP102" s="304"/>
      <c r="FQ102" s="304"/>
      <c r="FR102" s="304"/>
      <c r="FS102" s="304"/>
      <c r="FT102" s="304"/>
      <c r="FU102" s="304"/>
      <c r="FV102" s="304"/>
      <c r="FW102" s="304"/>
      <c r="FX102" s="304"/>
      <c r="FY102" s="304"/>
      <c r="FZ102" s="304"/>
      <c r="GA102" s="304"/>
      <c r="GB102" s="304"/>
      <c r="GC102" s="304"/>
      <c r="GD102" s="304"/>
      <c r="GE102" s="304"/>
      <c r="GF102" s="304"/>
      <c r="GG102" s="304"/>
      <c r="GH102" s="304"/>
      <c r="GI102" s="304"/>
      <c r="GJ102" s="304"/>
      <c r="GK102" s="304"/>
      <c r="GL102" s="304"/>
      <c r="GM102" s="304"/>
      <c r="GN102" s="304"/>
      <c r="GO102" s="304"/>
      <c r="GP102" s="304"/>
      <c r="GQ102" s="304"/>
      <c r="GR102" s="304"/>
      <c r="GS102" s="304"/>
      <c r="GT102" s="304"/>
      <c r="GU102" s="304"/>
      <c r="GV102" s="304"/>
      <c r="GW102" s="304"/>
      <c r="GX102" s="304"/>
      <c r="GY102" s="304"/>
      <c r="GZ102" s="304"/>
      <c r="HA102" s="304"/>
      <c r="HB102" s="304"/>
      <c r="HC102" s="304"/>
      <c r="HD102" s="304"/>
      <c r="HE102" s="304"/>
      <c r="HF102" s="304"/>
      <c r="HG102" s="304"/>
      <c r="HH102" s="304"/>
      <c r="HI102" s="304"/>
      <c r="HJ102" s="304"/>
      <c r="HK102" s="304"/>
      <c r="HL102" s="304"/>
      <c r="HM102" s="304"/>
      <c r="HN102" s="304"/>
      <c r="HO102" s="304"/>
      <c r="HP102" s="304"/>
      <c r="HQ102" s="304"/>
      <c r="HR102" s="304"/>
      <c r="HS102" s="304"/>
      <c r="HT102" s="304"/>
      <c r="HU102" s="304"/>
      <c r="HV102" s="304"/>
      <c r="HW102" s="304"/>
      <c r="HX102" s="304"/>
      <c r="HY102" s="304"/>
      <c r="HZ102" s="304"/>
      <c r="IA102" s="304"/>
      <c r="IB102" s="304"/>
      <c r="IC102" s="304"/>
      <c r="ID102" s="304"/>
      <c r="IE102" s="304"/>
      <c r="IF102" s="304"/>
      <c r="IG102" s="304"/>
      <c r="IH102" s="304"/>
      <c r="II102" s="304"/>
      <c r="IJ102" s="304"/>
      <c r="IK102" s="304"/>
      <c r="IL102" s="304"/>
      <c r="IM102" s="304"/>
      <c r="IN102" s="304"/>
      <c r="IO102" s="304"/>
      <c r="IP102" s="304"/>
      <c r="IQ102" s="304"/>
      <c r="IR102" s="304"/>
      <c r="IS102" s="304"/>
      <c r="IT102" s="304"/>
      <c r="IU102" s="304"/>
    </row>
    <row r="103" s="133" customFormat="1" ht="24" customHeight="1" spans="1:255">
      <c r="A103" s="304"/>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c r="CW103" s="304"/>
      <c r="CX103" s="304"/>
      <c r="CY103" s="304"/>
      <c r="CZ103" s="304"/>
      <c r="DA103" s="304"/>
      <c r="DB103" s="304"/>
      <c r="DC103" s="304"/>
      <c r="DD103" s="304"/>
      <c r="DE103" s="304"/>
      <c r="DF103" s="304"/>
      <c r="DG103" s="304"/>
      <c r="DH103" s="304"/>
      <c r="DI103" s="304"/>
      <c r="DJ103" s="304"/>
      <c r="DK103" s="304"/>
      <c r="DL103" s="304"/>
      <c r="DM103" s="304"/>
      <c r="DN103" s="304"/>
      <c r="DO103" s="304"/>
      <c r="DP103" s="304"/>
      <c r="DQ103" s="304"/>
      <c r="DR103" s="304"/>
      <c r="DS103" s="304"/>
      <c r="DT103" s="304"/>
      <c r="DU103" s="304"/>
      <c r="DV103" s="304"/>
      <c r="DW103" s="304"/>
      <c r="DX103" s="304"/>
      <c r="DY103" s="304"/>
      <c r="DZ103" s="304"/>
      <c r="EA103" s="304"/>
      <c r="EB103" s="304"/>
      <c r="EC103" s="304"/>
      <c r="ED103" s="304"/>
      <c r="EE103" s="304"/>
      <c r="EF103" s="304"/>
      <c r="EG103" s="304"/>
      <c r="EH103" s="304"/>
      <c r="EI103" s="304"/>
      <c r="EJ103" s="304"/>
      <c r="EK103" s="304"/>
      <c r="EL103" s="304"/>
      <c r="EM103" s="304"/>
      <c r="EN103" s="304"/>
      <c r="EO103" s="304"/>
      <c r="EP103" s="304"/>
      <c r="EQ103" s="304"/>
      <c r="ER103" s="304"/>
      <c r="ES103" s="304"/>
      <c r="ET103" s="304"/>
      <c r="EU103" s="304"/>
      <c r="EV103" s="304"/>
      <c r="EW103" s="304"/>
      <c r="EX103" s="304"/>
      <c r="EY103" s="304"/>
      <c r="EZ103" s="304"/>
      <c r="FA103" s="304"/>
      <c r="FB103" s="304"/>
      <c r="FC103" s="304"/>
      <c r="FD103" s="304"/>
      <c r="FE103" s="304"/>
      <c r="FF103" s="304"/>
      <c r="FG103" s="304"/>
      <c r="FH103" s="304"/>
      <c r="FI103" s="304"/>
      <c r="FJ103" s="304"/>
      <c r="FK103" s="304"/>
      <c r="FL103" s="304"/>
      <c r="FM103" s="304"/>
      <c r="FN103" s="304"/>
      <c r="FO103" s="304"/>
      <c r="FP103" s="304"/>
      <c r="FQ103" s="304"/>
      <c r="FR103" s="304"/>
      <c r="FS103" s="304"/>
      <c r="FT103" s="304"/>
      <c r="FU103" s="304"/>
      <c r="FV103" s="304"/>
      <c r="FW103" s="304"/>
      <c r="FX103" s="304"/>
      <c r="FY103" s="304"/>
      <c r="FZ103" s="304"/>
      <c r="GA103" s="304"/>
      <c r="GB103" s="304"/>
      <c r="GC103" s="304"/>
      <c r="GD103" s="304"/>
      <c r="GE103" s="304"/>
      <c r="GF103" s="304"/>
      <c r="GG103" s="304"/>
      <c r="GH103" s="304"/>
      <c r="GI103" s="304"/>
      <c r="GJ103" s="304"/>
      <c r="GK103" s="304"/>
      <c r="GL103" s="304"/>
      <c r="GM103" s="304"/>
      <c r="GN103" s="304"/>
      <c r="GO103" s="304"/>
      <c r="GP103" s="304"/>
      <c r="GQ103" s="304"/>
      <c r="GR103" s="304"/>
      <c r="GS103" s="304"/>
      <c r="GT103" s="304"/>
      <c r="GU103" s="304"/>
      <c r="GV103" s="304"/>
      <c r="GW103" s="304"/>
      <c r="GX103" s="304"/>
      <c r="GY103" s="304"/>
      <c r="GZ103" s="304"/>
      <c r="HA103" s="304"/>
      <c r="HB103" s="304"/>
      <c r="HC103" s="304"/>
      <c r="HD103" s="304"/>
      <c r="HE103" s="304"/>
      <c r="HF103" s="304"/>
      <c r="HG103" s="304"/>
      <c r="HH103" s="304"/>
      <c r="HI103" s="304"/>
      <c r="HJ103" s="304"/>
      <c r="HK103" s="304"/>
      <c r="HL103" s="304"/>
      <c r="HM103" s="304"/>
      <c r="HN103" s="304"/>
      <c r="HO103" s="304"/>
      <c r="HP103" s="304"/>
      <c r="HQ103" s="304"/>
      <c r="HR103" s="304"/>
      <c r="HS103" s="304"/>
      <c r="HT103" s="304"/>
      <c r="HU103" s="304"/>
      <c r="HV103" s="304"/>
      <c r="HW103" s="304"/>
      <c r="HX103" s="304"/>
      <c r="HY103" s="304"/>
      <c r="HZ103" s="304"/>
      <c r="IA103" s="304"/>
      <c r="IB103" s="304"/>
      <c r="IC103" s="304"/>
      <c r="ID103" s="304"/>
      <c r="IE103" s="304"/>
      <c r="IF103" s="304"/>
      <c r="IG103" s="304"/>
      <c r="IH103" s="304"/>
      <c r="II103" s="304"/>
      <c r="IJ103" s="304"/>
      <c r="IK103" s="304"/>
      <c r="IL103" s="304"/>
      <c r="IM103" s="304"/>
      <c r="IN103" s="304"/>
      <c r="IO103" s="304"/>
      <c r="IP103" s="304"/>
      <c r="IQ103" s="304"/>
      <c r="IR103" s="304"/>
      <c r="IS103" s="304"/>
      <c r="IT103" s="304"/>
      <c r="IU103" s="304"/>
    </row>
    <row r="104" s="133" customFormat="1" ht="24" customHeight="1" spans="1:255">
      <c r="A104" s="304"/>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c r="CW104" s="304"/>
      <c r="CX104" s="304"/>
      <c r="CY104" s="304"/>
      <c r="CZ104" s="304"/>
      <c r="DA104" s="304"/>
      <c r="DB104" s="304"/>
      <c r="DC104" s="304"/>
      <c r="DD104" s="304"/>
      <c r="DE104" s="304"/>
      <c r="DF104" s="304"/>
      <c r="DG104" s="304"/>
      <c r="DH104" s="304"/>
      <c r="DI104" s="304"/>
      <c r="DJ104" s="304"/>
      <c r="DK104" s="304"/>
      <c r="DL104" s="304"/>
      <c r="DM104" s="304"/>
      <c r="DN104" s="304"/>
      <c r="DO104" s="304"/>
      <c r="DP104" s="304"/>
      <c r="DQ104" s="304"/>
      <c r="DR104" s="304"/>
      <c r="DS104" s="304"/>
      <c r="DT104" s="304"/>
      <c r="DU104" s="304"/>
      <c r="DV104" s="304"/>
      <c r="DW104" s="304"/>
      <c r="DX104" s="304"/>
      <c r="DY104" s="304"/>
      <c r="DZ104" s="304"/>
      <c r="EA104" s="304"/>
      <c r="EB104" s="304"/>
      <c r="EC104" s="304"/>
      <c r="ED104" s="304"/>
      <c r="EE104" s="304"/>
      <c r="EF104" s="304"/>
      <c r="EG104" s="304"/>
      <c r="EH104" s="304"/>
      <c r="EI104" s="304"/>
      <c r="EJ104" s="304"/>
      <c r="EK104" s="304"/>
      <c r="EL104" s="304"/>
      <c r="EM104" s="304"/>
      <c r="EN104" s="304"/>
      <c r="EO104" s="304"/>
      <c r="EP104" s="304"/>
      <c r="EQ104" s="304"/>
      <c r="ER104" s="304"/>
      <c r="ES104" s="304"/>
      <c r="ET104" s="304"/>
      <c r="EU104" s="304"/>
      <c r="EV104" s="304"/>
      <c r="EW104" s="304"/>
      <c r="EX104" s="304"/>
      <c r="EY104" s="304"/>
      <c r="EZ104" s="304"/>
      <c r="FA104" s="304"/>
      <c r="FB104" s="304"/>
      <c r="FC104" s="304"/>
      <c r="FD104" s="304"/>
      <c r="FE104" s="304"/>
      <c r="FF104" s="304"/>
      <c r="FG104" s="304"/>
      <c r="FH104" s="304"/>
      <c r="FI104" s="304"/>
      <c r="FJ104" s="304"/>
      <c r="FK104" s="304"/>
      <c r="FL104" s="304"/>
      <c r="FM104" s="304"/>
      <c r="FN104" s="304"/>
      <c r="FO104" s="304"/>
      <c r="FP104" s="304"/>
      <c r="FQ104" s="304"/>
      <c r="FR104" s="304"/>
      <c r="FS104" s="304"/>
      <c r="FT104" s="304"/>
      <c r="FU104" s="304"/>
      <c r="FV104" s="304"/>
      <c r="FW104" s="304"/>
      <c r="FX104" s="304"/>
      <c r="FY104" s="304"/>
      <c r="FZ104" s="304"/>
      <c r="GA104" s="304"/>
      <c r="GB104" s="304"/>
      <c r="GC104" s="304"/>
      <c r="GD104" s="304"/>
      <c r="GE104" s="304"/>
      <c r="GF104" s="304"/>
      <c r="GG104" s="304"/>
      <c r="GH104" s="304"/>
      <c r="GI104" s="304"/>
      <c r="GJ104" s="304"/>
      <c r="GK104" s="304"/>
      <c r="GL104" s="304"/>
      <c r="GM104" s="304"/>
      <c r="GN104" s="304"/>
      <c r="GO104" s="304"/>
      <c r="GP104" s="304"/>
      <c r="GQ104" s="304"/>
      <c r="GR104" s="304"/>
      <c r="GS104" s="304"/>
      <c r="GT104" s="304"/>
      <c r="GU104" s="304"/>
      <c r="GV104" s="304"/>
      <c r="GW104" s="304"/>
      <c r="GX104" s="304"/>
      <c r="GY104" s="304"/>
      <c r="GZ104" s="304"/>
      <c r="HA104" s="304"/>
      <c r="HB104" s="304"/>
      <c r="HC104" s="304"/>
      <c r="HD104" s="304"/>
      <c r="HE104" s="304"/>
      <c r="HF104" s="304"/>
      <c r="HG104" s="304"/>
      <c r="HH104" s="304"/>
      <c r="HI104" s="304"/>
      <c r="HJ104" s="304"/>
      <c r="HK104" s="304"/>
      <c r="HL104" s="304"/>
      <c r="HM104" s="304"/>
      <c r="HN104" s="304"/>
      <c r="HO104" s="304"/>
      <c r="HP104" s="304"/>
      <c r="HQ104" s="304"/>
      <c r="HR104" s="304"/>
      <c r="HS104" s="304"/>
      <c r="HT104" s="304"/>
      <c r="HU104" s="304"/>
      <c r="HV104" s="304"/>
      <c r="HW104" s="304"/>
      <c r="HX104" s="304"/>
      <c r="HY104" s="304"/>
      <c r="HZ104" s="304"/>
      <c r="IA104" s="304"/>
      <c r="IB104" s="304"/>
      <c r="IC104" s="304"/>
      <c r="ID104" s="304"/>
      <c r="IE104" s="304"/>
      <c r="IF104" s="304"/>
      <c r="IG104" s="304"/>
      <c r="IH104" s="304"/>
      <c r="II104" s="304"/>
      <c r="IJ104" s="304"/>
      <c r="IK104" s="304"/>
      <c r="IL104" s="304"/>
      <c r="IM104" s="304"/>
      <c r="IN104" s="304"/>
      <c r="IO104" s="304"/>
      <c r="IP104" s="304"/>
      <c r="IQ104" s="304"/>
      <c r="IR104" s="304"/>
      <c r="IS104" s="304"/>
      <c r="IT104" s="304"/>
      <c r="IU104" s="304"/>
    </row>
    <row r="105" s="133" customFormat="1" ht="24" customHeight="1" spans="1:255">
      <c r="A105" s="304"/>
      <c r="B105" s="304"/>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c r="CW105" s="304"/>
      <c r="CX105" s="304"/>
      <c r="CY105" s="304"/>
      <c r="CZ105" s="304"/>
      <c r="DA105" s="304"/>
      <c r="DB105" s="304"/>
      <c r="DC105" s="304"/>
      <c r="DD105" s="304"/>
      <c r="DE105" s="304"/>
      <c r="DF105" s="304"/>
      <c r="DG105" s="304"/>
      <c r="DH105" s="304"/>
      <c r="DI105" s="304"/>
      <c r="DJ105" s="304"/>
      <c r="DK105" s="304"/>
      <c r="DL105" s="304"/>
      <c r="DM105" s="304"/>
      <c r="DN105" s="304"/>
      <c r="DO105" s="304"/>
      <c r="DP105" s="304"/>
      <c r="DQ105" s="304"/>
      <c r="DR105" s="304"/>
      <c r="DS105" s="304"/>
      <c r="DT105" s="304"/>
      <c r="DU105" s="304"/>
      <c r="DV105" s="304"/>
      <c r="DW105" s="304"/>
      <c r="DX105" s="304"/>
      <c r="DY105" s="304"/>
      <c r="DZ105" s="304"/>
      <c r="EA105" s="304"/>
      <c r="EB105" s="304"/>
      <c r="EC105" s="304"/>
      <c r="ED105" s="304"/>
      <c r="EE105" s="304"/>
      <c r="EF105" s="304"/>
      <c r="EG105" s="304"/>
      <c r="EH105" s="304"/>
      <c r="EI105" s="304"/>
      <c r="EJ105" s="304"/>
      <c r="EK105" s="304"/>
      <c r="EL105" s="304"/>
      <c r="EM105" s="304"/>
      <c r="EN105" s="304"/>
      <c r="EO105" s="304"/>
      <c r="EP105" s="304"/>
      <c r="EQ105" s="304"/>
      <c r="ER105" s="304"/>
      <c r="ES105" s="304"/>
      <c r="ET105" s="304"/>
      <c r="EU105" s="304"/>
      <c r="EV105" s="304"/>
      <c r="EW105" s="304"/>
      <c r="EX105" s="304"/>
      <c r="EY105" s="304"/>
      <c r="EZ105" s="304"/>
      <c r="FA105" s="304"/>
      <c r="FB105" s="304"/>
      <c r="FC105" s="304"/>
      <c r="FD105" s="304"/>
      <c r="FE105" s="304"/>
      <c r="FF105" s="304"/>
      <c r="FG105" s="304"/>
      <c r="FH105" s="304"/>
      <c r="FI105" s="304"/>
      <c r="FJ105" s="304"/>
      <c r="FK105" s="304"/>
      <c r="FL105" s="304"/>
      <c r="FM105" s="304"/>
      <c r="FN105" s="304"/>
      <c r="FO105" s="304"/>
      <c r="FP105" s="304"/>
      <c r="FQ105" s="304"/>
      <c r="FR105" s="304"/>
      <c r="FS105" s="304"/>
      <c r="FT105" s="304"/>
      <c r="FU105" s="304"/>
      <c r="FV105" s="304"/>
      <c r="FW105" s="304"/>
      <c r="FX105" s="304"/>
      <c r="FY105" s="304"/>
      <c r="FZ105" s="304"/>
      <c r="GA105" s="304"/>
      <c r="GB105" s="304"/>
      <c r="GC105" s="304"/>
      <c r="GD105" s="304"/>
      <c r="GE105" s="304"/>
      <c r="GF105" s="304"/>
      <c r="GG105" s="304"/>
      <c r="GH105" s="304"/>
      <c r="GI105" s="304"/>
      <c r="GJ105" s="304"/>
      <c r="GK105" s="304"/>
      <c r="GL105" s="304"/>
      <c r="GM105" s="304"/>
      <c r="GN105" s="304"/>
      <c r="GO105" s="304"/>
      <c r="GP105" s="304"/>
      <c r="GQ105" s="304"/>
      <c r="GR105" s="304"/>
      <c r="GS105" s="304"/>
      <c r="GT105" s="304"/>
      <c r="GU105" s="304"/>
      <c r="GV105" s="304"/>
      <c r="GW105" s="304"/>
      <c r="GX105" s="304"/>
      <c r="GY105" s="304"/>
      <c r="GZ105" s="304"/>
      <c r="HA105" s="304"/>
      <c r="HB105" s="304"/>
      <c r="HC105" s="304"/>
      <c r="HD105" s="304"/>
      <c r="HE105" s="304"/>
      <c r="HF105" s="304"/>
      <c r="HG105" s="304"/>
      <c r="HH105" s="304"/>
      <c r="HI105" s="304"/>
      <c r="HJ105" s="304"/>
      <c r="HK105" s="304"/>
      <c r="HL105" s="304"/>
      <c r="HM105" s="304"/>
      <c r="HN105" s="304"/>
      <c r="HO105" s="304"/>
      <c r="HP105" s="304"/>
      <c r="HQ105" s="304"/>
      <c r="HR105" s="304"/>
      <c r="HS105" s="304"/>
      <c r="HT105" s="304"/>
      <c r="HU105" s="304"/>
      <c r="HV105" s="304"/>
      <c r="HW105" s="304"/>
      <c r="HX105" s="304"/>
      <c r="HY105" s="304"/>
      <c r="HZ105" s="304"/>
      <c r="IA105" s="304"/>
      <c r="IB105" s="304"/>
      <c r="IC105" s="304"/>
      <c r="ID105" s="304"/>
      <c r="IE105" s="304"/>
      <c r="IF105" s="304"/>
      <c r="IG105" s="304"/>
      <c r="IH105" s="304"/>
      <c r="II105" s="304"/>
      <c r="IJ105" s="304"/>
      <c r="IK105" s="304"/>
      <c r="IL105" s="304"/>
      <c r="IM105" s="304"/>
      <c r="IN105" s="304"/>
      <c r="IO105" s="304"/>
      <c r="IP105" s="304"/>
      <c r="IQ105" s="304"/>
      <c r="IR105" s="304"/>
      <c r="IS105" s="304"/>
      <c r="IT105" s="304"/>
      <c r="IU105" s="304"/>
    </row>
    <row r="106" s="133" customFormat="1" ht="24" customHeight="1" spans="1:255">
      <c r="A106" s="304"/>
      <c r="B106" s="304"/>
      <c r="C106" s="304"/>
      <c r="D106" s="304"/>
      <c r="E106" s="304"/>
      <c r="F106" s="304"/>
      <c r="G106" s="304"/>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c r="CW106" s="304"/>
      <c r="CX106" s="304"/>
      <c r="CY106" s="304"/>
      <c r="CZ106" s="304"/>
      <c r="DA106" s="304"/>
      <c r="DB106" s="304"/>
      <c r="DC106" s="304"/>
      <c r="DD106" s="304"/>
      <c r="DE106" s="304"/>
      <c r="DF106" s="304"/>
      <c r="DG106" s="304"/>
      <c r="DH106" s="304"/>
      <c r="DI106" s="304"/>
      <c r="DJ106" s="304"/>
      <c r="DK106" s="304"/>
      <c r="DL106" s="304"/>
      <c r="DM106" s="304"/>
      <c r="DN106" s="304"/>
      <c r="DO106" s="304"/>
      <c r="DP106" s="304"/>
      <c r="DQ106" s="304"/>
      <c r="DR106" s="304"/>
      <c r="DS106" s="304"/>
      <c r="DT106" s="304"/>
      <c r="DU106" s="304"/>
      <c r="DV106" s="304"/>
      <c r="DW106" s="304"/>
      <c r="DX106" s="304"/>
      <c r="DY106" s="304"/>
      <c r="DZ106" s="304"/>
      <c r="EA106" s="304"/>
      <c r="EB106" s="304"/>
      <c r="EC106" s="304"/>
      <c r="ED106" s="304"/>
      <c r="EE106" s="304"/>
      <c r="EF106" s="304"/>
      <c r="EG106" s="304"/>
      <c r="EH106" s="304"/>
      <c r="EI106" s="304"/>
      <c r="EJ106" s="304"/>
      <c r="EK106" s="304"/>
      <c r="EL106" s="304"/>
      <c r="EM106" s="304"/>
      <c r="EN106" s="304"/>
      <c r="EO106" s="304"/>
      <c r="EP106" s="304"/>
      <c r="EQ106" s="304"/>
      <c r="ER106" s="304"/>
      <c r="ES106" s="304"/>
      <c r="ET106" s="304"/>
      <c r="EU106" s="304"/>
      <c r="EV106" s="304"/>
      <c r="EW106" s="304"/>
      <c r="EX106" s="304"/>
      <c r="EY106" s="304"/>
      <c r="EZ106" s="304"/>
      <c r="FA106" s="304"/>
      <c r="FB106" s="304"/>
      <c r="FC106" s="304"/>
      <c r="FD106" s="304"/>
      <c r="FE106" s="304"/>
      <c r="FF106" s="304"/>
      <c r="FG106" s="304"/>
      <c r="FH106" s="304"/>
      <c r="FI106" s="304"/>
      <c r="FJ106" s="304"/>
      <c r="FK106" s="304"/>
      <c r="FL106" s="304"/>
      <c r="FM106" s="304"/>
      <c r="FN106" s="304"/>
      <c r="FO106" s="304"/>
      <c r="FP106" s="304"/>
      <c r="FQ106" s="304"/>
      <c r="FR106" s="304"/>
      <c r="FS106" s="304"/>
      <c r="FT106" s="304"/>
      <c r="FU106" s="304"/>
      <c r="FV106" s="304"/>
      <c r="FW106" s="304"/>
      <c r="FX106" s="304"/>
      <c r="FY106" s="304"/>
      <c r="FZ106" s="304"/>
      <c r="GA106" s="304"/>
      <c r="GB106" s="304"/>
      <c r="GC106" s="304"/>
      <c r="GD106" s="304"/>
      <c r="GE106" s="304"/>
      <c r="GF106" s="304"/>
      <c r="GG106" s="304"/>
      <c r="GH106" s="304"/>
      <c r="GI106" s="304"/>
      <c r="GJ106" s="304"/>
      <c r="GK106" s="304"/>
      <c r="GL106" s="304"/>
      <c r="GM106" s="304"/>
      <c r="GN106" s="304"/>
      <c r="GO106" s="304"/>
      <c r="GP106" s="304"/>
      <c r="GQ106" s="304"/>
      <c r="GR106" s="304"/>
      <c r="GS106" s="304"/>
      <c r="GT106" s="304"/>
      <c r="GU106" s="304"/>
      <c r="GV106" s="304"/>
      <c r="GW106" s="304"/>
      <c r="GX106" s="304"/>
      <c r="GY106" s="304"/>
      <c r="GZ106" s="304"/>
      <c r="HA106" s="304"/>
      <c r="HB106" s="304"/>
      <c r="HC106" s="304"/>
      <c r="HD106" s="304"/>
      <c r="HE106" s="304"/>
      <c r="HF106" s="304"/>
      <c r="HG106" s="304"/>
      <c r="HH106" s="304"/>
      <c r="HI106" s="304"/>
      <c r="HJ106" s="304"/>
      <c r="HK106" s="304"/>
      <c r="HL106" s="304"/>
      <c r="HM106" s="304"/>
      <c r="HN106" s="304"/>
      <c r="HO106" s="304"/>
      <c r="HP106" s="304"/>
      <c r="HQ106" s="304"/>
      <c r="HR106" s="304"/>
      <c r="HS106" s="304"/>
      <c r="HT106" s="304"/>
      <c r="HU106" s="304"/>
      <c r="HV106" s="304"/>
      <c r="HW106" s="304"/>
      <c r="HX106" s="304"/>
      <c r="HY106" s="304"/>
      <c r="HZ106" s="304"/>
      <c r="IA106" s="304"/>
      <c r="IB106" s="304"/>
      <c r="IC106" s="304"/>
      <c r="ID106" s="304"/>
      <c r="IE106" s="304"/>
      <c r="IF106" s="304"/>
      <c r="IG106" s="304"/>
      <c r="IH106" s="304"/>
      <c r="II106" s="304"/>
      <c r="IJ106" s="304"/>
      <c r="IK106" s="304"/>
      <c r="IL106" s="304"/>
      <c r="IM106" s="304"/>
      <c r="IN106" s="304"/>
      <c r="IO106" s="304"/>
      <c r="IP106" s="304"/>
      <c r="IQ106" s="304"/>
      <c r="IR106" s="304"/>
      <c r="IS106" s="304"/>
      <c r="IT106" s="304"/>
      <c r="IU106" s="304"/>
    </row>
    <row r="107" s="133" customFormat="1" ht="24" customHeight="1" spans="1:255">
      <c r="A107" s="304"/>
      <c r="B107" s="304"/>
      <c r="C107" s="304"/>
      <c r="D107" s="304"/>
      <c r="E107" s="304"/>
      <c r="F107" s="304"/>
      <c r="G107" s="304"/>
      <c r="H107" s="304"/>
      <c r="I107" s="304"/>
      <c r="J107" s="304"/>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c r="CW107" s="304"/>
      <c r="CX107" s="304"/>
      <c r="CY107" s="304"/>
      <c r="CZ107" s="304"/>
      <c r="DA107" s="304"/>
      <c r="DB107" s="304"/>
      <c r="DC107" s="304"/>
      <c r="DD107" s="304"/>
      <c r="DE107" s="304"/>
      <c r="DF107" s="304"/>
      <c r="DG107" s="304"/>
      <c r="DH107" s="304"/>
      <c r="DI107" s="304"/>
      <c r="DJ107" s="304"/>
      <c r="DK107" s="304"/>
      <c r="DL107" s="304"/>
      <c r="DM107" s="304"/>
      <c r="DN107" s="304"/>
      <c r="DO107" s="304"/>
      <c r="DP107" s="304"/>
      <c r="DQ107" s="304"/>
      <c r="DR107" s="304"/>
      <c r="DS107" s="304"/>
      <c r="DT107" s="304"/>
      <c r="DU107" s="304"/>
      <c r="DV107" s="304"/>
      <c r="DW107" s="304"/>
      <c r="DX107" s="304"/>
      <c r="DY107" s="304"/>
      <c r="DZ107" s="304"/>
      <c r="EA107" s="304"/>
      <c r="EB107" s="304"/>
      <c r="EC107" s="304"/>
      <c r="ED107" s="304"/>
      <c r="EE107" s="304"/>
      <c r="EF107" s="304"/>
      <c r="EG107" s="304"/>
      <c r="EH107" s="304"/>
      <c r="EI107" s="304"/>
      <c r="EJ107" s="304"/>
      <c r="EK107" s="304"/>
      <c r="EL107" s="304"/>
      <c r="EM107" s="304"/>
      <c r="EN107" s="304"/>
      <c r="EO107" s="304"/>
      <c r="EP107" s="304"/>
      <c r="EQ107" s="304"/>
      <c r="ER107" s="304"/>
      <c r="ES107" s="304"/>
      <c r="ET107" s="304"/>
      <c r="EU107" s="304"/>
      <c r="EV107" s="304"/>
      <c r="EW107" s="304"/>
      <c r="EX107" s="304"/>
      <c r="EY107" s="304"/>
      <c r="EZ107" s="304"/>
      <c r="FA107" s="304"/>
      <c r="FB107" s="304"/>
      <c r="FC107" s="304"/>
      <c r="FD107" s="304"/>
      <c r="FE107" s="304"/>
      <c r="FF107" s="304"/>
      <c r="FG107" s="304"/>
      <c r="FH107" s="304"/>
      <c r="FI107" s="304"/>
      <c r="FJ107" s="304"/>
      <c r="FK107" s="304"/>
      <c r="FL107" s="304"/>
      <c r="FM107" s="304"/>
      <c r="FN107" s="304"/>
      <c r="FO107" s="304"/>
      <c r="FP107" s="304"/>
      <c r="FQ107" s="304"/>
      <c r="FR107" s="304"/>
      <c r="FS107" s="304"/>
      <c r="FT107" s="304"/>
      <c r="FU107" s="304"/>
      <c r="FV107" s="304"/>
      <c r="FW107" s="304"/>
      <c r="FX107" s="304"/>
      <c r="FY107" s="304"/>
      <c r="FZ107" s="304"/>
      <c r="GA107" s="304"/>
      <c r="GB107" s="304"/>
      <c r="GC107" s="304"/>
      <c r="GD107" s="304"/>
      <c r="GE107" s="304"/>
      <c r="GF107" s="304"/>
      <c r="GG107" s="304"/>
      <c r="GH107" s="304"/>
      <c r="GI107" s="304"/>
      <c r="GJ107" s="304"/>
      <c r="GK107" s="304"/>
      <c r="GL107" s="304"/>
      <c r="GM107" s="304"/>
      <c r="GN107" s="304"/>
      <c r="GO107" s="304"/>
      <c r="GP107" s="304"/>
      <c r="GQ107" s="304"/>
      <c r="GR107" s="304"/>
      <c r="GS107" s="304"/>
      <c r="GT107" s="304"/>
      <c r="GU107" s="304"/>
      <c r="GV107" s="304"/>
      <c r="GW107" s="304"/>
      <c r="GX107" s="304"/>
      <c r="GY107" s="304"/>
      <c r="GZ107" s="304"/>
      <c r="HA107" s="304"/>
      <c r="HB107" s="304"/>
      <c r="HC107" s="304"/>
      <c r="HD107" s="304"/>
      <c r="HE107" s="304"/>
      <c r="HF107" s="304"/>
      <c r="HG107" s="304"/>
      <c r="HH107" s="304"/>
      <c r="HI107" s="304"/>
      <c r="HJ107" s="304"/>
      <c r="HK107" s="304"/>
      <c r="HL107" s="304"/>
      <c r="HM107" s="304"/>
      <c r="HN107" s="304"/>
      <c r="HO107" s="304"/>
      <c r="HP107" s="304"/>
      <c r="HQ107" s="304"/>
      <c r="HR107" s="304"/>
      <c r="HS107" s="304"/>
      <c r="HT107" s="304"/>
      <c r="HU107" s="304"/>
      <c r="HV107" s="304"/>
      <c r="HW107" s="304"/>
      <c r="HX107" s="304"/>
      <c r="HY107" s="304"/>
      <c r="HZ107" s="304"/>
      <c r="IA107" s="304"/>
      <c r="IB107" s="304"/>
      <c r="IC107" s="304"/>
      <c r="ID107" s="304"/>
      <c r="IE107" s="304"/>
      <c r="IF107" s="304"/>
      <c r="IG107" s="304"/>
      <c r="IH107" s="304"/>
      <c r="II107" s="304"/>
      <c r="IJ107" s="304"/>
      <c r="IK107" s="304"/>
      <c r="IL107" s="304"/>
      <c r="IM107" s="304"/>
      <c r="IN107" s="304"/>
      <c r="IO107" s="304"/>
      <c r="IP107" s="304"/>
      <c r="IQ107" s="304"/>
      <c r="IR107" s="304"/>
      <c r="IS107" s="304"/>
      <c r="IT107" s="304"/>
      <c r="IU107" s="304"/>
    </row>
    <row r="108" s="133" customFormat="1" ht="24" customHeight="1" spans="1:255">
      <c r="A108" s="304"/>
      <c r="B108" s="304"/>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c r="CW108" s="304"/>
      <c r="CX108" s="304"/>
      <c r="CY108" s="304"/>
      <c r="CZ108" s="304"/>
      <c r="DA108" s="304"/>
      <c r="DB108" s="304"/>
      <c r="DC108" s="304"/>
      <c r="DD108" s="304"/>
      <c r="DE108" s="304"/>
      <c r="DF108" s="304"/>
      <c r="DG108" s="304"/>
      <c r="DH108" s="304"/>
      <c r="DI108" s="304"/>
      <c r="DJ108" s="304"/>
      <c r="DK108" s="304"/>
      <c r="DL108" s="304"/>
      <c r="DM108" s="304"/>
      <c r="DN108" s="304"/>
      <c r="DO108" s="304"/>
      <c r="DP108" s="304"/>
      <c r="DQ108" s="304"/>
      <c r="DR108" s="304"/>
      <c r="DS108" s="304"/>
      <c r="DT108" s="304"/>
      <c r="DU108" s="304"/>
      <c r="DV108" s="304"/>
      <c r="DW108" s="304"/>
      <c r="DX108" s="304"/>
      <c r="DY108" s="304"/>
      <c r="DZ108" s="304"/>
      <c r="EA108" s="304"/>
      <c r="EB108" s="304"/>
      <c r="EC108" s="304"/>
      <c r="ED108" s="304"/>
      <c r="EE108" s="304"/>
      <c r="EF108" s="304"/>
      <c r="EG108" s="304"/>
      <c r="EH108" s="304"/>
      <c r="EI108" s="304"/>
      <c r="EJ108" s="304"/>
      <c r="EK108" s="304"/>
      <c r="EL108" s="304"/>
      <c r="EM108" s="304"/>
      <c r="EN108" s="304"/>
      <c r="EO108" s="304"/>
      <c r="EP108" s="304"/>
      <c r="EQ108" s="304"/>
      <c r="ER108" s="304"/>
      <c r="ES108" s="304"/>
      <c r="ET108" s="304"/>
      <c r="EU108" s="304"/>
      <c r="EV108" s="304"/>
      <c r="EW108" s="304"/>
      <c r="EX108" s="304"/>
      <c r="EY108" s="304"/>
      <c r="EZ108" s="304"/>
      <c r="FA108" s="304"/>
      <c r="FB108" s="304"/>
      <c r="FC108" s="304"/>
      <c r="FD108" s="304"/>
      <c r="FE108" s="304"/>
      <c r="FF108" s="304"/>
      <c r="FG108" s="304"/>
      <c r="FH108" s="304"/>
      <c r="FI108" s="304"/>
      <c r="FJ108" s="304"/>
      <c r="FK108" s="304"/>
      <c r="FL108" s="304"/>
      <c r="FM108" s="304"/>
      <c r="FN108" s="304"/>
      <c r="FO108" s="304"/>
      <c r="FP108" s="304"/>
      <c r="FQ108" s="304"/>
      <c r="FR108" s="304"/>
      <c r="FS108" s="304"/>
      <c r="FT108" s="304"/>
      <c r="FU108" s="304"/>
      <c r="FV108" s="304"/>
      <c r="FW108" s="304"/>
      <c r="FX108" s="304"/>
      <c r="FY108" s="304"/>
      <c r="FZ108" s="304"/>
      <c r="GA108" s="304"/>
      <c r="GB108" s="304"/>
      <c r="GC108" s="304"/>
      <c r="GD108" s="304"/>
      <c r="GE108" s="304"/>
      <c r="GF108" s="304"/>
      <c r="GG108" s="304"/>
      <c r="GH108" s="304"/>
      <c r="GI108" s="304"/>
      <c r="GJ108" s="304"/>
      <c r="GK108" s="304"/>
      <c r="GL108" s="304"/>
      <c r="GM108" s="304"/>
      <c r="GN108" s="304"/>
      <c r="GO108" s="304"/>
      <c r="GP108" s="304"/>
      <c r="GQ108" s="304"/>
      <c r="GR108" s="304"/>
      <c r="GS108" s="304"/>
      <c r="GT108" s="304"/>
      <c r="GU108" s="304"/>
      <c r="GV108" s="304"/>
      <c r="GW108" s="304"/>
      <c r="GX108" s="304"/>
      <c r="GY108" s="304"/>
      <c r="GZ108" s="304"/>
      <c r="HA108" s="304"/>
      <c r="HB108" s="304"/>
      <c r="HC108" s="304"/>
      <c r="HD108" s="304"/>
      <c r="HE108" s="304"/>
      <c r="HF108" s="304"/>
      <c r="HG108" s="304"/>
      <c r="HH108" s="304"/>
      <c r="HI108" s="304"/>
      <c r="HJ108" s="304"/>
      <c r="HK108" s="304"/>
      <c r="HL108" s="304"/>
      <c r="HM108" s="304"/>
      <c r="HN108" s="304"/>
      <c r="HO108" s="304"/>
      <c r="HP108" s="304"/>
      <c r="HQ108" s="304"/>
      <c r="HR108" s="304"/>
      <c r="HS108" s="304"/>
      <c r="HT108" s="304"/>
      <c r="HU108" s="304"/>
      <c r="HV108" s="304"/>
      <c r="HW108" s="304"/>
      <c r="HX108" s="304"/>
      <c r="HY108" s="304"/>
      <c r="HZ108" s="304"/>
      <c r="IA108" s="304"/>
      <c r="IB108" s="304"/>
      <c r="IC108" s="304"/>
      <c r="ID108" s="304"/>
      <c r="IE108" s="304"/>
      <c r="IF108" s="304"/>
      <c r="IG108" s="304"/>
      <c r="IH108" s="304"/>
      <c r="II108" s="304"/>
      <c r="IJ108" s="304"/>
      <c r="IK108" s="304"/>
      <c r="IL108" s="304"/>
      <c r="IM108" s="304"/>
      <c r="IN108" s="304"/>
      <c r="IO108" s="304"/>
      <c r="IP108" s="304"/>
      <c r="IQ108" s="304"/>
      <c r="IR108" s="304"/>
      <c r="IS108" s="304"/>
      <c r="IT108" s="304"/>
      <c r="IU108" s="304"/>
    </row>
    <row r="109" s="133" customFormat="1" ht="24" customHeight="1" spans="1:255">
      <c r="A109" s="304"/>
      <c r="B109" s="304"/>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c r="CW109" s="304"/>
      <c r="CX109" s="304"/>
      <c r="CY109" s="304"/>
      <c r="CZ109" s="304"/>
      <c r="DA109" s="304"/>
      <c r="DB109" s="304"/>
      <c r="DC109" s="304"/>
      <c r="DD109" s="304"/>
      <c r="DE109" s="304"/>
      <c r="DF109" s="304"/>
      <c r="DG109" s="304"/>
      <c r="DH109" s="304"/>
      <c r="DI109" s="304"/>
      <c r="DJ109" s="304"/>
      <c r="DK109" s="304"/>
      <c r="DL109" s="304"/>
      <c r="DM109" s="304"/>
      <c r="DN109" s="304"/>
      <c r="DO109" s="304"/>
      <c r="DP109" s="304"/>
      <c r="DQ109" s="304"/>
      <c r="DR109" s="304"/>
      <c r="DS109" s="304"/>
      <c r="DT109" s="304"/>
      <c r="DU109" s="304"/>
      <c r="DV109" s="304"/>
      <c r="DW109" s="304"/>
      <c r="DX109" s="304"/>
      <c r="DY109" s="304"/>
      <c r="DZ109" s="304"/>
      <c r="EA109" s="304"/>
      <c r="EB109" s="304"/>
      <c r="EC109" s="304"/>
      <c r="ED109" s="304"/>
      <c r="EE109" s="304"/>
      <c r="EF109" s="304"/>
      <c r="EG109" s="304"/>
      <c r="EH109" s="304"/>
      <c r="EI109" s="304"/>
      <c r="EJ109" s="304"/>
      <c r="EK109" s="304"/>
      <c r="EL109" s="304"/>
      <c r="EM109" s="304"/>
      <c r="EN109" s="304"/>
      <c r="EO109" s="304"/>
      <c r="EP109" s="304"/>
      <c r="EQ109" s="304"/>
      <c r="ER109" s="304"/>
      <c r="ES109" s="304"/>
      <c r="ET109" s="304"/>
      <c r="EU109" s="304"/>
      <c r="EV109" s="304"/>
      <c r="EW109" s="304"/>
      <c r="EX109" s="304"/>
      <c r="EY109" s="304"/>
      <c r="EZ109" s="304"/>
      <c r="FA109" s="304"/>
      <c r="FB109" s="304"/>
      <c r="FC109" s="304"/>
      <c r="FD109" s="304"/>
      <c r="FE109" s="304"/>
      <c r="FF109" s="304"/>
      <c r="FG109" s="304"/>
      <c r="FH109" s="304"/>
      <c r="FI109" s="304"/>
      <c r="FJ109" s="304"/>
      <c r="FK109" s="304"/>
      <c r="FL109" s="304"/>
      <c r="FM109" s="304"/>
      <c r="FN109" s="304"/>
      <c r="FO109" s="304"/>
      <c r="FP109" s="304"/>
      <c r="FQ109" s="304"/>
      <c r="FR109" s="304"/>
      <c r="FS109" s="304"/>
      <c r="FT109" s="304"/>
      <c r="FU109" s="304"/>
      <c r="FV109" s="304"/>
      <c r="FW109" s="304"/>
      <c r="FX109" s="304"/>
      <c r="FY109" s="304"/>
      <c r="FZ109" s="304"/>
      <c r="GA109" s="304"/>
      <c r="GB109" s="304"/>
      <c r="GC109" s="304"/>
      <c r="GD109" s="304"/>
      <c r="GE109" s="304"/>
      <c r="GF109" s="304"/>
      <c r="GG109" s="304"/>
      <c r="GH109" s="304"/>
      <c r="GI109" s="304"/>
      <c r="GJ109" s="304"/>
      <c r="GK109" s="304"/>
      <c r="GL109" s="304"/>
      <c r="GM109" s="304"/>
      <c r="GN109" s="304"/>
      <c r="GO109" s="304"/>
      <c r="GP109" s="304"/>
      <c r="GQ109" s="304"/>
      <c r="GR109" s="304"/>
      <c r="GS109" s="304"/>
      <c r="GT109" s="304"/>
      <c r="GU109" s="304"/>
      <c r="GV109" s="304"/>
      <c r="GW109" s="304"/>
      <c r="GX109" s="304"/>
      <c r="GY109" s="304"/>
      <c r="GZ109" s="304"/>
      <c r="HA109" s="304"/>
      <c r="HB109" s="304"/>
      <c r="HC109" s="304"/>
      <c r="HD109" s="304"/>
      <c r="HE109" s="304"/>
      <c r="HF109" s="304"/>
      <c r="HG109" s="304"/>
      <c r="HH109" s="304"/>
      <c r="HI109" s="304"/>
      <c r="HJ109" s="304"/>
      <c r="HK109" s="304"/>
      <c r="HL109" s="304"/>
      <c r="HM109" s="304"/>
      <c r="HN109" s="304"/>
      <c r="HO109" s="304"/>
      <c r="HP109" s="304"/>
      <c r="HQ109" s="304"/>
      <c r="HR109" s="304"/>
      <c r="HS109" s="304"/>
      <c r="HT109" s="304"/>
      <c r="HU109" s="304"/>
      <c r="HV109" s="304"/>
      <c r="HW109" s="304"/>
      <c r="HX109" s="304"/>
      <c r="HY109" s="304"/>
      <c r="HZ109" s="304"/>
      <c r="IA109" s="304"/>
      <c r="IB109" s="304"/>
      <c r="IC109" s="304"/>
      <c r="ID109" s="304"/>
      <c r="IE109" s="304"/>
      <c r="IF109" s="304"/>
      <c r="IG109" s="304"/>
      <c r="IH109" s="304"/>
      <c r="II109" s="304"/>
      <c r="IJ109" s="304"/>
      <c r="IK109" s="304"/>
      <c r="IL109" s="304"/>
      <c r="IM109" s="304"/>
      <c r="IN109" s="304"/>
      <c r="IO109" s="304"/>
      <c r="IP109" s="304"/>
      <c r="IQ109" s="304"/>
      <c r="IR109" s="304"/>
      <c r="IS109" s="304"/>
      <c r="IT109" s="304"/>
      <c r="IU109" s="304"/>
    </row>
    <row r="110" s="133" customFormat="1" ht="24" customHeight="1" spans="1:255">
      <c r="A110" s="304"/>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c r="CW110" s="304"/>
      <c r="CX110" s="304"/>
      <c r="CY110" s="304"/>
      <c r="CZ110" s="304"/>
      <c r="DA110" s="304"/>
      <c r="DB110" s="304"/>
      <c r="DC110" s="304"/>
      <c r="DD110" s="304"/>
      <c r="DE110" s="304"/>
      <c r="DF110" s="304"/>
      <c r="DG110" s="304"/>
      <c r="DH110" s="304"/>
      <c r="DI110" s="304"/>
      <c r="DJ110" s="304"/>
      <c r="DK110" s="304"/>
      <c r="DL110" s="304"/>
      <c r="DM110" s="304"/>
      <c r="DN110" s="304"/>
      <c r="DO110" s="304"/>
      <c r="DP110" s="304"/>
      <c r="DQ110" s="304"/>
      <c r="DR110" s="304"/>
      <c r="DS110" s="304"/>
      <c r="DT110" s="304"/>
      <c r="DU110" s="304"/>
      <c r="DV110" s="304"/>
      <c r="DW110" s="304"/>
      <c r="DX110" s="304"/>
      <c r="DY110" s="304"/>
      <c r="DZ110" s="304"/>
      <c r="EA110" s="304"/>
      <c r="EB110" s="304"/>
      <c r="EC110" s="304"/>
      <c r="ED110" s="304"/>
      <c r="EE110" s="304"/>
      <c r="EF110" s="304"/>
      <c r="EG110" s="304"/>
      <c r="EH110" s="304"/>
      <c r="EI110" s="304"/>
      <c r="EJ110" s="304"/>
      <c r="EK110" s="304"/>
      <c r="EL110" s="304"/>
      <c r="EM110" s="304"/>
      <c r="EN110" s="304"/>
      <c r="EO110" s="304"/>
      <c r="EP110" s="304"/>
      <c r="EQ110" s="304"/>
      <c r="ER110" s="304"/>
      <c r="ES110" s="304"/>
      <c r="ET110" s="304"/>
      <c r="EU110" s="304"/>
      <c r="EV110" s="304"/>
      <c r="EW110" s="304"/>
      <c r="EX110" s="304"/>
      <c r="EY110" s="304"/>
      <c r="EZ110" s="304"/>
      <c r="FA110" s="304"/>
      <c r="FB110" s="304"/>
      <c r="FC110" s="304"/>
      <c r="FD110" s="304"/>
      <c r="FE110" s="304"/>
      <c r="FF110" s="304"/>
      <c r="FG110" s="304"/>
      <c r="FH110" s="304"/>
      <c r="FI110" s="304"/>
      <c r="FJ110" s="304"/>
      <c r="FK110" s="304"/>
      <c r="FL110" s="304"/>
      <c r="FM110" s="304"/>
      <c r="FN110" s="304"/>
      <c r="FO110" s="304"/>
      <c r="FP110" s="304"/>
      <c r="FQ110" s="304"/>
      <c r="FR110" s="304"/>
      <c r="FS110" s="304"/>
      <c r="FT110" s="304"/>
      <c r="FU110" s="304"/>
      <c r="FV110" s="304"/>
      <c r="FW110" s="304"/>
      <c r="FX110" s="304"/>
      <c r="FY110" s="304"/>
      <c r="FZ110" s="304"/>
      <c r="GA110" s="304"/>
      <c r="GB110" s="304"/>
      <c r="GC110" s="304"/>
      <c r="GD110" s="304"/>
      <c r="GE110" s="304"/>
      <c r="GF110" s="304"/>
      <c r="GG110" s="304"/>
      <c r="GH110" s="304"/>
      <c r="GI110" s="304"/>
      <c r="GJ110" s="304"/>
      <c r="GK110" s="304"/>
      <c r="GL110" s="304"/>
      <c r="GM110" s="304"/>
      <c r="GN110" s="304"/>
      <c r="GO110" s="304"/>
      <c r="GP110" s="304"/>
      <c r="GQ110" s="304"/>
      <c r="GR110" s="304"/>
      <c r="GS110" s="304"/>
      <c r="GT110" s="304"/>
      <c r="GU110" s="304"/>
      <c r="GV110" s="304"/>
      <c r="GW110" s="304"/>
      <c r="GX110" s="304"/>
      <c r="GY110" s="304"/>
      <c r="GZ110" s="304"/>
      <c r="HA110" s="304"/>
      <c r="HB110" s="304"/>
      <c r="HC110" s="304"/>
      <c r="HD110" s="304"/>
      <c r="HE110" s="304"/>
      <c r="HF110" s="304"/>
      <c r="HG110" s="304"/>
      <c r="HH110" s="304"/>
      <c r="HI110" s="304"/>
      <c r="HJ110" s="304"/>
      <c r="HK110" s="304"/>
      <c r="HL110" s="304"/>
      <c r="HM110" s="304"/>
      <c r="HN110" s="304"/>
      <c r="HO110" s="304"/>
      <c r="HP110" s="304"/>
      <c r="HQ110" s="304"/>
      <c r="HR110" s="304"/>
      <c r="HS110" s="304"/>
      <c r="HT110" s="304"/>
      <c r="HU110" s="304"/>
      <c r="HV110" s="304"/>
      <c r="HW110" s="304"/>
      <c r="HX110" s="304"/>
      <c r="HY110" s="304"/>
      <c r="HZ110" s="304"/>
      <c r="IA110" s="304"/>
      <c r="IB110" s="304"/>
      <c r="IC110" s="304"/>
      <c r="ID110" s="304"/>
      <c r="IE110" s="304"/>
      <c r="IF110" s="304"/>
      <c r="IG110" s="304"/>
      <c r="IH110" s="304"/>
      <c r="II110" s="304"/>
      <c r="IJ110" s="304"/>
      <c r="IK110" s="304"/>
      <c r="IL110" s="304"/>
      <c r="IM110" s="304"/>
      <c r="IN110" s="304"/>
      <c r="IO110" s="304"/>
      <c r="IP110" s="304"/>
      <c r="IQ110" s="304"/>
      <c r="IR110" s="304"/>
      <c r="IS110" s="304"/>
      <c r="IT110" s="304"/>
      <c r="IU110" s="304"/>
    </row>
    <row r="111" s="133" customFormat="1" ht="24" customHeight="1" spans="1:255">
      <c r="A111" s="304"/>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c r="CW111" s="304"/>
      <c r="CX111" s="304"/>
      <c r="CY111" s="304"/>
      <c r="CZ111" s="304"/>
      <c r="DA111" s="304"/>
      <c r="DB111" s="304"/>
      <c r="DC111" s="304"/>
      <c r="DD111" s="304"/>
      <c r="DE111" s="304"/>
      <c r="DF111" s="304"/>
      <c r="DG111" s="304"/>
      <c r="DH111" s="304"/>
      <c r="DI111" s="304"/>
      <c r="DJ111" s="304"/>
      <c r="DK111" s="304"/>
      <c r="DL111" s="304"/>
      <c r="DM111" s="304"/>
      <c r="DN111" s="304"/>
      <c r="DO111" s="304"/>
      <c r="DP111" s="304"/>
      <c r="DQ111" s="304"/>
      <c r="DR111" s="304"/>
      <c r="DS111" s="304"/>
      <c r="DT111" s="304"/>
      <c r="DU111" s="304"/>
      <c r="DV111" s="304"/>
      <c r="DW111" s="304"/>
      <c r="DX111" s="304"/>
      <c r="DY111" s="304"/>
      <c r="DZ111" s="304"/>
      <c r="EA111" s="304"/>
      <c r="EB111" s="304"/>
      <c r="EC111" s="304"/>
      <c r="ED111" s="304"/>
      <c r="EE111" s="304"/>
      <c r="EF111" s="304"/>
      <c r="EG111" s="304"/>
      <c r="EH111" s="304"/>
      <c r="EI111" s="304"/>
      <c r="EJ111" s="304"/>
      <c r="EK111" s="304"/>
      <c r="EL111" s="304"/>
      <c r="EM111" s="304"/>
      <c r="EN111" s="304"/>
      <c r="EO111" s="304"/>
      <c r="EP111" s="304"/>
      <c r="EQ111" s="304"/>
      <c r="ER111" s="304"/>
      <c r="ES111" s="304"/>
      <c r="ET111" s="304"/>
      <c r="EU111" s="304"/>
      <c r="EV111" s="304"/>
      <c r="EW111" s="304"/>
      <c r="EX111" s="304"/>
      <c r="EY111" s="304"/>
      <c r="EZ111" s="304"/>
      <c r="FA111" s="304"/>
      <c r="FB111" s="304"/>
      <c r="FC111" s="304"/>
      <c r="FD111" s="304"/>
      <c r="FE111" s="304"/>
      <c r="FF111" s="304"/>
      <c r="FG111" s="304"/>
      <c r="FH111" s="304"/>
      <c r="FI111" s="304"/>
      <c r="FJ111" s="304"/>
      <c r="FK111" s="304"/>
      <c r="FL111" s="304"/>
      <c r="FM111" s="304"/>
      <c r="FN111" s="304"/>
      <c r="FO111" s="304"/>
      <c r="FP111" s="304"/>
      <c r="FQ111" s="304"/>
      <c r="FR111" s="304"/>
      <c r="FS111" s="304"/>
      <c r="FT111" s="304"/>
      <c r="FU111" s="304"/>
      <c r="FV111" s="304"/>
      <c r="FW111" s="304"/>
      <c r="FX111" s="304"/>
      <c r="FY111" s="304"/>
      <c r="FZ111" s="304"/>
      <c r="GA111" s="304"/>
      <c r="GB111" s="304"/>
      <c r="GC111" s="304"/>
      <c r="GD111" s="304"/>
      <c r="GE111" s="304"/>
      <c r="GF111" s="304"/>
      <c r="GG111" s="304"/>
      <c r="GH111" s="304"/>
      <c r="GI111" s="304"/>
      <c r="GJ111" s="304"/>
      <c r="GK111" s="304"/>
      <c r="GL111" s="304"/>
      <c r="GM111" s="304"/>
      <c r="GN111" s="304"/>
      <c r="GO111" s="304"/>
      <c r="GP111" s="304"/>
      <c r="GQ111" s="304"/>
      <c r="GR111" s="304"/>
      <c r="GS111" s="304"/>
      <c r="GT111" s="304"/>
      <c r="GU111" s="304"/>
      <c r="GV111" s="304"/>
      <c r="GW111" s="304"/>
      <c r="GX111" s="304"/>
      <c r="GY111" s="304"/>
      <c r="GZ111" s="304"/>
      <c r="HA111" s="304"/>
      <c r="HB111" s="304"/>
      <c r="HC111" s="304"/>
      <c r="HD111" s="304"/>
      <c r="HE111" s="304"/>
      <c r="HF111" s="304"/>
      <c r="HG111" s="304"/>
      <c r="HH111" s="304"/>
      <c r="HI111" s="304"/>
      <c r="HJ111" s="304"/>
      <c r="HK111" s="304"/>
      <c r="HL111" s="304"/>
      <c r="HM111" s="304"/>
      <c r="HN111" s="304"/>
      <c r="HO111" s="304"/>
      <c r="HP111" s="304"/>
      <c r="HQ111" s="304"/>
      <c r="HR111" s="304"/>
      <c r="HS111" s="304"/>
      <c r="HT111" s="304"/>
      <c r="HU111" s="304"/>
      <c r="HV111" s="304"/>
      <c r="HW111" s="304"/>
      <c r="HX111" s="304"/>
      <c r="HY111" s="304"/>
      <c r="HZ111" s="304"/>
      <c r="IA111" s="304"/>
      <c r="IB111" s="304"/>
      <c r="IC111" s="304"/>
      <c r="ID111" s="304"/>
      <c r="IE111" s="304"/>
      <c r="IF111" s="304"/>
      <c r="IG111" s="304"/>
      <c r="IH111" s="304"/>
      <c r="II111" s="304"/>
      <c r="IJ111" s="304"/>
      <c r="IK111" s="304"/>
      <c r="IL111" s="304"/>
      <c r="IM111" s="304"/>
      <c r="IN111" s="304"/>
      <c r="IO111" s="304"/>
      <c r="IP111" s="304"/>
      <c r="IQ111" s="304"/>
      <c r="IR111" s="304"/>
      <c r="IS111" s="304"/>
      <c r="IT111" s="304"/>
      <c r="IU111" s="304"/>
    </row>
    <row r="112" s="133" customFormat="1" ht="24" customHeight="1" spans="1:255">
      <c r="A112" s="304"/>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c r="CW112" s="304"/>
      <c r="CX112" s="304"/>
      <c r="CY112" s="304"/>
      <c r="CZ112" s="304"/>
      <c r="DA112" s="304"/>
      <c r="DB112" s="304"/>
      <c r="DC112" s="304"/>
      <c r="DD112" s="304"/>
      <c r="DE112" s="304"/>
      <c r="DF112" s="304"/>
      <c r="DG112" s="304"/>
      <c r="DH112" s="304"/>
      <c r="DI112" s="304"/>
      <c r="DJ112" s="304"/>
      <c r="DK112" s="304"/>
      <c r="DL112" s="304"/>
      <c r="DM112" s="304"/>
      <c r="DN112" s="304"/>
      <c r="DO112" s="304"/>
      <c r="DP112" s="304"/>
      <c r="DQ112" s="304"/>
      <c r="DR112" s="304"/>
      <c r="DS112" s="304"/>
      <c r="DT112" s="304"/>
      <c r="DU112" s="304"/>
      <c r="DV112" s="304"/>
      <c r="DW112" s="304"/>
      <c r="DX112" s="304"/>
      <c r="DY112" s="304"/>
      <c r="DZ112" s="304"/>
      <c r="EA112" s="304"/>
      <c r="EB112" s="304"/>
      <c r="EC112" s="304"/>
      <c r="ED112" s="304"/>
      <c r="EE112" s="304"/>
      <c r="EF112" s="304"/>
      <c r="EG112" s="304"/>
      <c r="EH112" s="304"/>
      <c r="EI112" s="304"/>
      <c r="EJ112" s="304"/>
      <c r="EK112" s="304"/>
      <c r="EL112" s="304"/>
      <c r="EM112" s="304"/>
      <c r="EN112" s="304"/>
      <c r="EO112" s="304"/>
      <c r="EP112" s="304"/>
      <c r="EQ112" s="304"/>
      <c r="ER112" s="304"/>
      <c r="ES112" s="304"/>
      <c r="ET112" s="304"/>
      <c r="EU112" s="304"/>
      <c r="EV112" s="304"/>
      <c r="EW112" s="304"/>
      <c r="EX112" s="304"/>
      <c r="EY112" s="304"/>
      <c r="EZ112" s="304"/>
      <c r="FA112" s="304"/>
      <c r="FB112" s="304"/>
      <c r="FC112" s="304"/>
      <c r="FD112" s="304"/>
      <c r="FE112" s="304"/>
      <c r="FF112" s="304"/>
      <c r="FG112" s="304"/>
      <c r="FH112" s="304"/>
      <c r="FI112" s="304"/>
      <c r="FJ112" s="304"/>
      <c r="FK112" s="304"/>
      <c r="FL112" s="304"/>
      <c r="FM112" s="304"/>
      <c r="FN112" s="304"/>
      <c r="FO112" s="304"/>
      <c r="FP112" s="304"/>
      <c r="FQ112" s="304"/>
      <c r="FR112" s="304"/>
      <c r="FS112" s="304"/>
      <c r="FT112" s="304"/>
      <c r="FU112" s="304"/>
      <c r="FV112" s="304"/>
      <c r="FW112" s="304"/>
      <c r="FX112" s="304"/>
      <c r="FY112" s="304"/>
      <c r="FZ112" s="304"/>
      <c r="GA112" s="304"/>
      <c r="GB112" s="304"/>
      <c r="GC112" s="304"/>
      <c r="GD112" s="304"/>
      <c r="GE112" s="304"/>
      <c r="GF112" s="304"/>
      <c r="GG112" s="304"/>
      <c r="GH112" s="304"/>
      <c r="GI112" s="304"/>
      <c r="GJ112" s="304"/>
      <c r="GK112" s="304"/>
      <c r="GL112" s="304"/>
      <c r="GM112" s="304"/>
      <c r="GN112" s="304"/>
      <c r="GO112" s="304"/>
      <c r="GP112" s="304"/>
      <c r="GQ112" s="304"/>
      <c r="GR112" s="304"/>
      <c r="GS112" s="304"/>
      <c r="GT112" s="304"/>
      <c r="GU112" s="304"/>
      <c r="GV112" s="304"/>
      <c r="GW112" s="304"/>
      <c r="GX112" s="304"/>
      <c r="GY112" s="304"/>
      <c r="GZ112" s="304"/>
      <c r="HA112" s="304"/>
      <c r="HB112" s="304"/>
      <c r="HC112" s="304"/>
      <c r="HD112" s="304"/>
      <c r="HE112" s="304"/>
      <c r="HF112" s="304"/>
      <c r="HG112" s="304"/>
      <c r="HH112" s="304"/>
      <c r="HI112" s="304"/>
      <c r="HJ112" s="304"/>
      <c r="HK112" s="304"/>
      <c r="HL112" s="304"/>
      <c r="HM112" s="304"/>
      <c r="HN112" s="304"/>
      <c r="HO112" s="304"/>
      <c r="HP112" s="304"/>
      <c r="HQ112" s="304"/>
      <c r="HR112" s="304"/>
      <c r="HS112" s="304"/>
      <c r="HT112" s="304"/>
      <c r="HU112" s="304"/>
      <c r="HV112" s="304"/>
      <c r="HW112" s="304"/>
      <c r="HX112" s="304"/>
      <c r="HY112" s="304"/>
      <c r="HZ112" s="304"/>
      <c r="IA112" s="304"/>
      <c r="IB112" s="304"/>
      <c r="IC112" s="304"/>
      <c r="ID112" s="304"/>
      <c r="IE112" s="304"/>
      <c r="IF112" s="304"/>
      <c r="IG112" s="304"/>
      <c r="IH112" s="304"/>
      <c r="II112" s="304"/>
      <c r="IJ112" s="304"/>
      <c r="IK112" s="304"/>
      <c r="IL112" s="304"/>
      <c r="IM112" s="304"/>
      <c r="IN112" s="304"/>
      <c r="IO112" s="304"/>
      <c r="IP112" s="304"/>
      <c r="IQ112" s="304"/>
      <c r="IR112" s="304"/>
      <c r="IS112" s="304"/>
      <c r="IT112" s="304"/>
      <c r="IU112" s="304"/>
    </row>
    <row r="113" s="133" customFormat="1" ht="24" customHeight="1" spans="1:255">
      <c r="A113" s="304"/>
      <c r="B113" s="304"/>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c r="CW113" s="304"/>
      <c r="CX113" s="304"/>
      <c r="CY113" s="304"/>
      <c r="CZ113" s="304"/>
      <c r="DA113" s="304"/>
      <c r="DB113" s="304"/>
      <c r="DC113" s="304"/>
      <c r="DD113" s="304"/>
      <c r="DE113" s="304"/>
      <c r="DF113" s="304"/>
      <c r="DG113" s="304"/>
      <c r="DH113" s="304"/>
      <c r="DI113" s="304"/>
      <c r="DJ113" s="304"/>
      <c r="DK113" s="304"/>
      <c r="DL113" s="304"/>
      <c r="DM113" s="304"/>
      <c r="DN113" s="304"/>
      <c r="DO113" s="304"/>
      <c r="DP113" s="304"/>
      <c r="DQ113" s="304"/>
      <c r="DR113" s="304"/>
      <c r="DS113" s="304"/>
      <c r="DT113" s="304"/>
      <c r="DU113" s="304"/>
      <c r="DV113" s="304"/>
      <c r="DW113" s="304"/>
      <c r="DX113" s="304"/>
      <c r="DY113" s="304"/>
      <c r="DZ113" s="304"/>
      <c r="EA113" s="304"/>
      <c r="EB113" s="304"/>
      <c r="EC113" s="304"/>
      <c r="ED113" s="304"/>
      <c r="EE113" s="304"/>
      <c r="EF113" s="304"/>
      <c r="EG113" s="304"/>
      <c r="EH113" s="304"/>
      <c r="EI113" s="304"/>
      <c r="EJ113" s="304"/>
      <c r="EK113" s="304"/>
      <c r="EL113" s="304"/>
      <c r="EM113" s="304"/>
      <c r="EN113" s="304"/>
      <c r="EO113" s="304"/>
      <c r="EP113" s="304"/>
      <c r="EQ113" s="304"/>
      <c r="ER113" s="304"/>
      <c r="ES113" s="304"/>
      <c r="ET113" s="304"/>
      <c r="EU113" s="304"/>
      <c r="EV113" s="304"/>
      <c r="EW113" s="304"/>
      <c r="EX113" s="304"/>
      <c r="EY113" s="304"/>
      <c r="EZ113" s="304"/>
      <c r="FA113" s="304"/>
      <c r="FB113" s="304"/>
      <c r="FC113" s="304"/>
      <c r="FD113" s="304"/>
      <c r="FE113" s="304"/>
      <c r="FF113" s="304"/>
      <c r="FG113" s="304"/>
      <c r="FH113" s="304"/>
      <c r="FI113" s="304"/>
      <c r="FJ113" s="304"/>
      <c r="FK113" s="304"/>
      <c r="FL113" s="304"/>
      <c r="FM113" s="304"/>
      <c r="FN113" s="304"/>
      <c r="FO113" s="304"/>
      <c r="FP113" s="304"/>
      <c r="FQ113" s="304"/>
      <c r="FR113" s="304"/>
      <c r="FS113" s="304"/>
      <c r="FT113" s="304"/>
      <c r="FU113" s="304"/>
      <c r="FV113" s="304"/>
      <c r="FW113" s="304"/>
      <c r="FX113" s="304"/>
      <c r="FY113" s="304"/>
      <c r="FZ113" s="304"/>
      <c r="GA113" s="304"/>
      <c r="GB113" s="304"/>
      <c r="GC113" s="304"/>
      <c r="GD113" s="304"/>
      <c r="GE113" s="304"/>
      <c r="GF113" s="304"/>
      <c r="GG113" s="304"/>
      <c r="GH113" s="304"/>
      <c r="GI113" s="304"/>
      <c r="GJ113" s="304"/>
      <c r="GK113" s="304"/>
      <c r="GL113" s="304"/>
      <c r="GM113" s="304"/>
      <c r="GN113" s="304"/>
      <c r="GO113" s="304"/>
      <c r="GP113" s="304"/>
      <c r="GQ113" s="304"/>
      <c r="GR113" s="304"/>
      <c r="GS113" s="304"/>
      <c r="GT113" s="304"/>
      <c r="GU113" s="304"/>
      <c r="GV113" s="304"/>
      <c r="GW113" s="304"/>
      <c r="GX113" s="304"/>
      <c r="GY113" s="304"/>
      <c r="GZ113" s="304"/>
      <c r="HA113" s="304"/>
      <c r="HB113" s="304"/>
      <c r="HC113" s="304"/>
      <c r="HD113" s="304"/>
      <c r="HE113" s="304"/>
      <c r="HF113" s="304"/>
      <c r="HG113" s="304"/>
      <c r="HH113" s="304"/>
      <c r="HI113" s="304"/>
      <c r="HJ113" s="304"/>
      <c r="HK113" s="304"/>
      <c r="HL113" s="304"/>
      <c r="HM113" s="304"/>
      <c r="HN113" s="304"/>
      <c r="HO113" s="304"/>
      <c r="HP113" s="304"/>
      <c r="HQ113" s="304"/>
      <c r="HR113" s="304"/>
      <c r="HS113" s="304"/>
      <c r="HT113" s="304"/>
      <c r="HU113" s="304"/>
      <c r="HV113" s="304"/>
      <c r="HW113" s="304"/>
      <c r="HX113" s="304"/>
      <c r="HY113" s="304"/>
      <c r="HZ113" s="304"/>
      <c r="IA113" s="304"/>
      <c r="IB113" s="304"/>
      <c r="IC113" s="304"/>
      <c r="ID113" s="304"/>
      <c r="IE113" s="304"/>
      <c r="IF113" s="304"/>
      <c r="IG113" s="304"/>
      <c r="IH113" s="304"/>
      <c r="II113" s="304"/>
      <c r="IJ113" s="304"/>
      <c r="IK113" s="304"/>
      <c r="IL113" s="304"/>
      <c r="IM113" s="304"/>
      <c r="IN113" s="304"/>
      <c r="IO113" s="304"/>
      <c r="IP113" s="304"/>
      <c r="IQ113" s="304"/>
      <c r="IR113" s="304"/>
      <c r="IS113" s="304"/>
      <c r="IT113" s="304"/>
      <c r="IU113" s="304"/>
    </row>
    <row r="114" s="133" customFormat="1" ht="24" customHeight="1" spans="1:255">
      <c r="A114" s="304"/>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c r="CW114" s="304"/>
      <c r="CX114" s="304"/>
      <c r="CY114" s="304"/>
      <c r="CZ114" s="304"/>
      <c r="DA114" s="304"/>
      <c r="DB114" s="304"/>
      <c r="DC114" s="304"/>
      <c r="DD114" s="304"/>
      <c r="DE114" s="304"/>
      <c r="DF114" s="304"/>
      <c r="DG114" s="304"/>
      <c r="DH114" s="304"/>
      <c r="DI114" s="304"/>
      <c r="DJ114" s="304"/>
      <c r="DK114" s="304"/>
      <c r="DL114" s="304"/>
      <c r="DM114" s="304"/>
      <c r="DN114" s="304"/>
      <c r="DO114" s="304"/>
      <c r="DP114" s="304"/>
      <c r="DQ114" s="304"/>
      <c r="DR114" s="304"/>
      <c r="DS114" s="304"/>
      <c r="DT114" s="304"/>
      <c r="DU114" s="304"/>
      <c r="DV114" s="304"/>
      <c r="DW114" s="304"/>
      <c r="DX114" s="304"/>
      <c r="DY114" s="304"/>
      <c r="DZ114" s="304"/>
      <c r="EA114" s="304"/>
      <c r="EB114" s="304"/>
      <c r="EC114" s="304"/>
      <c r="ED114" s="304"/>
      <c r="EE114" s="304"/>
      <c r="EF114" s="304"/>
      <c r="EG114" s="304"/>
      <c r="EH114" s="304"/>
      <c r="EI114" s="304"/>
      <c r="EJ114" s="304"/>
      <c r="EK114" s="304"/>
      <c r="EL114" s="304"/>
      <c r="EM114" s="304"/>
      <c r="EN114" s="304"/>
      <c r="EO114" s="304"/>
      <c r="EP114" s="304"/>
      <c r="EQ114" s="304"/>
      <c r="ER114" s="304"/>
      <c r="ES114" s="304"/>
      <c r="ET114" s="304"/>
      <c r="EU114" s="304"/>
      <c r="EV114" s="304"/>
      <c r="EW114" s="304"/>
      <c r="EX114" s="304"/>
      <c r="EY114" s="304"/>
      <c r="EZ114" s="304"/>
      <c r="FA114" s="304"/>
      <c r="FB114" s="304"/>
      <c r="FC114" s="304"/>
      <c r="FD114" s="304"/>
      <c r="FE114" s="304"/>
      <c r="FF114" s="304"/>
      <c r="FG114" s="304"/>
      <c r="FH114" s="304"/>
      <c r="FI114" s="304"/>
      <c r="FJ114" s="304"/>
      <c r="FK114" s="304"/>
      <c r="FL114" s="304"/>
      <c r="FM114" s="304"/>
      <c r="FN114" s="304"/>
      <c r="FO114" s="304"/>
      <c r="FP114" s="304"/>
      <c r="FQ114" s="304"/>
      <c r="FR114" s="304"/>
      <c r="FS114" s="304"/>
      <c r="FT114" s="304"/>
      <c r="FU114" s="304"/>
      <c r="FV114" s="304"/>
      <c r="FW114" s="304"/>
      <c r="FX114" s="304"/>
      <c r="FY114" s="304"/>
      <c r="FZ114" s="304"/>
      <c r="GA114" s="304"/>
      <c r="GB114" s="304"/>
      <c r="GC114" s="304"/>
      <c r="GD114" s="304"/>
      <c r="GE114" s="304"/>
      <c r="GF114" s="304"/>
      <c r="GG114" s="304"/>
      <c r="GH114" s="304"/>
      <c r="GI114" s="304"/>
      <c r="GJ114" s="304"/>
      <c r="GK114" s="304"/>
      <c r="GL114" s="304"/>
      <c r="GM114" s="304"/>
      <c r="GN114" s="304"/>
      <c r="GO114" s="304"/>
      <c r="GP114" s="304"/>
      <c r="GQ114" s="304"/>
      <c r="GR114" s="304"/>
      <c r="GS114" s="304"/>
      <c r="GT114" s="304"/>
      <c r="GU114" s="304"/>
      <c r="GV114" s="304"/>
      <c r="GW114" s="304"/>
      <c r="GX114" s="304"/>
      <c r="GY114" s="304"/>
      <c r="GZ114" s="304"/>
      <c r="HA114" s="304"/>
      <c r="HB114" s="304"/>
      <c r="HC114" s="304"/>
      <c r="HD114" s="304"/>
      <c r="HE114" s="304"/>
      <c r="HF114" s="304"/>
      <c r="HG114" s="304"/>
      <c r="HH114" s="304"/>
      <c r="HI114" s="304"/>
      <c r="HJ114" s="304"/>
      <c r="HK114" s="304"/>
      <c r="HL114" s="304"/>
      <c r="HM114" s="304"/>
      <c r="HN114" s="304"/>
      <c r="HO114" s="304"/>
      <c r="HP114" s="304"/>
      <c r="HQ114" s="304"/>
      <c r="HR114" s="304"/>
      <c r="HS114" s="304"/>
      <c r="HT114" s="304"/>
      <c r="HU114" s="304"/>
      <c r="HV114" s="304"/>
      <c r="HW114" s="304"/>
      <c r="HX114" s="304"/>
      <c r="HY114" s="304"/>
      <c r="HZ114" s="304"/>
      <c r="IA114" s="304"/>
      <c r="IB114" s="304"/>
      <c r="IC114" s="304"/>
      <c r="ID114" s="304"/>
      <c r="IE114" s="304"/>
      <c r="IF114" s="304"/>
      <c r="IG114" s="304"/>
      <c r="IH114" s="304"/>
      <c r="II114" s="304"/>
      <c r="IJ114" s="304"/>
      <c r="IK114" s="304"/>
      <c r="IL114" s="304"/>
      <c r="IM114" s="304"/>
      <c r="IN114" s="304"/>
      <c r="IO114" s="304"/>
      <c r="IP114" s="304"/>
      <c r="IQ114" s="304"/>
      <c r="IR114" s="304"/>
      <c r="IS114" s="304"/>
      <c r="IT114" s="304"/>
      <c r="IU114" s="304"/>
    </row>
    <row r="115" s="133" customFormat="1" ht="24" customHeight="1" spans="1:255">
      <c r="A115" s="304"/>
      <c r="B115" s="304"/>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c r="CW115" s="304"/>
      <c r="CX115" s="304"/>
      <c r="CY115" s="304"/>
      <c r="CZ115" s="304"/>
      <c r="DA115" s="304"/>
      <c r="DB115" s="304"/>
      <c r="DC115" s="304"/>
      <c r="DD115" s="304"/>
      <c r="DE115" s="304"/>
      <c r="DF115" s="304"/>
      <c r="DG115" s="304"/>
      <c r="DH115" s="304"/>
      <c r="DI115" s="304"/>
      <c r="DJ115" s="304"/>
      <c r="DK115" s="304"/>
      <c r="DL115" s="304"/>
      <c r="DM115" s="304"/>
      <c r="DN115" s="304"/>
      <c r="DO115" s="304"/>
      <c r="DP115" s="304"/>
      <c r="DQ115" s="304"/>
      <c r="DR115" s="304"/>
      <c r="DS115" s="304"/>
      <c r="DT115" s="304"/>
      <c r="DU115" s="304"/>
      <c r="DV115" s="304"/>
      <c r="DW115" s="304"/>
      <c r="DX115" s="304"/>
      <c r="DY115" s="304"/>
      <c r="DZ115" s="304"/>
      <c r="EA115" s="304"/>
      <c r="EB115" s="304"/>
      <c r="EC115" s="304"/>
      <c r="ED115" s="304"/>
      <c r="EE115" s="304"/>
      <c r="EF115" s="304"/>
      <c r="EG115" s="304"/>
      <c r="EH115" s="304"/>
      <c r="EI115" s="304"/>
      <c r="EJ115" s="304"/>
      <c r="EK115" s="304"/>
      <c r="EL115" s="304"/>
      <c r="EM115" s="304"/>
      <c r="EN115" s="304"/>
      <c r="EO115" s="304"/>
      <c r="EP115" s="304"/>
      <c r="EQ115" s="304"/>
      <c r="ER115" s="304"/>
      <c r="ES115" s="304"/>
      <c r="ET115" s="304"/>
      <c r="EU115" s="304"/>
      <c r="EV115" s="304"/>
      <c r="EW115" s="304"/>
      <c r="EX115" s="304"/>
      <c r="EY115" s="304"/>
      <c r="EZ115" s="304"/>
      <c r="FA115" s="304"/>
      <c r="FB115" s="304"/>
      <c r="FC115" s="304"/>
      <c r="FD115" s="304"/>
      <c r="FE115" s="304"/>
      <c r="FF115" s="304"/>
      <c r="FG115" s="304"/>
      <c r="FH115" s="304"/>
      <c r="FI115" s="304"/>
      <c r="FJ115" s="304"/>
      <c r="FK115" s="304"/>
      <c r="FL115" s="304"/>
      <c r="FM115" s="304"/>
      <c r="FN115" s="304"/>
      <c r="FO115" s="304"/>
      <c r="FP115" s="304"/>
      <c r="FQ115" s="304"/>
      <c r="FR115" s="304"/>
      <c r="FS115" s="304"/>
      <c r="FT115" s="304"/>
      <c r="FU115" s="304"/>
      <c r="FV115" s="304"/>
      <c r="FW115" s="304"/>
      <c r="FX115" s="304"/>
      <c r="FY115" s="304"/>
      <c r="FZ115" s="304"/>
      <c r="GA115" s="304"/>
      <c r="GB115" s="304"/>
      <c r="GC115" s="304"/>
      <c r="GD115" s="304"/>
      <c r="GE115" s="304"/>
      <c r="GF115" s="304"/>
      <c r="GG115" s="304"/>
      <c r="GH115" s="304"/>
      <c r="GI115" s="304"/>
      <c r="GJ115" s="304"/>
      <c r="GK115" s="304"/>
      <c r="GL115" s="304"/>
      <c r="GM115" s="304"/>
      <c r="GN115" s="304"/>
      <c r="GO115" s="304"/>
      <c r="GP115" s="304"/>
      <c r="GQ115" s="304"/>
      <c r="GR115" s="304"/>
      <c r="GS115" s="304"/>
      <c r="GT115" s="304"/>
      <c r="GU115" s="304"/>
      <c r="GV115" s="304"/>
      <c r="GW115" s="304"/>
      <c r="GX115" s="304"/>
      <c r="GY115" s="304"/>
      <c r="GZ115" s="304"/>
      <c r="HA115" s="304"/>
      <c r="HB115" s="304"/>
      <c r="HC115" s="304"/>
      <c r="HD115" s="304"/>
      <c r="HE115" s="304"/>
      <c r="HF115" s="304"/>
      <c r="HG115" s="304"/>
      <c r="HH115" s="304"/>
      <c r="HI115" s="304"/>
      <c r="HJ115" s="304"/>
      <c r="HK115" s="304"/>
      <c r="HL115" s="304"/>
      <c r="HM115" s="304"/>
      <c r="HN115" s="304"/>
      <c r="HO115" s="304"/>
      <c r="HP115" s="304"/>
      <c r="HQ115" s="304"/>
      <c r="HR115" s="304"/>
      <c r="HS115" s="304"/>
      <c r="HT115" s="304"/>
      <c r="HU115" s="304"/>
      <c r="HV115" s="304"/>
      <c r="HW115" s="304"/>
      <c r="HX115" s="304"/>
      <c r="HY115" s="304"/>
      <c r="HZ115" s="304"/>
      <c r="IA115" s="304"/>
      <c r="IB115" s="304"/>
      <c r="IC115" s="304"/>
      <c r="ID115" s="304"/>
      <c r="IE115" s="304"/>
      <c r="IF115" s="304"/>
      <c r="IG115" s="304"/>
      <c r="IH115" s="304"/>
      <c r="II115" s="304"/>
      <c r="IJ115" s="304"/>
      <c r="IK115" s="304"/>
      <c r="IL115" s="304"/>
      <c r="IM115" s="304"/>
      <c r="IN115" s="304"/>
      <c r="IO115" s="304"/>
      <c r="IP115" s="304"/>
      <c r="IQ115" s="304"/>
      <c r="IR115" s="304"/>
      <c r="IS115" s="304"/>
      <c r="IT115" s="304"/>
      <c r="IU115" s="304"/>
    </row>
    <row r="116" s="133" customFormat="1" ht="24" customHeight="1" spans="1:255">
      <c r="A116" s="304"/>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c r="CW116" s="304"/>
      <c r="CX116" s="304"/>
      <c r="CY116" s="304"/>
      <c r="CZ116" s="304"/>
      <c r="DA116" s="304"/>
      <c r="DB116" s="304"/>
      <c r="DC116" s="304"/>
      <c r="DD116" s="304"/>
      <c r="DE116" s="304"/>
      <c r="DF116" s="304"/>
      <c r="DG116" s="304"/>
      <c r="DH116" s="304"/>
      <c r="DI116" s="304"/>
      <c r="DJ116" s="304"/>
      <c r="DK116" s="304"/>
      <c r="DL116" s="304"/>
      <c r="DM116" s="304"/>
      <c r="DN116" s="304"/>
      <c r="DO116" s="304"/>
      <c r="DP116" s="304"/>
      <c r="DQ116" s="304"/>
      <c r="DR116" s="304"/>
      <c r="DS116" s="304"/>
      <c r="DT116" s="304"/>
      <c r="DU116" s="304"/>
      <c r="DV116" s="304"/>
      <c r="DW116" s="304"/>
      <c r="DX116" s="304"/>
      <c r="DY116" s="304"/>
      <c r="DZ116" s="304"/>
      <c r="EA116" s="304"/>
      <c r="EB116" s="304"/>
      <c r="EC116" s="304"/>
      <c r="ED116" s="304"/>
      <c r="EE116" s="304"/>
      <c r="EF116" s="304"/>
      <c r="EG116" s="304"/>
      <c r="EH116" s="304"/>
      <c r="EI116" s="304"/>
      <c r="EJ116" s="304"/>
      <c r="EK116" s="304"/>
      <c r="EL116" s="304"/>
      <c r="EM116" s="304"/>
      <c r="EN116" s="304"/>
      <c r="EO116" s="304"/>
      <c r="EP116" s="304"/>
      <c r="EQ116" s="304"/>
      <c r="ER116" s="304"/>
      <c r="ES116" s="304"/>
      <c r="ET116" s="304"/>
      <c r="EU116" s="304"/>
      <c r="EV116" s="304"/>
      <c r="EW116" s="304"/>
      <c r="EX116" s="304"/>
      <c r="EY116" s="304"/>
      <c r="EZ116" s="304"/>
      <c r="FA116" s="304"/>
      <c r="FB116" s="304"/>
      <c r="FC116" s="304"/>
      <c r="FD116" s="304"/>
      <c r="FE116" s="304"/>
      <c r="FF116" s="304"/>
      <c r="FG116" s="304"/>
      <c r="FH116" s="304"/>
      <c r="FI116" s="304"/>
      <c r="FJ116" s="304"/>
      <c r="FK116" s="304"/>
      <c r="FL116" s="304"/>
      <c r="FM116" s="304"/>
      <c r="FN116" s="304"/>
      <c r="FO116" s="304"/>
      <c r="FP116" s="304"/>
      <c r="FQ116" s="304"/>
      <c r="FR116" s="304"/>
      <c r="FS116" s="304"/>
      <c r="FT116" s="304"/>
      <c r="FU116" s="304"/>
      <c r="FV116" s="304"/>
      <c r="FW116" s="304"/>
      <c r="FX116" s="304"/>
      <c r="FY116" s="304"/>
      <c r="FZ116" s="304"/>
      <c r="GA116" s="304"/>
      <c r="GB116" s="304"/>
      <c r="GC116" s="304"/>
      <c r="GD116" s="304"/>
      <c r="GE116" s="304"/>
      <c r="GF116" s="304"/>
      <c r="GG116" s="304"/>
      <c r="GH116" s="304"/>
      <c r="GI116" s="304"/>
      <c r="GJ116" s="304"/>
      <c r="GK116" s="304"/>
      <c r="GL116" s="304"/>
      <c r="GM116" s="304"/>
      <c r="GN116" s="304"/>
      <c r="GO116" s="304"/>
      <c r="GP116" s="304"/>
      <c r="GQ116" s="304"/>
      <c r="GR116" s="304"/>
      <c r="GS116" s="304"/>
      <c r="GT116" s="304"/>
      <c r="GU116" s="304"/>
      <c r="GV116" s="304"/>
      <c r="GW116" s="304"/>
      <c r="GX116" s="304"/>
      <c r="GY116" s="304"/>
      <c r="GZ116" s="304"/>
      <c r="HA116" s="304"/>
      <c r="HB116" s="304"/>
      <c r="HC116" s="304"/>
      <c r="HD116" s="304"/>
      <c r="HE116" s="304"/>
      <c r="HF116" s="304"/>
      <c r="HG116" s="304"/>
      <c r="HH116" s="304"/>
      <c r="HI116" s="304"/>
      <c r="HJ116" s="304"/>
      <c r="HK116" s="304"/>
      <c r="HL116" s="304"/>
      <c r="HM116" s="304"/>
      <c r="HN116" s="304"/>
      <c r="HO116" s="304"/>
      <c r="HP116" s="304"/>
      <c r="HQ116" s="304"/>
      <c r="HR116" s="304"/>
      <c r="HS116" s="304"/>
      <c r="HT116" s="304"/>
      <c r="HU116" s="304"/>
      <c r="HV116" s="304"/>
      <c r="HW116" s="304"/>
      <c r="HX116" s="304"/>
      <c r="HY116" s="304"/>
      <c r="HZ116" s="304"/>
      <c r="IA116" s="304"/>
      <c r="IB116" s="304"/>
      <c r="IC116" s="304"/>
      <c r="ID116" s="304"/>
      <c r="IE116" s="304"/>
      <c r="IF116" s="304"/>
      <c r="IG116" s="304"/>
      <c r="IH116" s="304"/>
      <c r="II116" s="304"/>
      <c r="IJ116" s="304"/>
      <c r="IK116" s="304"/>
      <c r="IL116" s="304"/>
      <c r="IM116" s="304"/>
      <c r="IN116" s="304"/>
      <c r="IO116" s="304"/>
      <c r="IP116" s="304"/>
      <c r="IQ116" s="304"/>
      <c r="IR116" s="304"/>
      <c r="IS116" s="304"/>
      <c r="IT116" s="304"/>
      <c r="IU116" s="304"/>
    </row>
    <row r="117" s="133" customFormat="1" ht="24" customHeight="1" spans="1:255">
      <c r="A117" s="304"/>
      <c r="B117" s="304"/>
      <c r="C117" s="304"/>
      <c r="D117" s="304"/>
      <c r="E117" s="304"/>
      <c r="F117" s="304"/>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c r="CW117" s="304"/>
      <c r="CX117" s="304"/>
      <c r="CY117" s="304"/>
      <c r="CZ117" s="304"/>
      <c r="DA117" s="304"/>
      <c r="DB117" s="304"/>
      <c r="DC117" s="304"/>
      <c r="DD117" s="304"/>
      <c r="DE117" s="304"/>
      <c r="DF117" s="304"/>
      <c r="DG117" s="304"/>
      <c r="DH117" s="304"/>
      <c r="DI117" s="304"/>
      <c r="DJ117" s="304"/>
      <c r="DK117" s="304"/>
      <c r="DL117" s="304"/>
      <c r="DM117" s="304"/>
      <c r="DN117" s="304"/>
      <c r="DO117" s="304"/>
      <c r="DP117" s="304"/>
      <c r="DQ117" s="304"/>
      <c r="DR117" s="304"/>
      <c r="DS117" s="304"/>
      <c r="DT117" s="304"/>
      <c r="DU117" s="304"/>
      <c r="DV117" s="304"/>
      <c r="DW117" s="304"/>
      <c r="DX117" s="304"/>
      <c r="DY117" s="304"/>
      <c r="DZ117" s="304"/>
      <c r="EA117" s="304"/>
      <c r="EB117" s="304"/>
      <c r="EC117" s="304"/>
      <c r="ED117" s="304"/>
      <c r="EE117" s="304"/>
      <c r="EF117" s="304"/>
      <c r="EG117" s="304"/>
      <c r="EH117" s="304"/>
      <c r="EI117" s="304"/>
      <c r="EJ117" s="304"/>
      <c r="EK117" s="304"/>
      <c r="EL117" s="304"/>
      <c r="EM117" s="304"/>
      <c r="EN117" s="304"/>
      <c r="EO117" s="304"/>
      <c r="EP117" s="304"/>
      <c r="EQ117" s="304"/>
      <c r="ER117" s="304"/>
      <c r="ES117" s="304"/>
      <c r="ET117" s="304"/>
      <c r="EU117" s="304"/>
      <c r="EV117" s="304"/>
      <c r="EW117" s="304"/>
      <c r="EX117" s="304"/>
      <c r="EY117" s="304"/>
      <c r="EZ117" s="304"/>
      <c r="FA117" s="304"/>
      <c r="FB117" s="304"/>
      <c r="FC117" s="304"/>
      <c r="FD117" s="304"/>
      <c r="FE117" s="304"/>
      <c r="FF117" s="304"/>
      <c r="FG117" s="304"/>
      <c r="FH117" s="304"/>
      <c r="FI117" s="304"/>
      <c r="FJ117" s="304"/>
      <c r="FK117" s="304"/>
      <c r="FL117" s="304"/>
      <c r="FM117" s="304"/>
      <c r="FN117" s="304"/>
      <c r="FO117" s="304"/>
      <c r="FP117" s="304"/>
      <c r="FQ117" s="304"/>
      <c r="FR117" s="304"/>
      <c r="FS117" s="304"/>
      <c r="FT117" s="304"/>
      <c r="FU117" s="304"/>
      <c r="FV117" s="304"/>
      <c r="FW117" s="304"/>
      <c r="FX117" s="304"/>
      <c r="FY117" s="304"/>
      <c r="FZ117" s="304"/>
      <c r="GA117" s="304"/>
      <c r="GB117" s="304"/>
      <c r="GC117" s="304"/>
      <c r="GD117" s="304"/>
      <c r="GE117" s="304"/>
      <c r="GF117" s="304"/>
      <c r="GG117" s="304"/>
      <c r="GH117" s="304"/>
      <c r="GI117" s="304"/>
      <c r="GJ117" s="304"/>
      <c r="GK117" s="304"/>
      <c r="GL117" s="304"/>
      <c r="GM117" s="304"/>
      <c r="GN117" s="304"/>
      <c r="GO117" s="304"/>
      <c r="GP117" s="304"/>
      <c r="GQ117" s="304"/>
      <c r="GR117" s="304"/>
      <c r="GS117" s="304"/>
      <c r="GT117" s="304"/>
      <c r="GU117" s="304"/>
      <c r="GV117" s="304"/>
      <c r="GW117" s="304"/>
      <c r="GX117" s="304"/>
      <c r="GY117" s="304"/>
      <c r="GZ117" s="304"/>
      <c r="HA117" s="304"/>
      <c r="HB117" s="304"/>
      <c r="HC117" s="304"/>
      <c r="HD117" s="304"/>
      <c r="HE117" s="304"/>
      <c r="HF117" s="304"/>
      <c r="HG117" s="304"/>
      <c r="HH117" s="304"/>
      <c r="HI117" s="304"/>
      <c r="HJ117" s="304"/>
      <c r="HK117" s="304"/>
      <c r="HL117" s="304"/>
      <c r="HM117" s="304"/>
      <c r="HN117" s="304"/>
      <c r="HO117" s="304"/>
      <c r="HP117" s="304"/>
      <c r="HQ117" s="304"/>
      <c r="HR117" s="304"/>
      <c r="HS117" s="304"/>
      <c r="HT117" s="304"/>
      <c r="HU117" s="304"/>
      <c r="HV117" s="304"/>
      <c r="HW117" s="304"/>
      <c r="HX117" s="304"/>
      <c r="HY117" s="304"/>
      <c r="HZ117" s="304"/>
      <c r="IA117" s="304"/>
      <c r="IB117" s="304"/>
      <c r="IC117" s="304"/>
      <c r="ID117" s="304"/>
      <c r="IE117" s="304"/>
      <c r="IF117" s="304"/>
      <c r="IG117" s="304"/>
      <c r="IH117" s="304"/>
      <c r="II117" s="304"/>
      <c r="IJ117" s="304"/>
      <c r="IK117" s="304"/>
      <c r="IL117" s="304"/>
      <c r="IM117" s="304"/>
      <c r="IN117" s="304"/>
      <c r="IO117" s="304"/>
      <c r="IP117" s="304"/>
      <c r="IQ117" s="304"/>
      <c r="IR117" s="304"/>
      <c r="IS117" s="304"/>
      <c r="IT117" s="304"/>
      <c r="IU117" s="304"/>
    </row>
    <row r="118" s="133" customFormat="1" ht="24" customHeight="1" spans="1:255">
      <c r="A118" s="304"/>
      <c r="B118" s="304"/>
      <c r="C118" s="304"/>
      <c r="D118" s="304"/>
      <c r="E118" s="304"/>
      <c r="F118" s="304"/>
      <c r="G118" s="304"/>
      <c r="H118" s="304"/>
      <c r="I118" s="304"/>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c r="CW118" s="304"/>
      <c r="CX118" s="304"/>
      <c r="CY118" s="304"/>
      <c r="CZ118" s="304"/>
      <c r="DA118" s="304"/>
      <c r="DB118" s="304"/>
      <c r="DC118" s="304"/>
      <c r="DD118" s="304"/>
      <c r="DE118" s="304"/>
      <c r="DF118" s="304"/>
      <c r="DG118" s="304"/>
      <c r="DH118" s="304"/>
      <c r="DI118" s="304"/>
      <c r="DJ118" s="304"/>
      <c r="DK118" s="304"/>
      <c r="DL118" s="304"/>
      <c r="DM118" s="304"/>
      <c r="DN118" s="304"/>
      <c r="DO118" s="304"/>
      <c r="DP118" s="304"/>
      <c r="DQ118" s="304"/>
      <c r="DR118" s="304"/>
      <c r="DS118" s="304"/>
      <c r="DT118" s="304"/>
      <c r="DU118" s="304"/>
      <c r="DV118" s="304"/>
      <c r="DW118" s="304"/>
      <c r="DX118" s="304"/>
      <c r="DY118" s="304"/>
      <c r="DZ118" s="304"/>
      <c r="EA118" s="304"/>
      <c r="EB118" s="304"/>
      <c r="EC118" s="304"/>
      <c r="ED118" s="304"/>
      <c r="EE118" s="304"/>
      <c r="EF118" s="304"/>
      <c r="EG118" s="304"/>
      <c r="EH118" s="304"/>
      <c r="EI118" s="304"/>
      <c r="EJ118" s="304"/>
      <c r="EK118" s="304"/>
      <c r="EL118" s="304"/>
      <c r="EM118" s="304"/>
      <c r="EN118" s="304"/>
      <c r="EO118" s="304"/>
      <c r="EP118" s="304"/>
      <c r="EQ118" s="304"/>
      <c r="ER118" s="304"/>
      <c r="ES118" s="304"/>
      <c r="ET118" s="304"/>
      <c r="EU118" s="304"/>
      <c r="EV118" s="304"/>
      <c r="EW118" s="304"/>
      <c r="EX118" s="304"/>
      <c r="EY118" s="304"/>
      <c r="EZ118" s="304"/>
      <c r="FA118" s="304"/>
      <c r="FB118" s="304"/>
      <c r="FC118" s="304"/>
      <c r="FD118" s="304"/>
      <c r="FE118" s="304"/>
      <c r="FF118" s="304"/>
      <c r="FG118" s="304"/>
      <c r="FH118" s="304"/>
      <c r="FI118" s="304"/>
      <c r="FJ118" s="304"/>
      <c r="FK118" s="304"/>
      <c r="FL118" s="304"/>
      <c r="FM118" s="304"/>
      <c r="FN118" s="304"/>
      <c r="FO118" s="304"/>
      <c r="FP118" s="304"/>
      <c r="FQ118" s="304"/>
      <c r="FR118" s="304"/>
      <c r="FS118" s="304"/>
      <c r="FT118" s="304"/>
      <c r="FU118" s="304"/>
      <c r="FV118" s="304"/>
      <c r="FW118" s="304"/>
      <c r="FX118" s="304"/>
      <c r="FY118" s="304"/>
      <c r="FZ118" s="304"/>
      <c r="GA118" s="304"/>
      <c r="GB118" s="304"/>
      <c r="GC118" s="304"/>
      <c r="GD118" s="304"/>
      <c r="GE118" s="304"/>
      <c r="GF118" s="304"/>
      <c r="GG118" s="304"/>
      <c r="GH118" s="304"/>
      <c r="GI118" s="304"/>
      <c r="GJ118" s="304"/>
      <c r="GK118" s="304"/>
      <c r="GL118" s="304"/>
      <c r="GM118" s="304"/>
      <c r="GN118" s="304"/>
      <c r="GO118" s="304"/>
      <c r="GP118" s="304"/>
      <c r="GQ118" s="304"/>
      <c r="GR118" s="304"/>
      <c r="GS118" s="304"/>
      <c r="GT118" s="304"/>
      <c r="GU118" s="304"/>
      <c r="GV118" s="304"/>
      <c r="GW118" s="304"/>
      <c r="GX118" s="304"/>
      <c r="GY118" s="304"/>
      <c r="GZ118" s="304"/>
      <c r="HA118" s="304"/>
      <c r="HB118" s="304"/>
      <c r="HC118" s="304"/>
      <c r="HD118" s="304"/>
      <c r="HE118" s="304"/>
      <c r="HF118" s="304"/>
      <c r="HG118" s="304"/>
      <c r="HH118" s="304"/>
      <c r="HI118" s="304"/>
      <c r="HJ118" s="304"/>
      <c r="HK118" s="304"/>
      <c r="HL118" s="304"/>
      <c r="HM118" s="304"/>
      <c r="HN118" s="304"/>
      <c r="HO118" s="304"/>
      <c r="HP118" s="304"/>
      <c r="HQ118" s="304"/>
      <c r="HR118" s="304"/>
      <c r="HS118" s="304"/>
      <c r="HT118" s="304"/>
      <c r="HU118" s="304"/>
      <c r="HV118" s="304"/>
      <c r="HW118" s="304"/>
      <c r="HX118" s="304"/>
      <c r="HY118" s="304"/>
      <c r="HZ118" s="304"/>
      <c r="IA118" s="304"/>
      <c r="IB118" s="304"/>
      <c r="IC118" s="304"/>
      <c r="ID118" s="304"/>
      <c r="IE118" s="304"/>
      <c r="IF118" s="304"/>
      <c r="IG118" s="304"/>
      <c r="IH118" s="304"/>
      <c r="II118" s="304"/>
      <c r="IJ118" s="304"/>
      <c r="IK118" s="304"/>
      <c r="IL118" s="304"/>
      <c r="IM118" s="304"/>
      <c r="IN118" s="304"/>
      <c r="IO118" s="304"/>
      <c r="IP118" s="304"/>
      <c r="IQ118" s="304"/>
      <c r="IR118" s="304"/>
      <c r="IS118" s="304"/>
      <c r="IT118" s="304"/>
      <c r="IU118" s="304"/>
    </row>
    <row r="119" s="133" customFormat="1" ht="24" customHeight="1" spans="1:255">
      <c r="A119" s="304"/>
      <c r="B119" s="304"/>
      <c r="C119" s="304"/>
      <c r="D119" s="304"/>
      <c r="E119" s="304"/>
      <c r="F119" s="304"/>
      <c r="G119" s="304"/>
      <c r="H119" s="304"/>
      <c r="I119" s="304"/>
      <c r="J119" s="304"/>
      <c r="K119" s="304"/>
      <c r="L119" s="304"/>
      <c r="M119" s="304"/>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c r="CW119" s="304"/>
      <c r="CX119" s="304"/>
      <c r="CY119" s="304"/>
      <c r="CZ119" s="304"/>
      <c r="DA119" s="304"/>
      <c r="DB119" s="304"/>
      <c r="DC119" s="304"/>
      <c r="DD119" s="304"/>
      <c r="DE119" s="304"/>
      <c r="DF119" s="304"/>
      <c r="DG119" s="304"/>
      <c r="DH119" s="304"/>
      <c r="DI119" s="304"/>
      <c r="DJ119" s="304"/>
      <c r="DK119" s="304"/>
      <c r="DL119" s="304"/>
      <c r="DM119" s="304"/>
      <c r="DN119" s="304"/>
      <c r="DO119" s="304"/>
      <c r="DP119" s="304"/>
      <c r="DQ119" s="304"/>
      <c r="DR119" s="304"/>
      <c r="DS119" s="304"/>
      <c r="DT119" s="304"/>
      <c r="DU119" s="304"/>
      <c r="DV119" s="304"/>
      <c r="DW119" s="304"/>
      <c r="DX119" s="304"/>
      <c r="DY119" s="304"/>
      <c r="DZ119" s="304"/>
      <c r="EA119" s="304"/>
      <c r="EB119" s="304"/>
      <c r="EC119" s="304"/>
      <c r="ED119" s="304"/>
      <c r="EE119" s="304"/>
      <c r="EF119" s="304"/>
      <c r="EG119" s="304"/>
      <c r="EH119" s="304"/>
      <c r="EI119" s="304"/>
      <c r="EJ119" s="304"/>
      <c r="EK119" s="304"/>
      <c r="EL119" s="304"/>
      <c r="EM119" s="304"/>
      <c r="EN119" s="304"/>
      <c r="EO119" s="304"/>
      <c r="EP119" s="304"/>
      <c r="EQ119" s="304"/>
      <c r="ER119" s="304"/>
      <c r="ES119" s="304"/>
      <c r="ET119" s="304"/>
      <c r="EU119" s="304"/>
      <c r="EV119" s="304"/>
      <c r="EW119" s="304"/>
      <c r="EX119" s="304"/>
      <c r="EY119" s="304"/>
      <c r="EZ119" s="304"/>
      <c r="FA119" s="304"/>
      <c r="FB119" s="304"/>
      <c r="FC119" s="304"/>
      <c r="FD119" s="304"/>
      <c r="FE119" s="304"/>
      <c r="FF119" s="304"/>
      <c r="FG119" s="304"/>
      <c r="FH119" s="304"/>
      <c r="FI119" s="304"/>
      <c r="FJ119" s="304"/>
      <c r="FK119" s="304"/>
      <c r="FL119" s="304"/>
      <c r="FM119" s="304"/>
      <c r="FN119" s="304"/>
      <c r="FO119" s="304"/>
      <c r="FP119" s="304"/>
      <c r="FQ119" s="304"/>
      <c r="FR119" s="304"/>
      <c r="FS119" s="304"/>
      <c r="FT119" s="304"/>
      <c r="FU119" s="304"/>
      <c r="FV119" s="304"/>
      <c r="FW119" s="304"/>
      <c r="FX119" s="304"/>
      <c r="FY119" s="304"/>
      <c r="FZ119" s="304"/>
      <c r="GA119" s="304"/>
      <c r="GB119" s="304"/>
      <c r="GC119" s="304"/>
      <c r="GD119" s="304"/>
      <c r="GE119" s="304"/>
      <c r="GF119" s="304"/>
      <c r="GG119" s="304"/>
      <c r="GH119" s="304"/>
      <c r="GI119" s="304"/>
      <c r="GJ119" s="304"/>
      <c r="GK119" s="304"/>
      <c r="GL119" s="304"/>
      <c r="GM119" s="304"/>
      <c r="GN119" s="304"/>
      <c r="GO119" s="304"/>
      <c r="GP119" s="304"/>
      <c r="GQ119" s="304"/>
      <c r="GR119" s="304"/>
      <c r="GS119" s="304"/>
      <c r="GT119" s="304"/>
      <c r="GU119" s="304"/>
      <c r="GV119" s="304"/>
      <c r="GW119" s="304"/>
      <c r="GX119" s="304"/>
      <c r="GY119" s="304"/>
      <c r="GZ119" s="304"/>
      <c r="HA119" s="304"/>
      <c r="HB119" s="304"/>
      <c r="HC119" s="304"/>
      <c r="HD119" s="304"/>
      <c r="HE119" s="304"/>
      <c r="HF119" s="304"/>
      <c r="HG119" s="304"/>
      <c r="HH119" s="304"/>
      <c r="HI119" s="304"/>
      <c r="HJ119" s="304"/>
      <c r="HK119" s="304"/>
      <c r="HL119" s="304"/>
      <c r="HM119" s="304"/>
      <c r="HN119" s="304"/>
      <c r="HO119" s="304"/>
      <c r="HP119" s="304"/>
      <c r="HQ119" s="304"/>
      <c r="HR119" s="304"/>
      <c r="HS119" s="304"/>
      <c r="HT119" s="304"/>
      <c r="HU119" s="304"/>
      <c r="HV119" s="304"/>
      <c r="HW119" s="304"/>
      <c r="HX119" s="304"/>
      <c r="HY119" s="304"/>
      <c r="HZ119" s="304"/>
      <c r="IA119" s="304"/>
      <c r="IB119" s="304"/>
      <c r="IC119" s="304"/>
      <c r="ID119" s="304"/>
      <c r="IE119" s="304"/>
      <c r="IF119" s="304"/>
      <c r="IG119" s="304"/>
      <c r="IH119" s="304"/>
      <c r="II119" s="304"/>
      <c r="IJ119" s="304"/>
      <c r="IK119" s="304"/>
      <c r="IL119" s="304"/>
      <c r="IM119" s="304"/>
      <c r="IN119" s="304"/>
      <c r="IO119" s="304"/>
      <c r="IP119" s="304"/>
      <c r="IQ119" s="304"/>
      <c r="IR119" s="304"/>
      <c r="IS119" s="304"/>
      <c r="IT119" s="304"/>
      <c r="IU119" s="304"/>
    </row>
    <row r="120" s="133" customFormat="1" ht="24" customHeight="1" spans="1:255">
      <c r="A120" s="304"/>
      <c r="B120" s="304"/>
      <c r="C120" s="304"/>
      <c r="D120" s="304"/>
      <c r="E120" s="304"/>
      <c r="F120" s="304"/>
      <c r="G120" s="304"/>
      <c r="H120" s="304"/>
      <c r="I120" s="304"/>
      <c r="J120" s="304"/>
      <c r="K120" s="304"/>
      <c r="L120" s="304"/>
      <c r="M120" s="304"/>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c r="CW120" s="304"/>
      <c r="CX120" s="304"/>
      <c r="CY120" s="304"/>
      <c r="CZ120" s="304"/>
      <c r="DA120" s="304"/>
      <c r="DB120" s="304"/>
      <c r="DC120" s="304"/>
      <c r="DD120" s="304"/>
      <c r="DE120" s="304"/>
      <c r="DF120" s="304"/>
      <c r="DG120" s="304"/>
      <c r="DH120" s="304"/>
      <c r="DI120" s="304"/>
      <c r="DJ120" s="304"/>
      <c r="DK120" s="304"/>
      <c r="DL120" s="304"/>
      <c r="DM120" s="304"/>
      <c r="DN120" s="304"/>
      <c r="DO120" s="304"/>
      <c r="DP120" s="304"/>
      <c r="DQ120" s="304"/>
      <c r="DR120" s="304"/>
      <c r="DS120" s="304"/>
      <c r="DT120" s="304"/>
      <c r="DU120" s="304"/>
      <c r="DV120" s="304"/>
      <c r="DW120" s="304"/>
      <c r="DX120" s="304"/>
      <c r="DY120" s="304"/>
      <c r="DZ120" s="304"/>
      <c r="EA120" s="304"/>
      <c r="EB120" s="304"/>
      <c r="EC120" s="304"/>
      <c r="ED120" s="304"/>
      <c r="EE120" s="304"/>
      <c r="EF120" s="304"/>
      <c r="EG120" s="304"/>
      <c r="EH120" s="304"/>
      <c r="EI120" s="304"/>
      <c r="EJ120" s="304"/>
      <c r="EK120" s="304"/>
      <c r="EL120" s="304"/>
      <c r="EM120" s="304"/>
      <c r="EN120" s="304"/>
      <c r="EO120" s="304"/>
      <c r="EP120" s="304"/>
      <c r="EQ120" s="304"/>
      <c r="ER120" s="304"/>
      <c r="ES120" s="304"/>
      <c r="ET120" s="304"/>
      <c r="EU120" s="304"/>
      <c r="EV120" s="304"/>
      <c r="EW120" s="304"/>
      <c r="EX120" s="304"/>
      <c r="EY120" s="304"/>
      <c r="EZ120" s="304"/>
      <c r="FA120" s="304"/>
      <c r="FB120" s="304"/>
      <c r="FC120" s="304"/>
      <c r="FD120" s="304"/>
      <c r="FE120" s="304"/>
      <c r="FF120" s="304"/>
      <c r="FG120" s="304"/>
      <c r="FH120" s="304"/>
      <c r="FI120" s="304"/>
      <c r="FJ120" s="304"/>
      <c r="FK120" s="304"/>
      <c r="FL120" s="304"/>
      <c r="FM120" s="304"/>
      <c r="FN120" s="304"/>
      <c r="FO120" s="304"/>
      <c r="FP120" s="304"/>
      <c r="FQ120" s="304"/>
      <c r="FR120" s="304"/>
      <c r="FS120" s="304"/>
      <c r="FT120" s="304"/>
      <c r="FU120" s="304"/>
      <c r="FV120" s="304"/>
      <c r="FW120" s="304"/>
      <c r="FX120" s="304"/>
      <c r="FY120" s="304"/>
      <c r="FZ120" s="304"/>
      <c r="GA120" s="304"/>
      <c r="GB120" s="304"/>
      <c r="GC120" s="304"/>
      <c r="GD120" s="304"/>
      <c r="GE120" s="304"/>
      <c r="GF120" s="304"/>
      <c r="GG120" s="304"/>
      <c r="GH120" s="304"/>
      <c r="GI120" s="304"/>
      <c r="GJ120" s="304"/>
      <c r="GK120" s="304"/>
      <c r="GL120" s="304"/>
      <c r="GM120" s="304"/>
      <c r="GN120" s="304"/>
      <c r="GO120" s="304"/>
      <c r="GP120" s="304"/>
      <c r="GQ120" s="304"/>
      <c r="GR120" s="304"/>
      <c r="GS120" s="304"/>
      <c r="GT120" s="304"/>
      <c r="GU120" s="304"/>
      <c r="GV120" s="304"/>
      <c r="GW120" s="304"/>
      <c r="GX120" s="304"/>
      <c r="GY120" s="304"/>
      <c r="GZ120" s="304"/>
      <c r="HA120" s="304"/>
      <c r="HB120" s="304"/>
      <c r="HC120" s="304"/>
      <c r="HD120" s="304"/>
      <c r="HE120" s="304"/>
      <c r="HF120" s="304"/>
      <c r="HG120" s="304"/>
      <c r="HH120" s="304"/>
      <c r="HI120" s="304"/>
      <c r="HJ120" s="304"/>
      <c r="HK120" s="304"/>
      <c r="HL120" s="304"/>
      <c r="HM120" s="304"/>
      <c r="HN120" s="304"/>
      <c r="HO120" s="304"/>
      <c r="HP120" s="304"/>
      <c r="HQ120" s="304"/>
      <c r="HR120" s="304"/>
      <c r="HS120" s="304"/>
      <c r="HT120" s="304"/>
      <c r="HU120" s="304"/>
      <c r="HV120" s="304"/>
      <c r="HW120" s="304"/>
      <c r="HX120" s="304"/>
      <c r="HY120" s="304"/>
      <c r="HZ120" s="304"/>
      <c r="IA120" s="304"/>
      <c r="IB120" s="304"/>
      <c r="IC120" s="304"/>
      <c r="ID120" s="304"/>
      <c r="IE120" s="304"/>
      <c r="IF120" s="304"/>
      <c r="IG120" s="304"/>
      <c r="IH120" s="304"/>
      <c r="II120" s="304"/>
      <c r="IJ120" s="304"/>
      <c r="IK120" s="304"/>
      <c r="IL120" s="304"/>
      <c r="IM120" s="304"/>
      <c r="IN120" s="304"/>
      <c r="IO120" s="304"/>
      <c r="IP120" s="304"/>
      <c r="IQ120" s="304"/>
      <c r="IR120" s="304"/>
      <c r="IS120" s="304"/>
      <c r="IT120" s="304"/>
      <c r="IU120" s="304"/>
    </row>
    <row r="121" s="133" customFormat="1" ht="24" customHeight="1" spans="1:255">
      <c r="A121" s="304"/>
      <c r="B121" s="304"/>
      <c r="C121" s="304"/>
      <c r="D121" s="304"/>
      <c r="E121" s="304"/>
      <c r="F121" s="304"/>
      <c r="G121" s="304"/>
      <c r="H121" s="304"/>
      <c r="I121" s="304"/>
      <c r="J121" s="304"/>
      <c r="K121" s="304"/>
      <c r="L121" s="304"/>
      <c r="M121" s="304"/>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c r="CW121" s="304"/>
      <c r="CX121" s="304"/>
      <c r="CY121" s="304"/>
      <c r="CZ121" s="304"/>
      <c r="DA121" s="304"/>
      <c r="DB121" s="304"/>
      <c r="DC121" s="304"/>
      <c r="DD121" s="304"/>
      <c r="DE121" s="304"/>
      <c r="DF121" s="304"/>
      <c r="DG121" s="304"/>
      <c r="DH121" s="304"/>
      <c r="DI121" s="304"/>
      <c r="DJ121" s="304"/>
      <c r="DK121" s="304"/>
      <c r="DL121" s="304"/>
      <c r="DM121" s="304"/>
      <c r="DN121" s="304"/>
      <c r="DO121" s="304"/>
      <c r="DP121" s="304"/>
      <c r="DQ121" s="304"/>
      <c r="DR121" s="304"/>
      <c r="DS121" s="304"/>
      <c r="DT121" s="304"/>
      <c r="DU121" s="304"/>
      <c r="DV121" s="304"/>
      <c r="DW121" s="304"/>
      <c r="DX121" s="304"/>
      <c r="DY121" s="304"/>
      <c r="DZ121" s="304"/>
      <c r="EA121" s="304"/>
      <c r="EB121" s="304"/>
      <c r="EC121" s="304"/>
      <c r="ED121" s="304"/>
      <c r="EE121" s="304"/>
      <c r="EF121" s="304"/>
      <c r="EG121" s="304"/>
      <c r="EH121" s="304"/>
      <c r="EI121" s="304"/>
      <c r="EJ121" s="304"/>
      <c r="EK121" s="304"/>
      <c r="EL121" s="304"/>
      <c r="EM121" s="304"/>
      <c r="EN121" s="304"/>
      <c r="EO121" s="304"/>
      <c r="EP121" s="304"/>
      <c r="EQ121" s="304"/>
      <c r="ER121" s="304"/>
      <c r="ES121" s="304"/>
      <c r="ET121" s="304"/>
      <c r="EU121" s="304"/>
      <c r="EV121" s="304"/>
      <c r="EW121" s="304"/>
      <c r="EX121" s="304"/>
      <c r="EY121" s="304"/>
      <c r="EZ121" s="304"/>
      <c r="FA121" s="304"/>
      <c r="FB121" s="304"/>
      <c r="FC121" s="304"/>
      <c r="FD121" s="304"/>
      <c r="FE121" s="304"/>
      <c r="FF121" s="304"/>
      <c r="FG121" s="304"/>
      <c r="FH121" s="304"/>
      <c r="FI121" s="304"/>
      <c r="FJ121" s="304"/>
      <c r="FK121" s="304"/>
      <c r="FL121" s="304"/>
      <c r="FM121" s="304"/>
      <c r="FN121" s="304"/>
      <c r="FO121" s="304"/>
      <c r="FP121" s="304"/>
      <c r="FQ121" s="304"/>
      <c r="FR121" s="304"/>
      <c r="FS121" s="304"/>
      <c r="FT121" s="304"/>
      <c r="FU121" s="304"/>
      <c r="FV121" s="304"/>
      <c r="FW121" s="304"/>
      <c r="FX121" s="304"/>
      <c r="FY121" s="304"/>
      <c r="FZ121" s="304"/>
      <c r="GA121" s="304"/>
      <c r="GB121" s="304"/>
      <c r="GC121" s="304"/>
      <c r="GD121" s="304"/>
      <c r="GE121" s="304"/>
      <c r="GF121" s="304"/>
      <c r="GG121" s="304"/>
      <c r="GH121" s="304"/>
      <c r="GI121" s="304"/>
      <c r="GJ121" s="304"/>
      <c r="GK121" s="304"/>
      <c r="GL121" s="304"/>
      <c r="GM121" s="304"/>
      <c r="GN121" s="304"/>
      <c r="GO121" s="304"/>
      <c r="GP121" s="304"/>
      <c r="GQ121" s="304"/>
      <c r="GR121" s="304"/>
      <c r="GS121" s="304"/>
      <c r="GT121" s="304"/>
      <c r="GU121" s="304"/>
      <c r="GV121" s="304"/>
      <c r="GW121" s="304"/>
      <c r="GX121" s="304"/>
      <c r="GY121" s="304"/>
      <c r="GZ121" s="304"/>
      <c r="HA121" s="304"/>
      <c r="HB121" s="304"/>
      <c r="HC121" s="304"/>
      <c r="HD121" s="304"/>
      <c r="HE121" s="304"/>
      <c r="HF121" s="304"/>
      <c r="HG121" s="304"/>
      <c r="HH121" s="304"/>
      <c r="HI121" s="304"/>
      <c r="HJ121" s="304"/>
      <c r="HK121" s="304"/>
      <c r="HL121" s="304"/>
      <c r="HM121" s="304"/>
      <c r="HN121" s="304"/>
      <c r="HO121" s="304"/>
      <c r="HP121" s="304"/>
      <c r="HQ121" s="304"/>
      <c r="HR121" s="304"/>
      <c r="HS121" s="304"/>
      <c r="HT121" s="304"/>
      <c r="HU121" s="304"/>
      <c r="HV121" s="304"/>
      <c r="HW121" s="304"/>
      <c r="HX121" s="304"/>
      <c r="HY121" s="304"/>
      <c r="HZ121" s="304"/>
      <c r="IA121" s="304"/>
      <c r="IB121" s="304"/>
      <c r="IC121" s="304"/>
      <c r="ID121" s="304"/>
      <c r="IE121" s="304"/>
      <c r="IF121" s="304"/>
      <c r="IG121" s="304"/>
      <c r="IH121" s="304"/>
      <c r="II121" s="304"/>
      <c r="IJ121" s="304"/>
      <c r="IK121" s="304"/>
      <c r="IL121" s="304"/>
      <c r="IM121" s="304"/>
      <c r="IN121" s="304"/>
      <c r="IO121" s="304"/>
      <c r="IP121" s="304"/>
      <c r="IQ121" s="304"/>
      <c r="IR121" s="304"/>
      <c r="IS121" s="304"/>
      <c r="IT121" s="304"/>
      <c r="IU121" s="304"/>
    </row>
    <row r="122" s="133" customFormat="1" ht="24" customHeight="1" spans="1:255">
      <c r="A122" s="304"/>
      <c r="B122" s="304"/>
      <c r="C122" s="304"/>
      <c r="D122" s="304"/>
      <c r="E122" s="304"/>
      <c r="F122" s="304"/>
      <c r="G122" s="304"/>
      <c r="H122" s="304"/>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c r="CW122" s="304"/>
      <c r="CX122" s="304"/>
      <c r="CY122" s="304"/>
      <c r="CZ122" s="304"/>
      <c r="DA122" s="304"/>
      <c r="DB122" s="304"/>
      <c r="DC122" s="304"/>
      <c r="DD122" s="304"/>
      <c r="DE122" s="304"/>
      <c r="DF122" s="304"/>
      <c r="DG122" s="304"/>
      <c r="DH122" s="304"/>
      <c r="DI122" s="304"/>
      <c r="DJ122" s="304"/>
      <c r="DK122" s="304"/>
      <c r="DL122" s="304"/>
      <c r="DM122" s="304"/>
      <c r="DN122" s="304"/>
      <c r="DO122" s="304"/>
      <c r="DP122" s="304"/>
      <c r="DQ122" s="304"/>
      <c r="DR122" s="304"/>
      <c r="DS122" s="304"/>
      <c r="DT122" s="304"/>
      <c r="DU122" s="304"/>
      <c r="DV122" s="304"/>
      <c r="DW122" s="304"/>
      <c r="DX122" s="304"/>
      <c r="DY122" s="304"/>
      <c r="DZ122" s="304"/>
      <c r="EA122" s="304"/>
      <c r="EB122" s="304"/>
      <c r="EC122" s="304"/>
      <c r="ED122" s="304"/>
      <c r="EE122" s="304"/>
      <c r="EF122" s="304"/>
      <c r="EG122" s="304"/>
      <c r="EH122" s="304"/>
      <c r="EI122" s="304"/>
      <c r="EJ122" s="304"/>
      <c r="EK122" s="304"/>
      <c r="EL122" s="304"/>
      <c r="EM122" s="304"/>
      <c r="EN122" s="304"/>
      <c r="EO122" s="304"/>
      <c r="EP122" s="304"/>
      <c r="EQ122" s="304"/>
      <c r="ER122" s="304"/>
      <c r="ES122" s="304"/>
      <c r="ET122" s="304"/>
      <c r="EU122" s="304"/>
      <c r="EV122" s="304"/>
      <c r="EW122" s="304"/>
      <c r="EX122" s="304"/>
      <c r="EY122" s="304"/>
      <c r="EZ122" s="304"/>
      <c r="FA122" s="304"/>
      <c r="FB122" s="304"/>
      <c r="FC122" s="304"/>
      <c r="FD122" s="304"/>
      <c r="FE122" s="304"/>
      <c r="FF122" s="304"/>
      <c r="FG122" s="304"/>
      <c r="FH122" s="304"/>
      <c r="FI122" s="304"/>
      <c r="FJ122" s="304"/>
      <c r="FK122" s="304"/>
      <c r="FL122" s="304"/>
      <c r="FM122" s="304"/>
      <c r="FN122" s="304"/>
      <c r="FO122" s="304"/>
      <c r="FP122" s="304"/>
      <c r="FQ122" s="304"/>
      <c r="FR122" s="304"/>
      <c r="FS122" s="304"/>
      <c r="FT122" s="304"/>
      <c r="FU122" s="304"/>
      <c r="FV122" s="304"/>
      <c r="FW122" s="304"/>
      <c r="FX122" s="304"/>
      <c r="FY122" s="304"/>
      <c r="FZ122" s="304"/>
      <c r="GA122" s="304"/>
      <c r="GB122" s="304"/>
      <c r="GC122" s="304"/>
      <c r="GD122" s="304"/>
      <c r="GE122" s="304"/>
      <c r="GF122" s="304"/>
      <c r="GG122" s="304"/>
      <c r="GH122" s="304"/>
      <c r="GI122" s="304"/>
      <c r="GJ122" s="304"/>
      <c r="GK122" s="304"/>
      <c r="GL122" s="304"/>
      <c r="GM122" s="304"/>
      <c r="GN122" s="304"/>
      <c r="GO122" s="304"/>
      <c r="GP122" s="304"/>
      <c r="GQ122" s="304"/>
      <c r="GR122" s="304"/>
      <c r="GS122" s="304"/>
      <c r="GT122" s="304"/>
      <c r="GU122" s="304"/>
      <c r="GV122" s="304"/>
      <c r="GW122" s="304"/>
      <c r="GX122" s="304"/>
      <c r="GY122" s="304"/>
      <c r="GZ122" s="304"/>
      <c r="HA122" s="304"/>
      <c r="HB122" s="304"/>
      <c r="HC122" s="304"/>
      <c r="HD122" s="304"/>
      <c r="HE122" s="304"/>
      <c r="HF122" s="304"/>
      <c r="HG122" s="304"/>
      <c r="HH122" s="304"/>
      <c r="HI122" s="304"/>
      <c r="HJ122" s="304"/>
      <c r="HK122" s="304"/>
      <c r="HL122" s="304"/>
      <c r="HM122" s="304"/>
      <c r="HN122" s="304"/>
      <c r="HO122" s="304"/>
      <c r="HP122" s="304"/>
      <c r="HQ122" s="304"/>
      <c r="HR122" s="304"/>
      <c r="HS122" s="304"/>
      <c r="HT122" s="304"/>
      <c r="HU122" s="304"/>
      <c r="HV122" s="304"/>
      <c r="HW122" s="304"/>
      <c r="HX122" s="304"/>
      <c r="HY122" s="304"/>
      <c r="HZ122" s="304"/>
      <c r="IA122" s="304"/>
      <c r="IB122" s="304"/>
      <c r="IC122" s="304"/>
      <c r="ID122" s="304"/>
      <c r="IE122" s="304"/>
      <c r="IF122" s="304"/>
      <c r="IG122" s="304"/>
      <c r="IH122" s="304"/>
      <c r="II122" s="304"/>
      <c r="IJ122" s="304"/>
      <c r="IK122" s="304"/>
      <c r="IL122" s="304"/>
      <c r="IM122" s="304"/>
      <c r="IN122" s="304"/>
      <c r="IO122" s="304"/>
      <c r="IP122" s="304"/>
      <c r="IQ122" s="304"/>
      <c r="IR122" s="304"/>
      <c r="IS122" s="304"/>
      <c r="IT122" s="304"/>
      <c r="IU122" s="304"/>
    </row>
    <row r="123" s="133" customFormat="1" ht="24" customHeight="1" spans="1:255">
      <c r="A123" s="304"/>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c r="CW123" s="304"/>
      <c r="CX123" s="304"/>
      <c r="CY123" s="304"/>
      <c r="CZ123" s="304"/>
      <c r="DA123" s="304"/>
      <c r="DB123" s="304"/>
      <c r="DC123" s="304"/>
      <c r="DD123" s="304"/>
      <c r="DE123" s="304"/>
      <c r="DF123" s="304"/>
      <c r="DG123" s="304"/>
      <c r="DH123" s="304"/>
      <c r="DI123" s="304"/>
      <c r="DJ123" s="304"/>
      <c r="DK123" s="304"/>
      <c r="DL123" s="304"/>
      <c r="DM123" s="304"/>
      <c r="DN123" s="304"/>
      <c r="DO123" s="304"/>
      <c r="DP123" s="304"/>
      <c r="DQ123" s="304"/>
      <c r="DR123" s="304"/>
      <c r="DS123" s="304"/>
      <c r="DT123" s="304"/>
      <c r="DU123" s="304"/>
      <c r="DV123" s="304"/>
      <c r="DW123" s="304"/>
      <c r="DX123" s="304"/>
      <c r="DY123" s="304"/>
      <c r="DZ123" s="304"/>
      <c r="EA123" s="304"/>
      <c r="EB123" s="304"/>
      <c r="EC123" s="304"/>
      <c r="ED123" s="304"/>
      <c r="EE123" s="304"/>
      <c r="EF123" s="304"/>
      <c r="EG123" s="304"/>
      <c r="EH123" s="304"/>
      <c r="EI123" s="304"/>
      <c r="EJ123" s="304"/>
      <c r="EK123" s="304"/>
      <c r="EL123" s="304"/>
      <c r="EM123" s="304"/>
      <c r="EN123" s="304"/>
      <c r="EO123" s="304"/>
      <c r="EP123" s="304"/>
      <c r="EQ123" s="304"/>
      <c r="ER123" s="304"/>
      <c r="ES123" s="304"/>
      <c r="ET123" s="304"/>
      <c r="EU123" s="304"/>
      <c r="EV123" s="304"/>
      <c r="EW123" s="304"/>
      <c r="EX123" s="304"/>
      <c r="EY123" s="304"/>
      <c r="EZ123" s="304"/>
      <c r="FA123" s="304"/>
      <c r="FB123" s="304"/>
      <c r="FC123" s="304"/>
      <c r="FD123" s="304"/>
      <c r="FE123" s="304"/>
      <c r="FF123" s="304"/>
      <c r="FG123" s="304"/>
      <c r="FH123" s="304"/>
      <c r="FI123" s="304"/>
      <c r="FJ123" s="304"/>
      <c r="FK123" s="304"/>
      <c r="FL123" s="304"/>
      <c r="FM123" s="304"/>
      <c r="FN123" s="304"/>
      <c r="FO123" s="304"/>
      <c r="FP123" s="304"/>
      <c r="FQ123" s="304"/>
      <c r="FR123" s="304"/>
      <c r="FS123" s="304"/>
      <c r="FT123" s="304"/>
      <c r="FU123" s="304"/>
      <c r="FV123" s="304"/>
      <c r="FW123" s="304"/>
      <c r="FX123" s="304"/>
      <c r="FY123" s="304"/>
      <c r="FZ123" s="304"/>
      <c r="GA123" s="304"/>
      <c r="GB123" s="304"/>
      <c r="GC123" s="304"/>
      <c r="GD123" s="304"/>
      <c r="GE123" s="304"/>
      <c r="GF123" s="304"/>
      <c r="GG123" s="304"/>
      <c r="GH123" s="304"/>
      <c r="GI123" s="304"/>
      <c r="GJ123" s="304"/>
      <c r="GK123" s="304"/>
      <c r="GL123" s="304"/>
      <c r="GM123" s="304"/>
      <c r="GN123" s="304"/>
      <c r="GO123" s="304"/>
      <c r="GP123" s="304"/>
      <c r="GQ123" s="304"/>
      <c r="GR123" s="304"/>
      <c r="GS123" s="304"/>
      <c r="GT123" s="304"/>
      <c r="GU123" s="304"/>
      <c r="GV123" s="304"/>
      <c r="GW123" s="304"/>
      <c r="GX123" s="304"/>
      <c r="GY123" s="304"/>
      <c r="GZ123" s="304"/>
      <c r="HA123" s="304"/>
      <c r="HB123" s="304"/>
      <c r="HC123" s="304"/>
      <c r="HD123" s="304"/>
      <c r="HE123" s="304"/>
      <c r="HF123" s="304"/>
      <c r="HG123" s="304"/>
      <c r="HH123" s="304"/>
      <c r="HI123" s="304"/>
      <c r="HJ123" s="304"/>
      <c r="HK123" s="304"/>
      <c r="HL123" s="304"/>
      <c r="HM123" s="304"/>
      <c r="HN123" s="304"/>
      <c r="HO123" s="304"/>
      <c r="HP123" s="304"/>
      <c r="HQ123" s="304"/>
      <c r="HR123" s="304"/>
      <c r="HS123" s="304"/>
      <c r="HT123" s="304"/>
      <c r="HU123" s="304"/>
      <c r="HV123" s="304"/>
      <c r="HW123" s="304"/>
      <c r="HX123" s="304"/>
      <c r="HY123" s="304"/>
      <c r="HZ123" s="304"/>
      <c r="IA123" s="304"/>
      <c r="IB123" s="304"/>
      <c r="IC123" s="304"/>
      <c r="ID123" s="304"/>
      <c r="IE123" s="304"/>
      <c r="IF123" s="304"/>
      <c r="IG123" s="304"/>
      <c r="IH123" s="304"/>
      <c r="II123" s="304"/>
      <c r="IJ123" s="304"/>
      <c r="IK123" s="304"/>
      <c r="IL123" s="304"/>
      <c r="IM123" s="304"/>
      <c r="IN123" s="304"/>
      <c r="IO123" s="304"/>
      <c r="IP123" s="304"/>
      <c r="IQ123" s="304"/>
      <c r="IR123" s="304"/>
      <c r="IS123" s="304"/>
      <c r="IT123" s="304"/>
      <c r="IU123" s="304"/>
    </row>
    <row r="124" s="133" customFormat="1" ht="24" customHeight="1" spans="1:255">
      <c r="A124" s="304"/>
      <c r="B124" s="304"/>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c r="CW124" s="304"/>
      <c r="CX124" s="304"/>
      <c r="CY124" s="304"/>
      <c r="CZ124" s="304"/>
      <c r="DA124" s="304"/>
      <c r="DB124" s="304"/>
      <c r="DC124" s="304"/>
      <c r="DD124" s="304"/>
      <c r="DE124" s="304"/>
      <c r="DF124" s="304"/>
      <c r="DG124" s="304"/>
      <c r="DH124" s="304"/>
      <c r="DI124" s="304"/>
      <c r="DJ124" s="304"/>
      <c r="DK124" s="304"/>
      <c r="DL124" s="304"/>
      <c r="DM124" s="304"/>
      <c r="DN124" s="304"/>
      <c r="DO124" s="304"/>
      <c r="DP124" s="304"/>
      <c r="DQ124" s="304"/>
      <c r="DR124" s="304"/>
      <c r="DS124" s="304"/>
      <c r="DT124" s="304"/>
      <c r="DU124" s="304"/>
      <c r="DV124" s="304"/>
      <c r="DW124" s="304"/>
      <c r="DX124" s="304"/>
      <c r="DY124" s="304"/>
      <c r="DZ124" s="304"/>
      <c r="EA124" s="304"/>
      <c r="EB124" s="304"/>
      <c r="EC124" s="304"/>
      <c r="ED124" s="304"/>
      <c r="EE124" s="304"/>
      <c r="EF124" s="304"/>
      <c r="EG124" s="304"/>
      <c r="EH124" s="304"/>
      <c r="EI124" s="304"/>
      <c r="EJ124" s="304"/>
      <c r="EK124" s="304"/>
      <c r="EL124" s="304"/>
      <c r="EM124" s="304"/>
      <c r="EN124" s="304"/>
      <c r="EO124" s="304"/>
      <c r="EP124" s="304"/>
      <c r="EQ124" s="304"/>
      <c r="ER124" s="304"/>
      <c r="ES124" s="304"/>
      <c r="ET124" s="304"/>
      <c r="EU124" s="304"/>
      <c r="EV124" s="304"/>
      <c r="EW124" s="304"/>
      <c r="EX124" s="304"/>
      <c r="EY124" s="304"/>
      <c r="EZ124" s="304"/>
      <c r="FA124" s="304"/>
      <c r="FB124" s="304"/>
      <c r="FC124" s="304"/>
      <c r="FD124" s="304"/>
      <c r="FE124" s="304"/>
      <c r="FF124" s="304"/>
      <c r="FG124" s="304"/>
      <c r="FH124" s="304"/>
      <c r="FI124" s="304"/>
      <c r="FJ124" s="304"/>
      <c r="FK124" s="304"/>
      <c r="FL124" s="304"/>
      <c r="FM124" s="304"/>
      <c r="FN124" s="304"/>
      <c r="FO124" s="304"/>
      <c r="FP124" s="304"/>
      <c r="FQ124" s="304"/>
      <c r="FR124" s="304"/>
      <c r="FS124" s="304"/>
      <c r="FT124" s="304"/>
      <c r="FU124" s="304"/>
      <c r="FV124" s="304"/>
      <c r="FW124" s="304"/>
      <c r="FX124" s="304"/>
      <c r="FY124" s="304"/>
      <c r="FZ124" s="304"/>
      <c r="GA124" s="304"/>
      <c r="GB124" s="304"/>
      <c r="GC124" s="304"/>
      <c r="GD124" s="304"/>
      <c r="GE124" s="304"/>
      <c r="GF124" s="304"/>
      <c r="GG124" s="304"/>
      <c r="GH124" s="304"/>
      <c r="GI124" s="304"/>
      <c r="GJ124" s="304"/>
      <c r="GK124" s="304"/>
      <c r="GL124" s="304"/>
      <c r="GM124" s="304"/>
      <c r="GN124" s="304"/>
      <c r="GO124" s="304"/>
      <c r="GP124" s="304"/>
      <c r="GQ124" s="304"/>
      <c r="GR124" s="304"/>
      <c r="GS124" s="304"/>
      <c r="GT124" s="304"/>
      <c r="GU124" s="304"/>
      <c r="GV124" s="304"/>
      <c r="GW124" s="304"/>
      <c r="GX124" s="304"/>
      <c r="GY124" s="304"/>
      <c r="GZ124" s="304"/>
      <c r="HA124" s="304"/>
      <c r="HB124" s="304"/>
      <c r="HC124" s="304"/>
      <c r="HD124" s="304"/>
      <c r="HE124" s="304"/>
      <c r="HF124" s="304"/>
      <c r="HG124" s="304"/>
      <c r="HH124" s="304"/>
      <c r="HI124" s="304"/>
      <c r="HJ124" s="304"/>
      <c r="HK124" s="304"/>
      <c r="HL124" s="304"/>
      <c r="HM124" s="304"/>
      <c r="HN124" s="304"/>
      <c r="HO124" s="304"/>
      <c r="HP124" s="304"/>
      <c r="HQ124" s="304"/>
      <c r="HR124" s="304"/>
      <c r="HS124" s="304"/>
      <c r="HT124" s="304"/>
      <c r="HU124" s="304"/>
      <c r="HV124" s="304"/>
      <c r="HW124" s="304"/>
      <c r="HX124" s="304"/>
      <c r="HY124" s="304"/>
      <c r="HZ124" s="304"/>
      <c r="IA124" s="304"/>
      <c r="IB124" s="304"/>
      <c r="IC124" s="304"/>
      <c r="ID124" s="304"/>
      <c r="IE124" s="304"/>
      <c r="IF124" s="304"/>
      <c r="IG124" s="304"/>
      <c r="IH124" s="304"/>
      <c r="II124" s="304"/>
      <c r="IJ124" s="304"/>
      <c r="IK124" s="304"/>
      <c r="IL124" s="304"/>
      <c r="IM124" s="304"/>
      <c r="IN124" s="304"/>
      <c r="IO124" s="304"/>
      <c r="IP124" s="304"/>
      <c r="IQ124" s="304"/>
      <c r="IR124" s="304"/>
      <c r="IS124" s="304"/>
      <c r="IT124" s="304"/>
      <c r="IU124" s="304"/>
    </row>
    <row r="125" s="133" customFormat="1" ht="24" customHeight="1" spans="1:255">
      <c r="A125" s="304"/>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c r="CW125" s="304"/>
      <c r="CX125" s="304"/>
      <c r="CY125" s="304"/>
      <c r="CZ125" s="304"/>
      <c r="DA125" s="304"/>
      <c r="DB125" s="304"/>
      <c r="DC125" s="304"/>
      <c r="DD125" s="304"/>
      <c r="DE125" s="304"/>
      <c r="DF125" s="304"/>
      <c r="DG125" s="304"/>
      <c r="DH125" s="304"/>
      <c r="DI125" s="304"/>
      <c r="DJ125" s="304"/>
      <c r="DK125" s="304"/>
      <c r="DL125" s="304"/>
      <c r="DM125" s="304"/>
      <c r="DN125" s="304"/>
      <c r="DO125" s="304"/>
      <c r="DP125" s="304"/>
      <c r="DQ125" s="304"/>
      <c r="DR125" s="304"/>
      <c r="DS125" s="304"/>
      <c r="DT125" s="304"/>
      <c r="DU125" s="304"/>
      <c r="DV125" s="304"/>
      <c r="DW125" s="304"/>
      <c r="DX125" s="304"/>
      <c r="DY125" s="304"/>
      <c r="DZ125" s="304"/>
      <c r="EA125" s="304"/>
      <c r="EB125" s="304"/>
      <c r="EC125" s="304"/>
      <c r="ED125" s="304"/>
      <c r="EE125" s="304"/>
      <c r="EF125" s="304"/>
      <c r="EG125" s="304"/>
      <c r="EH125" s="304"/>
      <c r="EI125" s="304"/>
      <c r="EJ125" s="304"/>
      <c r="EK125" s="304"/>
      <c r="EL125" s="304"/>
      <c r="EM125" s="304"/>
      <c r="EN125" s="304"/>
      <c r="EO125" s="304"/>
      <c r="EP125" s="304"/>
      <c r="EQ125" s="304"/>
      <c r="ER125" s="304"/>
      <c r="ES125" s="304"/>
      <c r="ET125" s="304"/>
      <c r="EU125" s="304"/>
      <c r="EV125" s="304"/>
      <c r="EW125" s="304"/>
      <c r="EX125" s="304"/>
      <c r="EY125" s="304"/>
      <c r="EZ125" s="304"/>
      <c r="FA125" s="304"/>
      <c r="FB125" s="304"/>
      <c r="FC125" s="304"/>
      <c r="FD125" s="304"/>
      <c r="FE125" s="304"/>
      <c r="FF125" s="304"/>
      <c r="FG125" s="304"/>
      <c r="FH125" s="304"/>
      <c r="FI125" s="304"/>
      <c r="FJ125" s="304"/>
      <c r="FK125" s="304"/>
      <c r="FL125" s="304"/>
      <c r="FM125" s="304"/>
      <c r="FN125" s="304"/>
      <c r="FO125" s="304"/>
      <c r="FP125" s="304"/>
      <c r="FQ125" s="304"/>
      <c r="FR125" s="304"/>
      <c r="FS125" s="304"/>
      <c r="FT125" s="304"/>
      <c r="FU125" s="304"/>
      <c r="FV125" s="304"/>
      <c r="FW125" s="304"/>
      <c r="FX125" s="304"/>
      <c r="FY125" s="304"/>
      <c r="FZ125" s="304"/>
      <c r="GA125" s="304"/>
      <c r="GB125" s="304"/>
      <c r="GC125" s="304"/>
      <c r="GD125" s="304"/>
      <c r="GE125" s="304"/>
      <c r="GF125" s="304"/>
      <c r="GG125" s="304"/>
      <c r="GH125" s="304"/>
      <c r="GI125" s="304"/>
      <c r="GJ125" s="304"/>
      <c r="GK125" s="304"/>
      <c r="GL125" s="304"/>
      <c r="GM125" s="304"/>
      <c r="GN125" s="304"/>
      <c r="GO125" s="304"/>
      <c r="GP125" s="304"/>
      <c r="GQ125" s="304"/>
      <c r="GR125" s="304"/>
      <c r="GS125" s="304"/>
      <c r="GT125" s="304"/>
      <c r="GU125" s="304"/>
      <c r="GV125" s="304"/>
      <c r="GW125" s="304"/>
      <c r="GX125" s="304"/>
      <c r="GY125" s="304"/>
      <c r="GZ125" s="304"/>
      <c r="HA125" s="304"/>
      <c r="HB125" s="304"/>
      <c r="HC125" s="304"/>
      <c r="HD125" s="304"/>
      <c r="HE125" s="304"/>
      <c r="HF125" s="304"/>
      <c r="HG125" s="304"/>
      <c r="HH125" s="304"/>
      <c r="HI125" s="304"/>
      <c r="HJ125" s="304"/>
      <c r="HK125" s="304"/>
      <c r="HL125" s="304"/>
      <c r="HM125" s="304"/>
      <c r="HN125" s="304"/>
      <c r="HO125" s="304"/>
      <c r="HP125" s="304"/>
      <c r="HQ125" s="304"/>
      <c r="HR125" s="304"/>
      <c r="HS125" s="304"/>
      <c r="HT125" s="304"/>
      <c r="HU125" s="304"/>
      <c r="HV125" s="304"/>
      <c r="HW125" s="304"/>
      <c r="HX125" s="304"/>
      <c r="HY125" s="304"/>
      <c r="HZ125" s="304"/>
      <c r="IA125" s="304"/>
      <c r="IB125" s="304"/>
      <c r="IC125" s="304"/>
      <c r="ID125" s="304"/>
      <c r="IE125" s="304"/>
      <c r="IF125" s="304"/>
      <c r="IG125" s="304"/>
      <c r="IH125" s="304"/>
      <c r="II125" s="304"/>
      <c r="IJ125" s="304"/>
      <c r="IK125" s="304"/>
      <c r="IL125" s="304"/>
      <c r="IM125" s="304"/>
      <c r="IN125" s="304"/>
      <c r="IO125" s="304"/>
      <c r="IP125" s="304"/>
      <c r="IQ125" s="304"/>
      <c r="IR125" s="304"/>
      <c r="IS125" s="304"/>
      <c r="IT125" s="304"/>
      <c r="IU125" s="304"/>
    </row>
  </sheetData>
  <mergeCells count="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95"/>
  <sheetViews>
    <sheetView workbookViewId="0">
      <selection activeCell="J14" sqref="J14"/>
    </sheetView>
  </sheetViews>
  <sheetFormatPr defaultColWidth="9" defaultRowHeight="14.25"/>
  <cols>
    <col min="1" max="1" width="30.625" style="273" customWidth="1"/>
    <col min="2" max="2" width="12.625" style="274" customWidth="1"/>
    <col min="3" max="3" width="30.625" style="273" customWidth="1"/>
    <col min="4" max="4" width="12.625" style="275" customWidth="1"/>
    <col min="5" max="5" width="9.375" style="273"/>
    <col min="6" max="255" width="9" style="273"/>
    <col min="256" max="16384" width="9" style="133"/>
  </cols>
  <sheetData>
    <row r="1" s="268" customFormat="1" ht="24" customHeight="1" spans="1:2">
      <c r="A1" s="276"/>
      <c r="B1" s="277"/>
    </row>
    <row r="2" s="269" customFormat="1" ht="42" customHeight="1" spans="1:4">
      <c r="A2" s="278" t="s">
        <v>1340</v>
      </c>
      <c r="B2" s="279"/>
      <c r="C2" s="279"/>
      <c r="D2" s="279"/>
    </row>
    <row r="3" s="270" customFormat="1" ht="27" customHeight="1" spans="1:4">
      <c r="A3" s="280"/>
      <c r="B3" s="281"/>
      <c r="C3" s="280"/>
      <c r="D3" s="282" t="s">
        <v>1</v>
      </c>
    </row>
    <row r="4" s="271" customFormat="1" ht="30" customHeight="1" spans="1:4">
      <c r="A4" s="283" t="s">
        <v>64</v>
      </c>
      <c r="B4" s="284" t="s">
        <v>3</v>
      </c>
      <c r="C4" s="283" t="s">
        <v>65</v>
      </c>
      <c r="D4" s="284" t="s">
        <v>3</v>
      </c>
    </row>
    <row r="5" s="272" customFormat="1" ht="24" customHeight="1" spans="1:4">
      <c r="A5" s="285" t="s">
        <v>1334</v>
      </c>
      <c r="B5" s="286">
        <v>296900</v>
      </c>
      <c r="C5" s="285" t="s">
        <v>1335</v>
      </c>
      <c r="D5" s="286">
        <v>340018</v>
      </c>
    </row>
    <row r="6" s="272" customFormat="1" ht="24" customHeight="1" spans="1:4">
      <c r="A6" s="285" t="s">
        <v>68</v>
      </c>
      <c r="B6" s="286">
        <f>SUM(B7:B10)</f>
        <v>73546</v>
      </c>
      <c r="C6" s="202" t="s">
        <v>69</v>
      </c>
      <c r="D6" s="286">
        <f>SUM(D7:D8)</f>
        <v>30000</v>
      </c>
    </row>
    <row r="7" s="272" customFormat="1" ht="24" customHeight="1" spans="1:4">
      <c r="A7" s="287" t="s">
        <v>70</v>
      </c>
      <c r="B7" s="288"/>
      <c r="C7" s="287" t="s">
        <v>71</v>
      </c>
      <c r="D7" s="288"/>
    </row>
    <row r="8" s="272" customFormat="1" ht="24" customHeight="1" spans="1:4">
      <c r="A8" s="287" t="s">
        <v>76</v>
      </c>
      <c r="B8" s="288">
        <v>73546</v>
      </c>
      <c r="C8" s="287" t="s">
        <v>77</v>
      </c>
      <c r="D8" s="288">
        <v>30000</v>
      </c>
    </row>
    <row r="9" s="272" customFormat="1" ht="24" customHeight="1" spans="1:4">
      <c r="A9" s="287" t="s">
        <v>78</v>
      </c>
      <c r="B9" s="288"/>
      <c r="C9" s="289" t="s">
        <v>97</v>
      </c>
      <c r="D9" s="290">
        <f>SUM(D10:D10)</f>
        <v>428</v>
      </c>
    </row>
    <row r="10" s="272" customFormat="1" ht="24" customHeight="1" spans="1:4">
      <c r="A10" s="287" t="s">
        <v>86</v>
      </c>
      <c r="B10" s="288"/>
      <c r="C10" s="287" t="s">
        <v>1336</v>
      </c>
      <c r="D10" s="288">
        <v>428</v>
      </c>
    </row>
    <row r="11" s="272" customFormat="1" ht="24" customHeight="1" spans="1:4">
      <c r="A11" s="291" t="s">
        <v>1337</v>
      </c>
      <c r="B11" s="288"/>
      <c r="C11" s="292"/>
      <c r="D11" s="288"/>
    </row>
    <row r="12" s="272" customFormat="1" ht="24" customHeight="1" spans="1:4">
      <c r="A12" s="292"/>
      <c r="B12" s="293"/>
      <c r="C12" s="292"/>
      <c r="D12" s="288"/>
    </row>
    <row r="13" s="272" customFormat="1" ht="24" customHeight="1" spans="1:4">
      <c r="A13" s="292"/>
      <c r="B13" s="294"/>
      <c r="C13" s="287"/>
      <c r="D13" s="288"/>
    </row>
    <row r="14" s="272" customFormat="1" ht="24" customHeight="1" spans="1:4">
      <c r="A14" s="295"/>
      <c r="B14" s="294"/>
      <c r="C14" s="296"/>
      <c r="D14" s="297"/>
    </row>
    <row r="15" s="272" customFormat="1" ht="24" customHeight="1" spans="1:4">
      <c r="A15" s="151" t="s">
        <v>111</v>
      </c>
      <c r="B15" s="293">
        <f>B5+B6</f>
        <v>370446</v>
      </c>
      <c r="C15" s="298" t="s">
        <v>112</v>
      </c>
      <c r="D15" s="290">
        <f>D5+D6+D9</f>
        <v>370446</v>
      </c>
    </row>
    <row r="16" s="272" customFormat="1" ht="24" customHeight="1" spans="1:4">
      <c r="A16" s="273"/>
      <c r="B16" s="274"/>
      <c r="C16" s="273"/>
      <c r="D16" s="275"/>
    </row>
    <row r="17" s="272" customFormat="1" ht="24" customHeight="1" spans="1:5">
      <c r="A17" s="273"/>
      <c r="B17" s="274"/>
      <c r="C17" s="273"/>
      <c r="D17" s="275"/>
      <c r="E17" s="299"/>
    </row>
    <row r="18" s="133" customFormat="1" ht="24" customHeight="1" spans="1:255">
      <c r="A18" s="273"/>
      <c r="B18" s="274"/>
      <c r="C18" s="273"/>
      <c r="D18" s="275"/>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c r="IU18" s="273"/>
    </row>
    <row r="19" s="133" customFormat="1" ht="24" customHeight="1" spans="1:255">
      <c r="A19" s="273"/>
      <c r="B19" s="274"/>
      <c r="C19" s="273"/>
      <c r="D19" s="275"/>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row>
    <row r="20" s="133" customFormat="1" ht="24" customHeight="1" spans="1:255">
      <c r="A20" s="273"/>
      <c r="B20" s="274"/>
      <c r="C20" s="273"/>
      <c r="D20" s="275"/>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c r="DF20" s="273"/>
      <c r="DG20" s="273"/>
      <c r="DH20" s="273"/>
      <c r="DI20" s="273"/>
      <c r="DJ20" s="273"/>
      <c r="DK20" s="273"/>
      <c r="DL20" s="273"/>
      <c r="DM20" s="273"/>
      <c r="DN20" s="273"/>
      <c r="DO20" s="273"/>
      <c r="DP20" s="273"/>
      <c r="DQ20" s="273"/>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3"/>
      <c r="FP20" s="273"/>
      <c r="FQ20" s="273"/>
      <c r="FR20" s="273"/>
      <c r="FS20" s="273"/>
      <c r="FT20" s="273"/>
      <c r="FU20" s="273"/>
      <c r="FV20" s="273"/>
      <c r="FW20" s="273"/>
      <c r="FX20" s="273"/>
      <c r="FY20" s="273"/>
      <c r="FZ20" s="273"/>
      <c r="GA20" s="273"/>
      <c r="GB20" s="273"/>
      <c r="GC20" s="273"/>
      <c r="GD20" s="273"/>
      <c r="GE20" s="273"/>
      <c r="GF20" s="273"/>
      <c r="GG20" s="273"/>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3"/>
      <c r="HO20" s="273"/>
      <c r="HP20" s="273"/>
      <c r="HQ20" s="273"/>
      <c r="HR20" s="273"/>
      <c r="HS20" s="273"/>
      <c r="HT20" s="273"/>
      <c r="HU20" s="273"/>
      <c r="HV20" s="273"/>
      <c r="HW20" s="273"/>
      <c r="HX20" s="273"/>
      <c r="HY20" s="273"/>
      <c r="HZ20" s="273"/>
      <c r="IA20" s="273"/>
      <c r="IB20" s="273"/>
      <c r="IC20" s="273"/>
      <c r="ID20" s="273"/>
      <c r="IE20" s="273"/>
      <c r="IF20" s="273"/>
      <c r="IG20" s="273"/>
      <c r="IH20" s="273"/>
      <c r="II20" s="273"/>
      <c r="IJ20" s="273"/>
      <c r="IK20" s="273"/>
      <c r="IL20" s="273"/>
      <c r="IM20" s="273"/>
      <c r="IN20" s="273"/>
      <c r="IO20" s="273"/>
      <c r="IP20" s="273"/>
      <c r="IQ20" s="273"/>
      <c r="IR20" s="273"/>
      <c r="IS20" s="273"/>
      <c r="IT20" s="273"/>
      <c r="IU20" s="273"/>
    </row>
    <row r="21" s="133" customFormat="1" ht="24" customHeight="1" spans="1:255">
      <c r="A21" s="273"/>
      <c r="B21" s="274"/>
      <c r="C21" s="273"/>
      <c r="D21" s="275"/>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c r="DF21" s="273"/>
      <c r="DG21" s="273"/>
      <c r="DH21" s="273"/>
      <c r="DI21" s="273"/>
      <c r="DJ21" s="273"/>
      <c r="DK21" s="273"/>
      <c r="DL21" s="273"/>
      <c r="DM21" s="273"/>
      <c r="DN21" s="273"/>
      <c r="DO21" s="273"/>
      <c r="DP21" s="273"/>
      <c r="DQ21" s="273"/>
      <c r="DR21" s="273"/>
      <c r="DS21" s="273"/>
      <c r="DT21" s="273"/>
      <c r="DU21" s="273"/>
      <c r="DV21" s="273"/>
      <c r="DW21" s="273"/>
      <c r="DX21" s="273"/>
      <c r="DY21" s="273"/>
      <c r="DZ21" s="273"/>
      <c r="EA21" s="273"/>
      <c r="EB21" s="273"/>
      <c r="EC21" s="273"/>
      <c r="ED21" s="273"/>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3"/>
      <c r="HO21" s="273"/>
      <c r="HP21" s="273"/>
      <c r="HQ21" s="273"/>
      <c r="HR21" s="273"/>
      <c r="HS21" s="273"/>
      <c r="HT21" s="273"/>
      <c r="HU21" s="273"/>
      <c r="HV21" s="273"/>
      <c r="HW21" s="273"/>
      <c r="HX21" s="273"/>
      <c r="HY21" s="273"/>
      <c r="HZ21" s="273"/>
      <c r="IA21" s="273"/>
      <c r="IB21" s="273"/>
      <c r="IC21" s="273"/>
      <c r="ID21" s="273"/>
      <c r="IE21" s="273"/>
      <c r="IF21" s="273"/>
      <c r="IG21" s="273"/>
      <c r="IH21" s="273"/>
      <c r="II21" s="273"/>
      <c r="IJ21" s="273"/>
      <c r="IK21" s="273"/>
      <c r="IL21" s="273"/>
      <c r="IM21" s="273"/>
      <c r="IN21" s="273"/>
      <c r="IO21" s="273"/>
      <c r="IP21" s="273"/>
      <c r="IQ21" s="273"/>
      <c r="IR21" s="273"/>
      <c r="IS21" s="273"/>
      <c r="IT21" s="273"/>
      <c r="IU21" s="273"/>
    </row>
    <row r="22" s="133" customFormat="1" ht="24" customHeight="1" spans="1:255">
      <c r="A22" s="273"/>
      <c r="B22" s="274"/>
      <c r="C22" s="273"/>
      <c r="D22" s="275"/>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3"/>
      <c r="DU22" s="273"/>
      <c r="DV22" s="273"/>
      <c r="DW22" s="273"/>
      <c r="DX22" s="273"/>
      <c r="DY22" s="273"/>
      <c r="DZ22" s="273"/>
      <c r="EA22" s="273"/>
      <c r="EB22" s="273"/>
      <c r="EC22" s="273"/>
      <c r="ED22" s="273"/>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3"/>
      <c r="HO22" s="273"/>
      <c r="HP22" s="273"/>
      <c r="HQ22" s="273"/>
      <c r="HR22" s="273"/>
      <c r="HS22" s="273"/>
      <c r="HT22" s="273"/>
      <c r="HU22" s="273"/>
      <c r="HV22" s="273"/>
      <c r="HW22" s="273"/>
      <c r="HX22" s="273"/>
      <c r="HY22" s="273"/>
      <c r="HZ22" s="273"/>
      <c r="IA22" s="273"/>
      <c r="IB22" s="273"/>
      <c r="IC22" s="273"/>
      <c r="ID22" s="273"/>
      <c r="IE22" s="273"/>
      <c r="IF22" s="273"/>
      <c r="IG22" s="273"/>
      <c r="IH22" s="273"/>
      <c r="II22" s="273"/>
      <c r="IJ22" s="273"/>
      <c r="IK22" s="273"/>
      <c r="IL22" s="273"/>
      <c r="IM22" s="273"/>
      <c r="IN22" s="273"/>
      <c r="IO22" s="273"/>
      <c r="IP22" s="273"/>
      <c r="IQ22" s="273"/>
      <c r="IR22" s="273"/>
      <c r="IS22" s="273"/>
      <c r="IT22" s="273"/>
      <c r="IU22" s="273"/>
    </row>
    <row r="23" s="133" customFormat="1" ht="24" customHeight="1" spans="1:255">
      <c r="A23" s="273"/>
      <c r="B23" s="274"/>
      <c r="C23" s="273"/>
      <c r="D23" s="275"/>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c r="DF23" s="273"/>
      <c r="DG23" s="273"/>
      <c r="DH23" s="273"/>
      <c r="DI23" s="273"/>
      <c r="DJ23" s="273"/>
      <c r="DK23" s="273"/>
      <c r="DL23" s="273"/>
      <c r="DM23" s="273"/>
      <c r="DN23" s="273"/>
      <c r="DO23" s="273"/>
      <c r="DP23" s="273"/>
      <c r="DQ23" s="273"/>
      <c r="DR23" s="273"/>
      <c r="DS23" s="273"/>
      <c r="DT23" s="273"/>
      <c r="DU23" s="273"/>
      <c r="DV23" s="273"/>
      <c r="DW23" s="273"/>
      <c r="DX23" s="273"/>
      <c r="DY23" s="273"/>
      <c r="DZ23" s="273"/>
      <c r="EA23" s="273"/>
      <c r="EB23" s="273"/>
      <c r="EC23" s="273"/>
      <c r="ED23" s="273"/>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3"/>
      <c r="FP23" s="273"/>
      <c r="FQ23" s="273"/>
      <c r="FR23" s="273"/>
      <c r="FS23" s="273"/>
      <c r="FT23" s="273"/>
      <c r="FU23" s="273"/>
      <c r="FV23" s="273"/>
      <c r="FW23" s="273"/>
      <c r="FX23" s="273"/>
      <c r="FY23" s="273"/>
      <c r="FZ23" s="273"/>
      <c r="GA23" s="273"/>
      <c r="GB23" s="273"/>
      <c r="GC23" s="273"/>
      <c r="GD23" s="273"/>
      <c r="GE23" s="273"/>
      <c r="GF23" s="273"/>
      <c r="GG23" s="273"/>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row>
    <row r="24" s="133" customFormat="1" ht="24" customHeight="1" spans="1:255">
      <c r="A24" s="273"/>
      <c r="B24" s="274"/>
      <c r="C24" s="273"/>
      <c r="D24" s="275"/>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3"/>
      <c r="DH24" s="273"/>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3"/>
      <c r="HO24" s="273"/>
      <c r="HP24" s="273"/>
      <c r="HQ24" s="273"/>
      <c r="HR24" s="273"/>
      <c r="HS24" s="273"/>
      <c r="HT24" s="273"/>
      <c r="HU24" s="273"/>
      <c r="HV24" s="273"/>
      <c r="HW24" s="273"/>
      <c r="HX24" s="273"/>
      <c r="HY24" s="273"/>
      <c r="HZ24" s="273"/>
      <c r="IA24" s="273"/>
      <c r="IB24" s="273"/>
      <c r="IC24" s="273"/>
      <c r="ID24" s="273"/>
      <c r="IE24" s="273"/>
      <c r="IF24" s="273"/>
      <c r="IG24" s="273"/>
      <c r="IH24" s="273"/>
      <c r="II24" s="273"/>
      <c r="IJ24" s="273"/>
      <c r="IK24" s="273"/>
      <c r="IL24" s="273"/>
      <c r="IM24" s="273"/>
      <c r="IN24" s="273"/>
      <c r="IO24" s="273"/>
      <c r="IP24" s="273"/>
      <c r="IQ24" s="273"/>
      <c r="IR24" s="273"/>
      <c r="IS24" s="273"/>
      <c r="IT24" s="273"/>
      <c r="IU24" s="273"/>
    </row>
    <row r="25" s="133" customFormat="1" ht="24" customHeight="1" spans="1:255">
      <c r="A25" s="273"/>
      <c r="B25" s="274"/>
      <c r="C25" s="273"/>
      <c r="D25" s="275"/>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c r="IU25" s="273"/>
    </row>
    <row r="26" s="133" customFormat="1" ht="24" customHeight="1" spans="1:255">
      <c r="A26" s="273"/>
      <c r="B26" s="274"/>
      <c r="C26" s="273"/>
      <c r="D26" s="275"/>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row>
    <row r="27" s="133" customFormat="1" ht="24" customHeight="1" spans="1:255">
      <c r="A27" s="273"/>
      <c r="B27" s="274"/>
      <c r="C27" s="273"/>
      <c r="D27" s="275"/>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c r="IU27" s="273"/>
    </row>
    <row r="28" s="133" customFormat="1" ht="24" customHeight="1" spans="1:255">
      <c r="A28" s="272"/>
      <c r="B28" s="274"/>
      <c r="C28" s="273"/>
      <c r="D28" s="275"/>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c r="DO28" s="273"/>
      <c r="DP28" s="273"/>
      <c r="DQ28" s="273"/>
      <c r="DR28" s="273"/>
      <c r="DS28" s="273"/>
      <c r="DT28" s="273"/>
      <c r="DU28" s="273"/>
      <c r="DV28" s="273"/>
      <c r="DW28" s="273"/>
      <c r="DX28" s="273"/>
      <c r="DY28" s="273"/>
      <c r="DZ28" s="273"/>
      <c r="EA28" s="273"/>
      <c r="EB28" s="273"/>
      <c r="EC28" s="273"/>
      <c r="ED28" s="273"/>
      <c r="EE28" s="273"/>
      <c r="EF28" s="273"/>
      <c r="EG28" s="273"/>
      <c r="EH28" s="27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3"/>
      <c r="FP28" s="273"/>
      <c r="FQ28" s="273"/>
      <c r="FR28" s="273"/>
      <c r="FS28" s="273"/>
      <c r="FT28" s="273"/>
      <c r="FU28" s="273"/>
      <c r="FV28" s="273"/>
      <c r="FW28" s="273"/>
      <c r="FX28" s="273"/>
      <c r="FY28" s="273"/>
      <c r="FZ28" s="273"/>
      <c r="GA28" s="273"/>
      <c r="GB28" s="273"/>
      <c r="GC28" s="273"/>
      <c r="GD28" s="273"/>
      <c r="GE28" s="273"/>
      <c r="GF28" s="273"/>
      <c r="GG28" s="273"/>
      <c r="GH28" s="273"/>
      <c r="GI28" s="273"/>
      <c r="GJ28" s="273"/>
      <c r="GK28" s="273"/>
      <c r="GL28" s="273"/>
      <c r="GM28" s="273"/>
      <c r="GN28" s="273"/>
      <c r="GO28" s="273"/>
      <c r="GP28" s="273"/>
      <c r="GQ28" s="273"/>
      <c r="GR28" s="273"/>
      <c r="GS28" s="273"/>
      <c r="GT28" s="273"/>
      <c r="GU28" s="273"/>
      <c r="GV28" s="273"/>
      <c r="GW28" s="273"/>
      <c r="GX28" s="273"/>
      <c r="GY28" s="273"/>
      <c r="GZ28" s="273"/>
      <c r="HA28" s="273"/>
      <c r="HB28" s="273"/>
      <c r="HC28" s="273"/>
      <c r="HD28" s="273"/>
      <c r="HE28" s="273"/>
      <c r="HF28" s="273"/>
      <c r="HG28" s="273"/>
      <c r="HH28" s="273"/>
      <c r="HI28" s="273"/>
      <c r="HJ28" s="273"/>
      <c r="HK28" s="273"/>
      <c r="HL28" s="273"/>
      <c r="HM28" s="273"/>
      <c r="HN28" s="273"/>
      <c r="HO28" s="273"/>
      <c r="HP28" s="273"/>
      <c r="HQ28" s="273"/>
      <c r="HR28" s="273"/>
      <c r="HS28" s="273"/>
      <c r="HT28" s="273"/>
      <c r="HU28" s="273"/>
      <c r="HV28" s="273"/>
      <c r="HW28" s="273"/>
      <c r="HX28" s="273"/>
      <c r="HY28" s="273"/>
      <c r="HZ28" s="273"/>
      <c r="IA28" s="273"/>
      <c r="IB28" s="273"/>
      <c r="IC28" s="273"/>
      <c r="ID28" s="273"/>
      <c r="IE28" s="273"/>
      <c r="IF28" s="273"/>
      <c r="IG28" s="273"/>
      <c r="IH28" s="273"/>
      <c r="II28" s="273"/>
      <c r="IJ28" s="273"/>
      <c r="IK28" s="273"/>
      <c r="IL28" s="273"/>
      <c r="IM28" s="273"/>
      <c r="IN28" s="273"/>
      <c r="IO28" s="273"/>
      <c r="IP28" s="273"/>
      <c r="IQ28" s="273"/>
      <c r="IR28" s="273"/>
      <c r="IS28" s="273"/>
      <c r="IT28" s="273"/>
      <c r="IU28" s="273"/>
    </row>
    <row r="29" s="133" customFormat="1" ht="24" customHeight="1" spans="1:255">
      <c r="A29" s="273"/>
      <c r="B29" s="274"/>
      <c r="C29" s="273"/>
      <c r="D29" s="275"/>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3"/>
      <c r="BZ29" s="273"/>
      <c r="CA29" s="273"/>
      <c r="CB29" s="273"/>
      <c r="CC29" s="273"/>
      <c r="CD29" s="273"/>
      <c r="CE29" s="273"/>
      <c r="CF29" s="273"/>
      <c r="CG29" s="273"/>
      <c r="CH29" s="273"/>
      <c r="CI29" s="273"/>
      <c r="CJ29" s="273"/>
      <c r="CK29" s="273"/>
      <c r="CL29" s="273"/>
      <c r="CM29" s="273"/>
      <c r="CN29" s="273"/>
      <c r="CO29" s="273"/>
      <c r="CP29" s="273"/>
      <c r="CQ29" s="273"/>
      <c r="CR29" s="273"/>
      <c r="CS29" s="273"/>
      <c r="CT29" s="273"/>
      <c r="CU29" s="273"/>
      <c r="CV29" s="273"/>
      <c r="CW29" s="273"/>
      <c r="CX29" s="273"/>
      <c r="CY29" s="273"/>
      <c r="CZ29" s="273"/>
      <c r="DA29" s="273"/>
      <c r="DB29" s="273"/>
      <c r="DC29" s="273"/>
      <c r="DD29" s="273"/>
      <c r="DE29" s="273"/>
      <c r="DF29" s="273"/>
      <c r="DG29" s="273"/>
      <c r="DH29" s="273"/>
      <c r="DI29" s="273"/>
      <c r="DJ29" s="273"/>
      <c r="DK29" s="273"/>
      <c r="DL29" s="273"/>
      <c r="DM29" s="273"/>
      <c r="DN29" s="273"/>
      <c r="DO29" s="273"/>
      <c r="DP29" s="273"/>
      <c r="DQ29" s="273"/>
      <c r="DR29" s="273"/>
      <c r="DS29" s="273"/>
      <c r="DT29" s="273"/>
      <c r="DU29" s="273"/>
      <c r="DV29" s="273"/>
      <c r="DW29" s="273"/>
      <c r="DX29" s="273"/>
      <c r="DY29" s="273"/>
      <c r="DZ29" s="273"/>
      <c r="EA29" s="273"/>
      <c r="EB29" s="273"/>
      <c r="EC29" s="273"/>
      <c r="ED29" s="273"/>
      <c r="EE29" s="273"/>
      <c r="EF29" s="273"/>
      <c r="EG29" s="273"/>
      <c r="EH29" s="273"/>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3"/>
      <c r="FP29" s="273"/>
      <c r="FQ29" s="273"/>
      <c r="FR29" s="273"/>
      <c r="FS29" s="273"/>
      <c r="FT29" s="273"/>
      <c r="FU29" s="273"/>
      <c r="FV29" s="273"/>
      <c r="FW29" s="273"/>
      <c r="FX29" s="273"/>
      <c r="FY29" s="273"/>
      <c r="FZ29" s="273"/>
      <c r="GA29" s="273"/>
      <c r="GB29" s="273"/>
      <c r="GC29" s="273"/>
      <c r="GD29" s="273"/>
      <c r="GE29" s="273"/>
      <c r="GF29" s="273"/>
      <c r="GG29" s="273"/>
      <c r="GH29" s="273"/>
      <c r="GI29" s="273"/>
      <c r="GJ29" s="273"/>
      <c r="GK29" s="273"/>
      <c r="GL29" s="273"/>
      <c r="GM29" s="273"/>
      <c r="GN29" s="273"/>
      <c r="GO29" s="273"/>
      <c r="GP29" s="273"/>
      <c r="GQ29" s="273"/>
      <c r="GR29" s="273"/>
      <c r="GS29" s="273"/>
      <c r="GT29" s="273"/>
      <c r="GU29" s="273"/>
      <c r="GV29" s="273"/>
      <c r="GW29" s="273"/>
      <c r="GX29" s="273"/>
      <c r="GY29" s="273"/>
      <c r="GZ29" s="273"/>
      <c r="HA29" s="273"/>
      <c r="HB29" s="273"/>
      <c r="HC29" s="273"/>
      <c r="HD29" s="273"/>
      <c r="HE29" s="273"/>
      <c r="HF29" s="273"/>
      <c r="HG29" s="273"/>
      <c r="HH29" s="273"/>
      <c r="HI29" s="273"/>
      <c r="HJ29" s="273"/>
      <c r="HK29" s="273"/>
      <c r="HL29" s="273"/>
      <c r="HM29" s="273"/>
      <c r="HN29" s="273"/>
      <c r="HO29" s="273"/>
      <c r="HP29" s="273"/>
      <c r="HQ29" s="273"/>
      <c r="HR29" s="273"/>
      <c r="HS29" s="273"/>
      <c r="HT29" s="273"/>
      <c r="HU29" s="273"/>
      <c r="HV29" s="273"/>
      <c r="HW29" s="273"/>
      <c r="HX29" s="273"/>
      <c r="HY29" s="273"/>
      <c r="HZ29" s="273"/>
      <c r="IA29" s="273"/>
      <c r="IB29" s="273"/>
      <c r="IC29" s="273"/>
      <c r="ID29" s="273"/>
      <c r="IE29" s="273"/>
      <c r="IF29" s="273"/>
      <c r="IG29" s="273"/>
      <c r="IH29" s="273"/>
      <c r="II29" s="273"/>
      <c r="IJ29" s="273"/>
      <c r="IK29" s="273"/>
      <c r="IL29" s="273"/>
      <c r="IM29" s="273"/>
      <c r="IN29" s="273"/>
      <c r="IO29" s="273"/>
      <c r="IP29" s="273"/>
      <c r="IQ29" s="273"/>
      <c r="IR29" s="273"/>
      <c r="IS29" s="273"/>
      <c r="IT29" s="273"/>
      <c r="IU29" s="273"/>
    </row>
    <row r="30" s="133" customFormat="1" ht="24" customHeight="1" spans="1:255">
      <c r="A30" s="273"/>
      <c r="B30" s="274"/>
      <c r="C30" s="273"/>
      <c r="D30" s="275"/>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c r="CE30" s="273"/>
      <c r="CF30" s="273"/>
      <c r="CG30" s="273"/>
      <c r="CH30" s="273"/>
      <c r="CI30" s="273"/>
      <c r="CJ30" s="273"/>
      <c r="CK30" s="273"/>
      <c r="CL30" s="273"/>
      <c r="CM30" s="273"/>
      <c r="CN30" s="273"/>
      <c r="CO30" s="273"/>
      <c r="CP30" s="273"/>
      <c r="CQ30" s="273"/>
      <c r="CR30" s="273"/>
      <c r="CS30" s="273"/>
      <c r="CT30" s="273"/>
      <c r="CU30" s="273"/>
      <c r="CV30" s="273"/>
      <c r="CW30" s="273"/>
      <c r="CX30" s="273"/>
      <c r="CY30" s="273"/>
      <c r="CZ30" s="273"/>
      <c r="DA30" s="273"/>
      <c r="DB30" s="273"/>
      <c r="DC30" s="273"/>
      <c r="DD30" s="273"/>
      <c r="DE30" s="273"/>
      <c r="DF30" s="273"/>
      <c r="DG30" s="273"/>
      <c r="DH30" s="273"/>
      <c r="DI30" s="273"/>
      <c r="DJ30" s="273"/>
      <c r="DK30" s="273"/>
      <c r="DL30" s="273"/>
      <c r="DM30" s="273"/>
      <c r="DN30" s="273"/>
      <c r="DO30" s="273"/>
      <c r="DP30" s="273"/>
      <c r="DQ30" s="273"/>
      <c r="DR30" s="273"/>
      <c r="DS30" s="273"/>
      <c r="DT30" s="273"/>
      <c r="DU30" s="273"/>
      <c r="DV30" s="273"/>
      <c r="DW30" s="273"/>
      <c r="DX30" s="273"/>
      <c r="DY30" s="273"/>
      <c r="DZ30" s="273"/>
      <c r="EA30" s="273"/>
      <c r="EB30" s="273"/>
      <c r="EC30" s="273"/>
      <c r="ED30" s="273"/>
      <c r="EE30" s="273"/>
      <c r="EF30" s="273"/>
      <c r="EG30" s="273"/>
      <c r="EH30" s="273"/>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3"/>
      <c r="FP30" s="273"/>
      <c r="FQ30" s="273"/>
      <c r="FR30" s="273"/>
      <c r="FS30" s="273"/>
      <c r="FT30" s="273"/>
      <c r="FU30" s="273"/>
      <c r="FV30" s="273"/>
      <c r="FW30" s="273"/>
      <c r="FX30" s="273"/>
      <c r="FY30" s="273"/>
      <c r="FZ30" s="273"/>
      <c r="GA30" s="273"/>
      <c r="GB30" s="273"/>
      <c r="GC30" s="273"/>
      <c r="GD30" s="273"/>
      <c r="GE30" s="273"/>
      <c r="GF30" s="273"/>
      <c r="GG30" s="273"/>
      <c r="GH30" s="273"/>
      <c r="GI30" s="273"/>
      <c r="GJ30" s="273"/>
      <c r="GK30" s="273"/>
      <c r="GL30" s="273"/>
      <c r="GM30" s="273"/>
      <c r="GN30" s="273"/>
      <c r="GO30" s="273"/>
      <c r="GP30" s="273"/>
      <c r="GQ30" s="273"/>
      <c r="GR30" s="273"/>
      <c r="GS30" s="273"/>
      <c r="GT30" s="273"/>
      <c r="GU30" s="273"/>
      <c r="GV30" s="273"/>
      <c r="GW30" s="273"/>
      <c r="GX30" s="273"/>
      <c r="GY30" s="273"/>
      <c r="GZ30" s="273"/>
      <c r="HA30" s="273"/>
      <c r="HB30" s="273"/>
      <c r="HC30" s="273"/>
      <c r="HD30" s="273"/>
      <c r="HE30" s="273"/>
      <c r="HF30" s="273"/>
      <c r="HG30" s="273"/>
      <c r="HH30" s="273"/>
      <c r="HI30" s="273"/>
      <c r="HJ30" s="273"/>
      <c r="HK30" s="273"/>
      <c r="HL30" s="273"/>
      <c r="HM30" s="273"/>
      <c r="HN30" s="273"/>
      <c r="HO30" s="273"/>
      <c r="HP30" s="273"/>
      <c r="HQ30" s="273"/>
      <c r="HR30" s="273"/>
      <c r="HS30" s="273"/>
      <c r="HT30" s="273"/>
      <c r="HU30" s="273"/>
      <c r="HV30" s="273"/>
      <c r="HW30" s="273"/>
      <c r="HX30" s="273"/>
      <c r="HY30" s="273"/>
      <c r="HZ30" s="273"/>
      <c r="IA30" s="273"/>
      <c r="IB30" s="273"/>
      <c r="IC30" s="273"/>
      <c r="ID30" s="273"/>
      <c r="IE30" s="273"/>
      <c r="IF30" s="273"/>
      <c r="IG30" s="273"/>
      <c r="IH30" s="273"/>
      <c r="II30" s="273"/>
      <c r="IJ30" s="273"/>
      <c r="IK30" s="273"/>
      <c r="IL30" s="273"/>
      <c r="IM30" s="273"/>
      <c r="IN30" s="273"/>
      <c r="IO30" s="273"/>
      <c r="IP30" s="273"/>
      <c r="IQ30" s="273"/>
      <c r="IR30" s="273"/>
      <c r="IS30" s="273"/>
      <c r="IT30" s="273"/>
      <c r="IU30" s="273"/>
    </row>
    <row r="31" s="133" customFormat="1" ht="24" customHeight="1" spans="1:255">
      <c r="A31" s="273"/>
      <c r="B31" s="274"/>
      <c r="C31" s="273"/>
      <c r="D31" s="275"/>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3"/>
      <c r="EA31" s="273"/>
      <c r="EB31" s="273"/>
      <c r="EC31" s="273"/>
      <c r="ED31" s="273"/>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3"/>
      <c r="FP31" s="273"/>
      <c r="FQ31" s="273"/>
      <c r="FR31" s="273"/>
      <c r="FS31" s="273"/>
      <c r="FT31" s="273"/>
      <c r="FU31" s="273"/>
      <c r="FV31" s="273"/>
      <c r="FW31" s="273"/>
      <c r="FX31" s="273"/>
      <c r="FY31" s="273"/>
      <c r="FZ31" s="273"/>
      <c r="GA31" s="273"/>
      <c r="GB31" s="273"/>
      <c r="GC31" s="273"/>
      <c r="GD31" s="273"/>
      <c r="GE31" s="273"/>
      <c r="GF31" s="273"/>
      <c r="GG31" s="273"/>
      <c r="GH31" s="273"/>
      <c r="GI31" s="273"/>
      <c r="GJ31" s="273"/>
      <c r="GK31" s="273"/>
      <c r="GL31" s="273"/>
      <c r="GM31" s="273"/>
      <c r="GN31" s="273"/>
      <c r="GO31" s="273"/>
      <c r="GP31" s="273"/>
      <c r="GQ31" s="273"/>
      <c r="GR31" s="273"/>
      <c r="GS31" s="273"/>
      <c r="GT31" s="273"/>
      <c r="GU31" s="273"/>
      <c r="GV31" s="273"/>
      <c r="GW31" s="273"/>
      <c r="GX31" s="273"/>
      <c r="GY31" s="273"/>
      <c r="GZ31" s="273"/>
      <c r="HA31" s="273"/>
      <c r="HB31" s="273"/>
      <c r="HC31" s="273"/>
      <c r="HD31" s="273"/>
      <c r="HE31" s="273"/>
      <c r="HF31" s="273"/>
      <c r="HG31" s="273"/>
      <c r="HH31" s="273"/>
      <c r="HI31" s="273"/>
      <c r="HJ31" s="273"/>
      <c r="HK31" s="273"/>
      <c r="HL31" s="273"/>
      <c r="HM31" s="273"/>
      <c r="HN31" s="273"/>
      <c r="HO31" s="273"/>
      <c r="HP31" s="273"/>
      <c r="HQ31" s="273"/>
      <c r="HR31" s="273"/>
      <c r="HS31" s="273"/>
      <c r="HT31" s="273"/>
      <c r="HU31" s="273"/>
      <c r="HV31" s="273"/>
      <c r="HW31" s="273"/>
      <c r="HX31" s="273"/>
      <c r="HY31" s="273"/>
      <c r="HZ31" s="273"/>
      <c r="IA31" s="273"/>
      <c r="IB31" s="273"/>
      <c r="IC31" s="273"/>
      <c r="ID31" s="273"/>
      <c r="IE31" s="273"/>
      <c r="IF31" s="273"/>
      <c r="IG31" s="273"/>
      <c r="IH31" s="273"/>
      <c r="II31" s="273"/>
      <c r="IJ31" s="273"/>
      <c r="IK31" s="273"/>
      <c r="IL31" s="273"/>
      <c r="IM31" s="273"/>
      <c r="IN31" s="273"/>
      <c r="IO31" s="273"/>
      <c r="IP31" s="273"/>
      <c r="IQ31" s="273"/>
      <c r="IR31" s="273"/>
      <c r="IS31" s="273"/>
      <c r="IT31" s="273"/>
      <c r="IU31" s="273"/>
    </row>
    <row r="32" s="133" customFormat="1" ht="24" customHeight="1" spans="1:255">
      <c r="A32" s="273"/>
      <c r="B32" s="274"/>
      <c r="C32" s="273"/>
      <c r="D32" s="275"/>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3"/>
      <c r="CP32" s="273"/>
      <c r="CQ32" s="273"/>
      <c r="CR32" s="273"/>
      <c r="CS32" s="273"/>
      <c r="CT32" s="273"/>
      <c r="CU32" s="273"/>
      <c r="CV32" s="273"/>
      <c r="CW32" s="273"/>
      <c r="CX32" s="273"/>
      <c r="CY32" s="273"/>
      <c r="CZ32" s="273"/>
      <c r="DA32" s="273"/>
      <c r="DB32" s="273"/>
      <c r="DC32" s="273"/>
      <c r="DD32" s="273"/>
      <c r="DE32" s="273"/>
      <c r="DF32" s="273"/>
      <c r="DG32" s="273"/>
      <c r="DH32" s="273"/>
      <c r="DI32" s="273"/>
      <c r="DJ32" s="273"/>
      <c r="DK32" s="273"/>
      <c r="DL32" s="273"/>
      <c r="DM32" s="273"/>
      <c r="DN32" s="273"/>
      <c r="DO32" s="273"/>
      <c r="DP32" s="273"/>
      <c r="DQ32" s="273"/>
      <c r="DR32" s="273"/>
      <c r="DS32" s="273"/>
      <c r="DT32" s="273"/>
      <c r="DU32" s="273"/>
      <c r="DV32" s="273"/>
      <c r="DW32" s="273"/>
      <c r="DX32" s="273"/>
      <c r="DY32" s="273"/>
      <c r="DZ32" s="273"/>
      <c r="EA32" s="273"/>
      <c r="EB32" s="273"/>
      <c r="EC32" s="273"/>
      <c r="ED32" s="273"/>
      <c r="EE32" s="273"/>
      <c r="EF32" s="273"/>
      <c r="EG32" s="273"/>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3"/>
      <c r="FL32" s="273"/>
      <c r="FM32" s="273"/>
      <c r="FN32" s="273"/>
      <c r="FO32" s="273"/>
      <c r="FP32" s="273"/>
      <c r="FQ32" s="273"/>
      <c r="FR32" s="273"/>
      <c r="FS32" s="273"/>
      <c r="FT32" s="273"/>
      <c r="FU32" s="273"/>
      <c r="FV32" s="273"/>
      <c r="FW32" s="273"/>
      <c r="FX32" s="273"/>
      <c r="FY32" s="273"/>
      <c r="FZ32" s="273"/>
      <c r="GA32" s="273"/>
      <c r="GB32" s="273"/>
      <c r="GC32" s="273"/>
      <c r="GD32" s="273"/>
      <c r="GE32" s="273"/>
      <c r="GF32" s="273"/>
      <c r="GG32" s="273"/>
      <c r="GH32" s="273"/>
      <c r="GI32" s="273"/>
      <c r="GJ32" s="273"/>
      <c r="GK32" s="273"/>
      <c r="GL32" s="273"/>
      <c r="GM32" s="273"/>
      <c r="GN32" s="273"/>
      <c r="GO32" s="273"/>
      <c r="GP32" s="273"/>
      <c r="GQ32" s="273"/>
      <c r="GR32" s="273"/>
      <c r="GS32" s="273"/>
      <c r="GT32" s="273"/>
      <c r="GU32" s="273"/>
      <c r="GV32" s="273"/>
      <c r="GW32" s="273"/>
      <c r="GX32" s="273"/>
      <c r="GY32" s="273"/>
      <c r="GZ32" s="273"/>
      <c r="HA32" s="273"/>
      <c r="HB32" s="273"/>
      <c r="HC32" s="273"/>
      <c r="HD32" s="273"/>
      <c r="HE32" s="273"/>
      <c r="HF32" s="273"/>
      <c r="HG32" s="273"/>
      <c r="HH32" s="273"/>
      <c r="HI32" s="273"/>
      <c r="HJ32" s="273"/>
      <c r="HK32" s="273"/>
      <c r="HL32" s="273"/>
      <c r="HM32" s="273"/>
      <c r="HN32" s="273"/>
      <c r="HO32" s="273"/>
      <c r="HP32" s="273"/>
      <c r="HQ32" s="273"/>
      <c r="HR32" s="273"/>
      <c r="HS32" s="273"/>
      <c r="HT32" s="273"/>
      <c r="HU32" s="273"/>
      <c r="HV32" s="273"/>
      <c r="HW32" s="273"/>
      <c r="HX32" s="273"/>
      <c r="HY32" s="273"/>
      <c r="HZ32" s="273"/>
      <c r="IA32" s="273"/>
      <c r="IB32" s="273"/>
      <c r="IC32" s="273"/>
      <c r="ID32" s="273"/>
      <c r="IE32" s="273"/>
      <c r="IF32" s="273"/>
      <c r="IG32" s="273"/>
      <c r="IH32" s="273"/>
      <c r="II32" s="273"/>
      <c r="IJ32" s="273"/>
      <c r="IK32" s="273"/>
      <c r="IL32" s="273"/>
      <c r="IM32" s="273"/>
      <c r="IN32" s="273"/>
      <c r="IO32" s="273"/>
      <c r="IP32" s="273"/>
      <c r="IQ32" s="273"/>
      <c r="IR32" s="273"/>
      <c r="IS32" s="273"/>
      <c r="IT32" s="273"/>
      <c r="IU32" s="273"/>
    </row>
    <row r="33" s="133" customFormat="1" ht="24" customHeight="1" spans="1:255">
      <c r="A33" s="273"/>
      <c r="B33" s="274"/>
      <c r="C33" s="273"/>
      <c r="D33" s="275"/>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c r="GY33" s="273"/>
      <c r="GZ33" s="273"/>
      <c r="HA33" s="273"/>
      <c r="HB33" s="273"/>
      <c r="HC33" s="273"/>
      <c r="HD33" s="273"/>
      <c r="HE33" s="273"/>
      <c r="HF33" s="273"/>
      <c r="HG33" s="273"/>
      <c r="HH33" s="273"/>
      <c r="HI33" s="273"/>
      <c r="HJ33" s="273"/>
      <c r="HK33" s="273"/>
      <c r="HL33" s="273"/>
      <c r="HM33" s="273"/>
      <c r="HN33" s="273"/>
      <c r="HO33" s="273"/>
      <c r="HP33" s="273"/>
      <c r="HQ33" s="273"/>
      <c r="HR33" s="273"/>
      <c r="HS33" s="273"/>
      <c r="HT33" s="273"/>
      <c r="HU33" s="273"/>
      <c r="HV33" s="273"/>
      <c r="HW33" s="273"/>
      <c r="HX33" s="273"/>
      <c r="HY33" s="273"/>
      <c r="HZ33" s="273"/>
      <c r="IA33" s="273"/>
      <c r="IB33" s="273"/>
      <c r="IC33" s="273"/>
      <c r="ID33" s="273"/>
      <c r="IE33" s="273"/>
      <c r="IF33" s="273"/>
      <c r="IG33" s="273"/>
      <c r="IH33" s="273"/>
      <c r="II33" s="273"/>
      <c r="IJ33" s="273"/>
      <c r="IK33" s="273"/>
      <c r="IL33" s="273"/>
      <c r="IM33" s="273"/>
      <c r="IN33" s="273"/>
      <c r="IO33" s="273"/>
      <c r="IP33" s="273"/>
      <c r="IQ33" s="273"/>
      <c r="IR33" s="273"/>
      <c r="IS33" s="273"/>
      <c r="IT33" s="273"/>
      <c r="IU33" s="273"/>
    </row>
    <row r="34" s="133" customFormat="1" ht="24" customHeight="1" spans="1:255">
      <c r="A34" s="273"/>
      <c r="B34" s="274"/>
      <c r="C34" s="273"/>
      <c r="D34" s="275"/>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3"/>
      <c r="FP34" s="273"/>
      <c r="FQ34" s="273"/>
      <c r="FR34" s="273"/>
      <c r="FS34" s="273"/>
      <c r="FT34" s="273"/>
      <c r="FU34" s="273"/>
      <c r="FV34" s="273"/>
      <c r="FW34" s="273"/>
      <c r="FX34" s="273"/>
      <c r="FY34" s="273"/>
      <c r="FZ34" s="273"/>
      <c r="GA34" s="273"/>
      <c r="GB34" s="273"/>
      <c r="GC34" s="273"/>
      <c r="GD34" s="273"/>
      <c r="GE34" s="273"/>
      <c r="GF34" s="273"/>
      <c r="GG34" s="273"/>
      <c r="GH34" s="273"/>
      <c r="GI34" s="273"/>
      <c r="GJ34" s="273"/>
      <c r="GK34" s="273"/>
      <c r="GL34" s="273"/>
      <c r="GM34" s="273"/>
      <c r="GN34" s="273"/>
      <c r="GO34" s="273"/>
      <c r="GP34" s="273"/>
      <c r="GQ34" s="273"/>
      <c r="GR34" s="273"/>
      <c r="GS34" s="273"/>
      <c r="GT34" s="273"/>
      <c r="GU34" s="273"/>
      <c r="GV34" s="273"/>
      <c r="GW34" s="273"/>
      <c r="GX34" s="273"/>
      <c r="GY34" s="273"/>
      <c r="GZ34" s="273"/>
      <c r="HA34" s="273"/>
      <c r="HB34" s="273"/>
      <c r="HC34" s="273"/>
      <c r="HD34" s="273"/>
      <c r="HE34" s="273"/>
      <c r="HF34" s="273"/>
      <c r="HG34" s="273"/>
      <c r="HH34" s="273"/>
      <c r="HI34" s="273"/>
      <c r="HJ34" s="273"/>
      <c r="HK34" s="273"/>
      <c r="HL34" s="273"/>
      <c r="HM34" s="273"/>
      <c r="HN34" s="273"/>
      <c r="HO34" s="273"/>
      <c r="HP34" s="273"/>
      <c r="HQ34" s="273"/>
      <c r="HR34" s="273"/>
      <c r="HS34" s="273"/>
      <c r="HT34" s="273"/>
      <c r="HU34" s="273"/>
      <c r="HV34" s="273"/>
      <c r="HW34" s="273"/>
      <c r="HX34" s="273"/>
      <c r="HY34" s="273"/>
      <c r="HZ34" s="273"/>
      <c r="IA34" s="273"/>
      <c r="IB34" s="273"/>
      <c r="IC34" s="273"/>
      <c r="ID34" s="273"/>
      <c r="IE34" s="273"/>
      <c r="IF34" s="273"/>
      <c r="IG34" s="273"/>
      <c r="IH34" s="273"/>
      <c r="II34" s="273"/>
      <c r="IJ34" s="273"/>
      <c r="IK34" s="273"/>
      <c r="IL34" s="273"/>
      <c r="IM34" s="273"/>
      <c r="IN34" s="273"/>
      <c r="IO34" s="273"/>
      <c r="IP34" s="273"/>
      <c r="IQ34" s="273"/>
      <c r="IR34" s="273"/>
      <c r="IS34" s="273"/>
      <c r="IT34" s="273"/>
      <c r="IU34" s="273"/>
    </row>
    <row r="35" s="133" customFormat="1" ht="24" customHeight="1" spans="1:255">
      <c r="A35" s="273"/>
      <c r="B35" s="274"/>
      <c r="C35" s="273"/>
      <c r="D35" s="275"/>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3"/>
      <c r="FP35" s="273"/>
      <c r="FQ35" s="273"/>
      <c r="FR35" s="273"/>
      <c r="FS35" s="273"/>
      <c r="FT35" s="273"/>
      <c r="FU35" s="273"/>
      <c r="FV35" s="273"/>
      <c r="FW35" s="273"/>
      <c r="FX35" s="273"/>
      <c r="FY35" s="273"/>
      <c r="FZ35" s="273"/>
      <c r="GA35" s="273"/>
      <c r="GB35" s="273"/>
      <c r="GC35" s="273"/>
      <c r="GD35" s="273"/>
      <c r="GE35" s="273"/>
      <c r="GF35" s="273"/>
      <c r="GG35" s="273"/>
      <c r="GH35" s="273"/>
      <c r="GI35" s="273"/>
      <c r="GJ35" s="273"/>
      <c r="GK35" s="273"/>
      <c r="GL35" s="273"/>
      <c r="GM35" s="273"/>
      <c r="GN35" s="273"/>
      <c r="GO35" s="273"/>
      <c r="GP35" s="273"/>
      <c r="GQ35" s="273"/>
      <c r="GR35" s="273"/>
      <c r="GS35" s="273"/>
      <c r="GT35" s="273"/>
      <c r="GU35" s="273"/>
      <c r="GV35" s="273"/>
      <c r="GW35" s="273"/>
      <c r="GX35" s="273"/>
      <c r="GY35" s="273"/>
      <c r="GZ35" s="273"/>
      <c r="HA35" s="273"/>
      <c r="HB35" s="273"/>
      <c r="HC35" s="273"/>
      <c r="HD35" s="273"/>
      <c r="HE35" s="273"/>
      <c r="HF35" s="273"/>
      <c r="HG35" s="273"/>
      <c r="HH35" s="273"/>
      <c r="HI35" s="273"/>
      <c r="HJ35" s="273"/>
      <c r="HK35" s="273"/>
      <c r="HL35" s="273"/>
      <c r="HM35" s="273"/>
      <c r="HN35" s="273"/>
      <c r="HO35" s="273"/>
      <c r="HP35" s="273"/>
      <c r="HQ35" s="273"/>
      <c r="HR35" s="273"/>
      <c r="HS35" s="273"/>
      <c r="HT35" s="273"/>
      <c r="HU35" s="273"/>
      <c r="HV35" s="273"/>
      <c r="HW35" s="273"/>
      <c r="HX35" s="273"/>
      <c r="HY35" s="273"/>
      <c r="HZ35" s="273"/>
      <c r="IA35" s="273"/>
      <c r="IB35" s="273"/>
      <c r="IC35" s="273"/>
      <c r="ID35" s="273"/>
      <c r="IE35" s="273"/>
      <c r="IF35" s="273"/>
      <c r="IG35" s="273"/>
      <c r="IH35" s="273"/>
      <c r="II35" s="273"/>
      <c r="IJ35" s="273"/>
      <c r="IK35" s="273"/>
      <c r="IL35" s="273"/>
      <c r="IM35" s="273"/>
      <c r="IN35" s="273"/>
      <c r="IO35" s="273"/>
      <c r="IP35" s="273"/>
      <c r="IQ35" s="273"/>
      <c r="IR35" s="273"/>
      <c r="IS35" s="273"/>
      <c r="IT35" s="273"/>
      <c r="IU35" s="273"/>
    </row>
    <row r="36" s="133" customFormat="1" ht="24" customHeight="1" spans="1:255">
      <c r="A36" s="273"/>
      <c r="B36" s="274"/>
      <c r="C36" s="273"/>
      <c r="D36" s="275"/>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3"/>
      <c r="CE36" s="273"/>
      <c r="CF36" s="273"/>
      <c r="CG36" s="273"/>
      <c r="CH36" s="273"/>
      <c r="CI36" s="273"/>
      <c r="CJ36" s="273"/>
      <c r="CK36" s="273"/>
      <c r="CL36" s="273"/>
      <c r="CM36" s="273"/>
      <c r="CN36" s="273"/>
      <c r="CO36" s="273"/>
      <c r="CP36" s="273"/>
      <c r="CQ36" s="273"/>
      <c r="CR36" s="273"/>
      <c r="CS36" s="273"/>
      <c r="CT36" s="273"/>
      <c r="CU36" s="273"/>
      <c r="CV36" s="273"/>
      <c r="CW36" s="273"/>
      <c r="CX36" s="273"/>
      <c r="CY36" s="273"/>
      <c r="CZ36" s="273"/>
      <c r="DA36" s="273"/>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3"/>
      <c r="EA36" s="273"/>
      <c r="EB36" s="273"/>
      <c r="EC36" s="273"/>
      <c r="ED36" s="273"/>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c r="GV36" s="273"/>
      <c r="GW36" s="273"/>
      <c r="GX36" s="273"/>
      <c r="GY36" s="273"/>
      <c r="GZ36" s="273"/>
      <c r="HA36" s="273"/>
      <c r="HB36" s="273"/>
      <c r="HC36" s="273"/>
      <c r="HD36" s="273"/>
      <c r="HE36" s="273"/>
      <c r="HF36" s="273"/>
      <c r="HG36" s="273"/>
      <c r="HH36" s="273"/>
      <c r="HI36" s="273"/>
      <c r="HJ36" s="273"/>
      <c r="HK36" s="273"/>
      <c r="HL36" s="273"/>
      <c r="HM36" s="273"/>
      <c r="HN36" s="273"/>
      <c r="HO36" s="273"/>
      <c r="HP36" s="273"/>
      <c r="HQ36" s="273"/>
      <c r="HR36" s="273"/>
      <c r="HS36" s="273"/>
      <c r="HT36" s="273"/>
      <c r="HU36" s="273"/>
      <c r="HV36" s="273"/>
      <c r="HW36" s="273"/>
      <c r="HX36" s="273"/>
      <c r="HY36" s="273"/>
      <c r="HZ36" s="273"/>
      <c r="IA36" s="273"/>
      <c r="IB36" s="273"/>
      <c r="IC36" s="273"/>
      <c r="ID36" s="273"/>
      <c r="IE36" s="273"/>
      <c r="IF36" s="273"/>
      <c r="IG36" s="273"/>
      <c r="IH36" s="273"/>
      <c r="II36" s="273"/>
      <c r="IJ36" s="273"/>
      <c r="IK36" s="273"/>
      <c r="IL36" s="273"/>
      <c r="IM36" s="273"/>
      <c r="IN36" s="273"/>
      <c r="IO36" s="273"/>
      <c r="IP36" s="273"/>
      <c r="IQ36" s="273"/>
      <c r="IR36" s="273"/>
      <c r="IS36" s="273"/>
      <c r="IT36" s="273"/>
      <c r="IU36" s="273"/>
    </row>
    <row r="37" s="133" customFormat="1" ht="24" customHeight="1" spans="1:255">
      <c r="A37" s="273"/>
      <c r="B37" s="274"/>
      <c r="C37" s="273"/>
      <c r="D37" s="275"/>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row>
    <row r="38" s="133" customFormat="1" ht="24" customHeight="1" spans="1:255">
      <c r="A38" s="273"/>
      <c r="B38" s="274"/>
      <c r="C38" s="273"/>
      <c r="D38" s="275"/>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3"/>
      <c r="CV38" s="273"/>
      <c r="CW38" s="273"/>
      <c r="CX38" s="273"/>
      <c r="CY38" s="273"/>
      <c r="CZ38" s="273"/>
      <c r="DA38" s="273"/>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3"/>
      <c r="EA38" s="273"/>
      <c r="EB38" s="273"/>
      <c r="EC38" s="273"/>
      <c r="ED38" s="273"/>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273"/>
      <c r="FU38" s="273"/>
      <c r="FV38" s="273"/>
      <c r="FW38" s="273"/>
      <c r="FX38" s="273"/>
      <c r="FY38" s="273"/>
      <c r="FZ38" s="273"/>
      <c r="GA38" s="273"/>
      <c r="GB38" s="273"/>
      <c r="GC38" s="273"/>
      <c r="GD38" s="273"/>
      <c r="GE38" s="273"/>
      <c r="GF38" s="273"/>
      <c r="GG38" s="273"/>
      <c r="GH38" s="273"/>
      <c r="GI38" s="273"/>
      <c r="GJ38" s="273"/>
      <c r="GK38" s="273"/>
      <c r="GL38" s="273"/>
      <c r="GM38" s="273"/>
      <c r="GN38" s="273"/>
      <c r="GO38" s="273"/>
      <c r="GP38" s="273"/>
      <c r="GQ38" s="273"/>
      <c r="GR38" s="273"/>
      <c r="GS38" s="273"/>
      <c r="GT38" s="273"/>
      <c r="GU38" s="273"/>
      <c r="GV38" s="273"/>
      <c r="GW38" s="273"/>
      <c r="GX38" s="273"/>
      <c r="GY38" s="273"/>
      <c r="GZ38" s="273"/>
      <c r="HA38" s="273"/>
      <c r="HB38" s="273"/>
      <c r="HC38" s="273"/>
      <c r="HD38" s="273"/>
      <c r="HE38" s="273"/>
      <c r="HF38" s="273"/>
      <c r="HG38" s="273"/>
      <c r="HH38" s="273"/>
      <c r="HI38" s="273"/>
      <c r="HJ38" s="273"/>
      <c r="HK38" s="273"/>
      <c r="HL38" s="273"/>
      <c r="HM38" s="273"/>
      <c r="HN38" s="273"/>
      <c r="HO38" s="273"/>
      <c r="HP38" s="273"/>
      <c r="HQ38" s="273"/>
      <c r="HR38" s="273"/>
      <c r="HS38" s="273"/>
      <c r="HT38" s="273"/>
      <c r="HU38" s="273"/>
      <c r="HV38" s="273"/>
      <c r="HW38" s="273"/>
      <c r="HX38" s="273"/>
      <c r="HY38" s="273"/>
      <c r="HZ38" s="273"/>
      <c r="IA38" s="273"/>
      <c r="IB38" s="273"/>
      <c r="IC38" s="273"/>
      <c r="ID38" s="273"/>
      <c r="IE38" s="273"/>
      <c r="IF38" s="273"/>
      <c r="IG38" s="273"/>
      <c r="IH38" s="273"/>
      <c r="II38" s="273"/>
      <c r="IJ38" s="273"/>
      <c r="IK38" s="273"/>
      <c r="IL38" s="273"/>
      <c r="IM38" s="273"/>
      <c r="IN38" s="273"/>
      <c r="IO38" s="273"/>
      <c r="IP38" s="273"/>
      <c r="IQ38" s="273"/>
      <c r="IR38" s="273"/>
      <c r="IS38" s="273"/>
      <c r="IT38" s="273"/>
      <c r="IU38" s="273"/>
    </row>
    <row r="39" s="133" customFormat="1" ht="24" customHeight="1" spans="1:255">
      <c r="A39" s="273"/>
      <c r="B39" s="274"/>
      <c r="C39" s="273"/>
      <c r="D39" s="275"/>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3"/>
      <c r="CE39" s="273"/>
      <c r="CF39" s="273"/>
      <c r="CG39" s="273"/>
      <c r="CH39" s="273"/>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3"/>
      <c r="DU39" s="273"/>
      <c r="DV39" s="273"/>
      <c r="DW39" s="273"/>
      <c r="DX39" s="273"/>
      <c r="DY39" s="273"/>
      <c r="DZ39" s="273"/>
      <c r="EA39" s="273"/>
      <c r="EB39" s="273"/>
      <c r="EC39" s="273"/>
      <c r="ED39" s="273"/>
      <c r="EE39" s="273"/>
      <c r="EF39" s="273"/>
      <c r="EG39" s="273"/>
      <c r="EH39" s="273"/>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3"/>
      <c r="FL39" s="273"/>
      <c r="FM39" s="273"/>
      <c r="FN39" s="273"/>
      <c r="FO39" s="273"/>
      <c r="FP39" s="273"/>
      <c r="FQ39" s="273"/>
      <c r="FR39" s="273"/>
      <c r="FS39" s="273"/>
      <c r="FT39" s="273"/>
      <c r="FU39" s="273"/>
      <c r="FV39" s="273"/>
      <c r="FW39" s="273"/>
      <c r="FX39" s="273"/>
      <c r="FY39" s="273"/>
      <c r="FZ39" s="273"/>
      <c r="GA39" s="273"/>
      <c r="GB39" s="273"/>
      <c r="GC39" s="273"/>
      <c r="GD39" s="273"/>
      <c r="GE39" s="273"/>
      <c r="GF39" s="273"/>
      <c r="GG39" s="273"/>
      <c r="GH39" s="273"/>
      <c r="GI39" s="273"/>
      <c r="GJ39" s="273"/>
      <c r="GK39" s="273"/>
      <c r="GL39" s="273"/>
      <c r="GM39" s="273"/>
      <c r="GN39" s="273"/>
      <c r="GO39" s="273"/>
      <c r="GP39" s="273"/>
      <c r="GQ39" s="273"/>
      <c r="GR39" s="273"/>
      <c r="GS39" s="273"/>
      <c r="GT39" s="273"/>
      <c r="GU39" s="273"/>
      <c r="GV39" s="273"/>
      <c r="GW39" s="273"/>
      <c r="GX39" s="273"/>
      <c r="GY39" s="273"/>
      <c r="GZ39" s="273"/>
      <c r="HA39" s="273"/>
      <c r="HB39" s="273"/>
      <c r="HC39" s="273"/>
      <c r="HD39" s="273"/>
      <c r="HE39" s="273"/>
      <c r="HF39" s="273"/>
      <c r="HG39" s="273"/>
      <c r="HH39" s="273"/>
      <c r="HI39" s="273"/>
      <c r="HJ39" s="273"/>
      <c r="HK39" s="273"/>
      <c r="HL39" s="273"/>
      <c r="HM39" s="273"/>
      <c r="HN39" s="273"/>
      <c r="HO39" s="273"/>
      <c r="HP39" s="273"/>
      <c r="HQ39" s="273"/>
      <c r="HR39" s="273"/>
      <c r="HS39" s="273"/>
      <c r="HT39" s="273"/>
      <c r="HU39" s="273"/>
      <c r="HV39" s="273"/>
      <c r="HW39" s="273"/>
      <c r="HX39" s="273"/>
      <c r="HY39" s="273"/>
      <c r="HZ39" s="273"/>
      <c r="IA39" s="273"/>
      <c r="IB39" s="273"/>
      <c r="IC39" s="273"/>
      <c r="ID39" s="273"/>
      <c r="IE39" s="273"/>
      <c r="IF39" s="273"/>
      <c r="IG39" s="273"/>
      <c r="IH39" s="273"/>
      <c r="II39" s="273"/>
      <c r="IJ39" s="273"/>
      <c r="IK39" s="273"/>
      <c r="IL39" s="273"/>
      <c r="IM39" s="273"/>
      <c r="IN39" s="273"/>
      <c r="IO39" s="273"/>
      <c r="IP39" s="273"/>
      <c r="IQ39" s="273"/>
      <c r="IR39" s="273"/>
      <c r="IS39" s="273"/>
      <c r="IT39" s="273"/>
      <c r="IU39" s="273"/>
    </row>
    <row r="40" s="133" customFormat="1" ht="24" customHeight="1" spans="1:255">
      <c r="A40" s="273"/>
      <c r="B40" s="274"/>
      <c r="C40" s="273"/>
      <c r="D40" s="275"/>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3"/>
      <c r="CP40" s="273"/>
      <c r="CQ40" s="273"/>
      <c r="CR40" s="273"/>
      <c r="CS40" s="273"/>
      <c r="CT40" s="273"/>
      <c r="CU40" s="273"/>
      <c r="CV40" s="273"/>
      <c r="CW40" s="273"/>
      <c r="CX40" s="273"/>
      <c r="CY40" s="273"/>
      <c r="CZ40" s="273"/>
      <c r="DA40" s="273"/>
      <c r="DB40" s="273"/>
      <c r="DC40" s="273"/>
      <c r="DD40" s="273"/>
      <c r="DE40" s="273"/>
      <c r="DF40" s="273"/>
      <c r="DG40" s="273"/>
      <c r="DH40" s="273"/>
      <c r="DI40" s="273"/>
      <c r="DJ40" s="273"/>
      <c r="DK40" s="273"/>
      <c r="DL40" s="273"/>
      <c r="DM40" s="273"/>
      <c r="DN40" s="273"/>
      <c r="DO40" s="273"/>
      <c r="DP40" s="273"/>
      <c r="DQ40" s="273"/>
      <c r="DR40" s="273"/>
      <c r="DS40" s="273"/>
      <c r="DT40" s="273"/>
      <c r="DU40" s="273"/>
      <c r="DV40" s="273"/>
      <c r="DW40" s="273"/>
      <c r="DX40" s="273"/>
      <c r="DY40" s="273"/>
      <c r="DZ40" s="273"/>
      <c r="EA40" s="273"/>
      <c r="EB40" s="273"/>
      <c r="EC40" s="273"/>
      <c r="ED40" s="273"/>
      <c r="EE40" s="273"/>
      <c r="EF40" s="273"/>
      <c r="EG40" s="273"/>
      <c r="EH40" s="273"/>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3"/>
      <c r="FL40" s="273"/>
      <c r="FM40" s="273"/>
      <c r="FN40" s="273"/>
      <c r="FO40" s="273"/>
      <c r="FP40" s="273"/>
      <c r="FQ40" s="273"/>
      <c r="FR40" s="273"/>
      <c r="FS40" s="273"/>
      <c r="FT40" s="273"/>
      <c r="FU40" s="273"/>
      <c r="FV40" s="273"/>
      <c r="FW40" s="273"/>
      <c r="FX40" s="273"/>
      <c r="FY40" s="273"/>
      <c r="FZ40" s="273"/>
      <c r="GA40" s="273"/>
      <c r="GB40" s="273"/>
      <c r="GC40" s="273"/>
      <c r="GD40" s="273"/>
      <c r="GE40" s="273"/>
      <c r="GF40" s="273"/>
      <c r="GG40" s="273"/>
      <c r="GH40" s="273"/>
      <c r="GI40" s="273"/>
      <c r="GJ40" s="273"/>
      <c r="GK40" s="273"/>
      <c r="GL40" s="273"/>
      <c r="GM40" s="273"/>
      <c r="GN40" s="273"/>
      <c r="GO40" s="273"/>
      <c r="GP40" s="273"/>
      <c r="GQ40" s="273"/>
      <c r="GR40" s="273"/>
      <c r="GS40" s="273"/>
      <c r="GT40" s="273"/>
      <c r="GU40" s="273"/>
      <c r="GV40" s="273"/>
      <c r="GW40" s="273"/>
      <c r="GX40" s="273"/>
      <c r="GY40" s="273"/>
      <c r="GZ40" s="273"/>
      <c r="HA40" s="273"/>
      <c r="HB40" s="273"/>
      <c r="HC40" s="273"/>
      <c r="HD40" s="273"/>
      <c r="HE40" s="273"/>
      <c r="HF40" s="273"/>
      <c r="HG40" s="273"/>
      <c r="HH40" s="273"/>
      <c r="HI40" s="273"/>
      <c r="HJ40" s="273"/>
      <c r="HK40" s="273"/>
      <c r="HL40" s="273"/>
      <c r="HM40" s="273"/>
      <c r="HN40" s="273"/>
      <c r="HO40" s="273"/>
      <c r="HP40" s="273"/>
      <c r="HQ40" s="273"/>
      <c r="HR40" s="273"/>
      <c r="HS40" s="273"/>
      <c r="HT40" s="273"/>
      <c r="HU40" s="273"/>
      <c r="HV40" s="273"/>
      <c r="HW40" s="273"/>
      <c r="HX40" s="273"/>
      <c r="HY40" s="273"/>
      <c r="HZ40" s="273"/>
      <c r="IA40" s="273"/>
      <c r="IB40" s="273"/>
      <c r="IC40" s="273"/>
      <c r="ID40" s="273"/>
      <c r="IE40" s="273"/>
      <c r="IF40" s="273"/>
      <c r="IG40" s="273"/>
      <c r="IH40" s="273"/>
      <c r="II40" s="273"/>
      <c r="IJ40" s="273"/>
      <c r="IK40" s="273"/>
      <c r="IL40" s="273"/>
      <c r="IM40" s="273"/>
      <c r="IN40" s="273"/>
      <c r="IO40" s="273"/>
      <c r="IP40" s="273"/>
      <c r="IQ40" s="273"/>
      <c r="IR40" s="273"/>
      <c r="IS40" s="273"/>
      <c r="IT40" s="273"/>
      <c r="IU40" s="273"/>
    </row>
    <row r="41" s="133" customFormat="1" ht="24" customHeight="1" spans="1:255">
      <c r="A41" s="273"/>
      <c r="B41" s="274"/>
      <c r="C41" s="273"/>
      <c r="D41" s="275"/>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3"/>
      <c r="EA41" s="273"/>
      <c r="EB41" s="273"/>
      <c r="EC41" s="273"/>
      <c r="ED41" s="273"/>
      <c r="EE41" s="273"/>
      <c r="EF41" s="273"/>
      <c r="EG41" s="273"/>
      <c r="EH41" s="273"/>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3"/>
      <c r="FL41" s="273"/>
      <c r="FM41" s="273"/>
      <c r="FN41" s="273"/>
      <c r="FO41" s="273"/>
      <c r="FP41" s="273"/>
      <c r="FQ41" s="273"/>
      <c r="FR41" s="273"/>
      <c r="FS41" s="273"/>
      <c r="FT41" s="273"/>
      <c r="FU41" s="273"/>
      <c r="FV41" s="273"/>
      <c r="FW41" s="273"/>
      <c r="FX41" s="273"/>
      <c r="FY41" s="273"/>
      <c r="FZ41" s="273"/>
      <c r="GA41" s="273"/>
      <c r="GB41" s="273"/>
      <c r="GC41" s="273"/>
      <c r="GD41" s="273"/>
      <c r="GE41" s="273"/>
      <c r="GF41" s="273"/>
      <c r="GG41" s="273"/>
      <c r="GH41" s="273"/>
      <c r="GI41" s="273"/>
      <c r="GJ41" s="273"/>
      <c r="GK41" s="273"/>
      <c r="GL41" s="273"/>
      <c r="GM41" s="273"/>
      <c r="GN41" s="273"/>
      <c r="GO41" s="273"/>
      <c r="GP41" s="273"/>
      <c r="GQ41" s="273"/>
      <c r="GR41" s="273"/>
      <c r="GS41" s="273"/>
      <c r="GT41" s="273"/>
      <c r="GU41" s="273"/>
      <c r="GV41" s="273"/>
      <c r="GW41" s="273"/>
      <c r="GX41" s="273"/>
      <c r="GY41" s="273"/>
      <c r="GZ41" s="273"/>
      <c r="HA41" s="273"/>
      <c r="HB41" s="273"/>
      <c r="HC41" s="273"/>
      <c r="HD41" s="273"/>
      <c r="HE41" s="273"/>
      <c r="HF41" s="273"/>
      <c r="HG41" s="273"/>
      <c r="HH41" s="273"/>
      <c r="HI41" s="273"/>
      <c r="HJ41" s="273"/>
      <c r="HK41" s="273"/>
      <c r="HL41" s="273"/>
      <c r="HM41" s="273"/>
      <c r="HN41" s="273"/>
      <c r="HO41" s="273"/>
      <c r="HP41" s="273"/>
      <c r="HQ41" s="273"/>
      <c r="HR41" s="273"/>
      <c r="HS41" s="273"/>
      <c r="HT41" s="273"/>
      <c r="HU41" s="273"/>
      <c r="HV41" s="273"/>
      <c r="HW41" s="273"/>
      <c r="HX41" s="273"/>
      <c r="HY41" s="273"/>
      <c r="HZ41" s="273"/>
      <c r="IA41" s="273"/>
      <c r="IB41" s="273"/>
      <c r="IC41" s="273"/>
      <c r="ID41" s="273"/>
      <c r="IE41" s="273"/>
      <c r="IF41" s="273"/>
      <c r="IG41" s="273"/>
      <c r="IH41" s="273"/>
      <c r="II41" s="273"/>
      <c r="IJ41" s="273"/>
      <c r="IK41" s="273"/>
      <c r="IL41" s="273"/>
      <c r="IM41" s="273"/>
      <c r="IN41" s="273"/>
      <c r="IO41" s="273"/>
      <c r="IP41" s="273"/>
      <c r="IQ41" s="273"/>
      <c r="IR41" s="273"/>
      <c r="IS41" s="273"/>
      <c r="IT41" s="273"/>
      <c r="IU41" s="273"/>
    </row>
    <row r="42" s="133" customFormat="1" ht="24" customHeight="1" spans="1:255">
      <c r="A42" s="273"/>
      <c r="B42" s="274"/>
      <c r="C42" s="273"/>
      <c r="D42" s="275"/>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3"/>
      <c r="CE42" s="273"/>
      <c r="CF42" s="273"/>
      <c r="CG42" s="273"/>
      <c r="CH42" s="273"/>
      <c r="CI42" s="273"/>
      <c r="CJ42" s="273"/>
      <c r="CK42" s="273"/>
      <c r="CL42" s="273"/>
      <c r="CM42" s="273"/>
      <c r="CN42" s="273"/>
      <c r="CO42" s="273"/>
      <c r="CP42" s="273"/>
      <c r="CQ42" s="273"/>
      <c r="CR42" s="273"/>
      <c r="CS42" s="273"/>
      <c r="CT42" s="273"/>
      <c r="CU42" s="273"/>
      <c r="CV42" s="273"/>
      <c r="CW42" s="273"/>
      <c r="CX42" s="273"/>
      <c r="CY42" s="273"/>
      <c r="CZ42" s="273"/>
      <c r="DA42" s="273"/>
      <c r="DB42" s="273"/>
      <c r="DC42" s="273"/>
      <c r="DD42" s="273"/>
      <c r="DE42" s="273"/>
      <c r="DF42" s="273"/>
      <c r="DG42" s="273"/>
      <c r="DH42" s="273"/>
      <c r="DI42" s="273"/>
      <c r="DJ42" s="273"/>
      <c r="DK42" s="273"/>
      <c r="DL42" s="273"/>
      <c r="DM42" s="273"/>
      <c r="DN42" s="273"/>
      <c r="DO42" s="273"/>
      <c r="DP42" s="273"/>
      <c r="DQ42" s="273"/>
      <c r="DR42" s="273"/>
      <c r="DS42" s="273"/>
      <c r="DT42" s="273"/>
      <c r="DU42" s="273"/>
      <c r="DV42" s="273"/>
      <c r="DW42" s="273"/>
      <c r="DX42" s="273"/>
      <c r="DY42" s="273"/>
      <c r="DZ42" s="273"/>
      <c r="EA42" s="273"/>
      <c r="EB42" s="273"/>
      <c r="EC42" s="273"/>
      <c r="ED42" s="273"/>
      <c r="EE42" s="273"/>
      <c r="EF42" s="273"/>
      <c r="EG42" s="273"/>
      <c r="EH42" s="273"/>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3"/>
      <c r="FL42" s="273"/>
      <c r="FM42" s="273"/>
      <c r="FN42" s="273"/>
      <c r="FO42" s="273"/>
      <c r="FP42" s="273"/>
      <c r="FQ42" s="273"/>
      <c r="FR42" s="273"/>
      <c r="FS42" s="273"/>
      <c r="FT42" s="273"/>
      <c r="FU42" s="273"/>
      <c r="FV42" s="273"/>
      <c r="FW42" s="273"/>
      <c r="FX42" s="273"/>
      <c r="FY42" s="273"/>
      <c r="FZ42" s="273"/>
      <c r="GA42" s="273"/>
      <c r="GB42" s="273"/>
      <c r="GC42" s="273"/>
      <c r="GD42" s="273"/>
      <c r="GE42" s="273"/>
      <c r="GF42" s="273"/>
      <c r="GG42" s="273"/>
      <c r="GH42" s="273"/>
      <c r="GI42" s="273"/>
      <c r="GJ42" s="273"/>
      <c r="GK42" s="273"/>
      <c r="GL42" s="273"/>
      <c r="GM42" s="273"/>
      <c r="GN42" s="273"/>
      <c r="GO42" s="273"/>
      <c r="GP42" s="273"/>
      <c r="GQ42" s="273"/>
      <c r="GR42" s="273"/>
      <c r="GS42" s="273"/>
      <c r="GT42" s="273"/>
      <c r="GU42" s="273"/>
      <c r="GV42" s="273"/>
      <c r="GW42" s="273"/>
      <c r="GX42" s="273"/>
      <c r="GY42" s="273"/>
      <c r="GZ42" s="273"/>
      <c r="HA42" s="273"/>
      <c r="HB42" s="273"/>
      <c r="HC42" s="273"/>
      <c r="HD42" s="273"/>
      <c r="HE42" s="273"/>
      <c r="HF42" s="273"/>
      <c r="HG42" s="273"/>
      <c r="HH42" s="273"/>
      <c r="HI42" s="273"/>
      <c r="HJ42" s="273"/>
      <c r="HK42" s="273"/>
      <c r="HL42" s="273"/>
      <c r="HM42" s="273"/>
      <c r="HN42" s="273"/>
      <c r="HO42" s="273"/>
      <c r="HP42" s="273"/>
      <c r="HQ42" s="273"/>
      <c r="HR42" s="273"/>
      <c r="HS42" s="273"/>
      <c r="HT42" s="273"/>
      <c r="HU42" s="273"/>
      <c r="HV42" s="273"/>
      <c r="HW42" s="273"/>
      <c r="HX42" s="273"/>
      <c r="HY42" s="273"/>
      <c r="HZ42" s="273"/>
      <c r="IA42" s="273"/>
      <c r="IB42" s="273"/>
      <c r="IC42" s="273"/>
      <c r="ID42" s="273"/>
      <c r="IE42" s="273"/>
      <c r="IF42" s="273"/>
      <c r="IG42" s="273"/>
      <c r="IH42" s="273"/>
      <c r="II42" s="273"/>
      <c r="IJ42" s="273"/>
      <c r="IK42" s="273"/>
      <c r="IL42" s="273"/>
      <c r="IM42" s="273"/>
      <c r="IN42" s="273"/>
      <c r="IO42" s="273"/>
      <c r="IP42" s="273"/>
      <c r="IQ42" s="273"/>
      <c r="IR42" s="273"/>
      <c r="IS42" s="273"/>
      <c r="IT42" s="273"/>
      <c r="IU42" s="273"/>
    </row>
    <row r="43" s="133" customFormat="1" ht="24" customHeight="1" spans="1:255">
      <c r="A43" s="273"/>
      <c r="B43" s="274"/>
      <c r="C43" s="273"/>
      <c r="D43" s="275"/>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3"/>
      <c r="CE43" s="273"/>
      <c r="CF43" s="273"/>
      <c r="CG43" s="273"/>
      <c r="CH43" s="273"/>
      <c r="CI43" s="273"/>
      <c r="CJ43" s="273"/>
      <c r="CK43" s="273"/>
      <c r="CL43" s="273"/>
      <c r="CM43" s="273"/>
      <c r="CN43" s="273"/>
      <c r="CO43" s="273"/>
      <c r="CP43" s="273"/>
      <c r="CQ43" s="273"/>
      <c r="CR43" s="273"/>
      <c r="CS43" s="273"/>
      <c r="CT43" s="273"/>
      <c r="CU43" s="273"/>
      <c r="CV43" s="273"/>
      <c r="CW43" s="273"/>
      <c r="CX43" s="273"/>
      <c r="CY43" s="273"/>
      <c r="CZ43" s="273"/>
      <c r="DA43" s="273"/>
      <c r="DB43" s="273"/>
      <c r="DC43" s="273"/>
      <c r="DD43" s="273"/>
      <c r="DE43" s="273"/>
      <c r="DF43" s="273"/>
      <c r="DG43" s="273"/>
      <c r="DH43" s="273"/>
      <c r="DI43" s="273"/>
      <c r="DJ43" s="273"/>
      <c r="DK43" s="273"/>
      <c r="DL43" s="273"/>
      <c r="DM43" s="273"/>
      <c r="DN43" s="273"/>
      <c r="DO43" s="273"/>
      <c r="DP43" s="273"/>
      <c r="DQ43" s="273"/>
      <c r="DR43" s="273"/>
      <c r="DS43" s="273"/>
      <c r="DT43" s="273"/>
      <c r="DU43" s="273"/>
      <c r="DV43" s="273"/>
      <c r="DW43" s="273"/>
      <c r="DX43" s="273"/>
      <c r="DY43" s="273"/>
      <c r="DZ43" s="273"/>
      <c r="EA43" s="273"/>
      <c r="EB43" s="273"/>
      <c r="EC43" s="273"/>
      <c r="ED43" s="273"/>
      <c r="EE43" s="273"/>
      <c r="EF43" s="273"/>
      <c r="EG43" s="273"/>
      <c r="EH43" s="273"/>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3"/>
      <c r="FL43" s="273"/>
      <c r="FM43" s="273"/>
      <c r="FN43" s="273"/>
      <c r="FO43" s="273"/>
      <c r="FP43" s="273"/>
      <c r="FQ43" s="273"/>
      <c r="FR43" s="273"/>
      <c r="FS43" s="273"/>
      <c r="FT43" s="273"/>
      <c r="FU43" s="273"/>
      <c r="FV43" s="273"/>
      <c r="FW43" s="273"/>
      <c r="FX43" s="273"/>
      <c r="FY43" s="273"/>
      <c r="FZ43" s="273"/>
      <c r="GA43" s="273"/>
      <c r="GB43" s="273"/>
      <c r="GC43" s="273"/>
      <c r="GD43" s="273"/>
      <c r="GE43" s="273"/>
      <c r="GF43" s="273"/>
      <c r="GG43" s="273"/>
      <c r="GH43" s="273"/>
      <c r="GI43" s="273"/>
      <c r="GJ43" s="273"/>
      <c r="GK43" s="273"/>
      <c r="GL43" s="273"/>
      <c r="GM43" s="273"/>
      <c r="GN43" s="273"/>
      <c r="GO43" s="273"/>
      <c r="GP43" s="273"/>
      <c r="GQ43" s="273"/>
      <c r="GR43" s="273"/>
      <c r="GS43" s="273"/>
      <c r="GT43" s="273"/>
      <c r="GU43" s="273"/>
      <c r="GV43" s="273"/>
      <c r="GW43" s="273"/>
      <c r="GX43" s="273"/>
      <c r="GY43" s="273"/>
      <c r="GZ43" s="273"/>
      <c r="HA43" s="273"/>
      <c r="HB43" s="273"/>
      <c r="HC43" s="273"/>
      <c r="HD43" s="273"/>
      <c r="HE43" s="273"/>
      <c r="HF43" s="273"/>
      <c r="HG43" s="273"/>
      <c r="HH43" s="273"/>
      <c r="HI43" s="273"/>
      <c r="HJ43" s="273"/>
      <c r="HK43" s="273"/>
      <c r="HL43" s="273"/>
      <c r="HM43" s="273"/>
      <c r="HN43" s="273"/>
      <c r="HO43" s="273"/>
      <c r="HP43" s="273"/>
      <c r="HQ43" s="273"/>
      <c r="HR43" s="273"/>
      <c r="HS43" s="273"/>
      <c r="HT43" s="273"/>
      <c r="HU43" s="273"/>
      <c r="HV43" s="273"/>
      <c r="HW43" s="273"/>
      <c r="HX43" s="273"/>
      <c r="HY43" s="273"/>
      <c r="HZ43" s="273"/>
      <c r="IA43" s="273"/>
      <c r="IB43" s="273"/>
      <c r="IC43" s="273"/>
      <c r="ID43" s="273"/>
      <c r="IE43" s="273"/>
      <c r="IF43" s="273"/>
      <c r="IG43" s="273"/>
      <c r="IH43" s="273"/>
      <c r="II43" s="273"/>
      <c r="IJ43" s="273"/>
      <c r="IK43" s="273"/>
      <c r="IL43" s="273"/>
      <c r="IM43" s="273"/>
      <c r="IN43" s="273"/>
      <c r="IO43" s="273"/>
      <c r="IP43" s="273"/>
      <c r="IQ43" s="273"/>
      <c r="IR43" s="273"/>
      <c r="IS43" s="273"/>
      <c r="IT43" s="273"/>
      <c r="IU43" s="273"/>
    </row>
    <row r="44" s="133" customFormat="1" ht="24" customHeight="1" spans="1:255">
      <c r="A44" s="273"/>
      <c r="B44" s="274"/>
      <c r="C44" s="273"/>
      <c r="D44" s="275"/>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3"/>
      <c r="BZ44" s="273"/>
      <c r="CA44" s="273"/>
      <c r="CB44" s="273"/>
      <c r="CC44" s="273"/>
      <c r="CD44" s="273"/>
      <c r="CE44" s="273"/>
      <c r="CF44" s="273"/>
      <c r="CG44" s="273"/>
      <c r="CH44" s="273"/>
      <c r="CI44" s="273"/>
      <c r="CJ44" s="273"/>
      <c r="CK44" s="273"/>
      <c r="CL44" s="273"/>
      <c r="CM44" s="273"/>
      <c r="CN44" s="273"/>
      <c r="CO44" s="273"/>
      <c r="CP44" s="273"/>
      <c r="CQ44" s="273"/>
      <c r="CR44" s="273"/>
      <c r="CS44" s="273"/>
      <c r="CT44" s="273"/>
      <c r="CU44" s="273"/>
      <c r="CV44" s="273"/>
      <c r="CW44" s="273"/>
      <c r="CX44" s="273"/>
      <c r="CY44" s="273"/>
      <c r="CZ44" s="273"/>
      <c r="DA44" s="273"/>
      <c r="DB44" s="273"/>
      <c r="DC44" s="273"/>
      <c r="DD44" s="273"/>
      <c r="DE44" s="273"/>
      <c r="DF44" s="273"/>
      <c r="DG44" s="273"/>
      <c r="DH44" s="273"/>
      <c r="DI44" s="273"/>
      <c r="DJ44" s="273"/>
      <c r="DK44" s="273"/>
      <c r="DL44" s="273"/>
      <c r="DM44" s="273"/>
      <c r="DN44" s="273"/>
      <c r="DO44" s="273"/>
      <c r="DP44" s="273"/>
      <c r="DQ44" s="273"/>
      <c r="DR44" s="273"/>
      <c r="DS44" s="273"/>
      <c r="DT44" s="273"/>
      <c r="DU44" s="273"/>
      <c r="DV44" s="273"/>
      <c r="DW44" s="273"/>
      <c r="DX44" s="273"/>
      <c r="DY44" s="273"/>
      <c r="DZ44" s="273"/>
      <c r="EA44" s="273"/>
      <c r="EB44" s="273"/>
      <c r="EC44" s="273"/>
      <c r="ED44" s="273"/>
      <c r="EE44" s="273"/>
      <c r="EF44" s="273"/>
      <c r="EG44" s="273"/>
      <c r="EH44" s="273"/>
      <c r="EI44" s="273"/>
      <c r="EJ44" s="273"/>
      <c r="EK44" s="273"/>
      <c r="EL44" s="273"/>
      <c r="EM44" s="273"/>
      <c r="EN44" s="273"/>
      <c r="EO44" s="273"/>
      <c r="EP44" s="273"/>
      <c r="EQ44" s="273"/>
      <c r="ER44" s="273"/>
      <c r="ES44" s="273"/>
      <c r="ET44" s="273"/>
      <c r="EU44" s="273"/>
      <c r="EV44" s="273"/>
      <c r="EW44" s="273"/>
      <c r="EX44" s="273"/>
      <c r="EY44" s="273"/>
      <c r="EZ44" s="273"/>
      <c r="FA44" s="273"/>
      <c r="FB44" s="273"/>
      <c r="FC44" s="273"/>
      <c r="FD44" s="273"/>
      <c r="FE44" s="273"/>
      <c r="FF44" s="273"/>
      <c r="FG44" s="273"/>
      <c r="FH44" s="273"/>
      <c r="FI44" s="273"/>
      <c r="FJ44" s="273"/>
      <c r="FK44" s="273"/>
      <c r="FL44" s="273"/>
      <c r="FM44" s="273"/>
      <c r="FN44" s="273"/>
      <c r="FO44" s="273"/>
      <c r="FP44" s="273"/>
      <c r="FQ44" s="273"/>
      <c r="FR44" s="273"/>
      <c r="FS44" s="273"/>
      <c r="FT44" s="273"/>
      <c r="FU44" s="273"/>
      <c r="FV44" s="273"/>
      <c r="FW44" s="273"/>
      <c r="FX44" s="273"/>
      <c r="FY44" s="273"/>
      <c r="FZ44" s="273"/>
      <c r="GA44" s="273"/>
      <c r="GB44" s="273"/>
      <c r="GC44" s="273"/>
      <c r="GD44" s="273"/>
      <c r="GE44" s="273"/>
      <c r="GF44" s="273"/>
      <c r="GG44" s="273"/>
      <c r="GH44" s="273"/>
      <c r="GI44" s="273"/>
      <c r="GJ44" s="273"/>
      <c r="GK44" s="273"/>
      <c r="GL44" s="273"/>
      <c r="GM44" s="273"/>
      <c r="GN44" s="273"/>
      <c r="GO44" s="273"/>
      <c r="GP44" s="273"/>
      <c r="GQ44" s="273"/>
      <c r="GR44" s="273"/>
      <c r="GS44" s="273"/>
      <c r="GT44" s="273"/>
      <c r="GU44" s="273"/>
      <c r="GV44" s="273"/>
      <c r="GW44" s="273"/>
      <c r="GX44" s="273"/>
      <c r="GY44" s="273"/>
      <c r="GZ44" s="273"/>
      <c r="HA44" s="273"/>
      <c r="HB44" s="273"/>
      <c r="HC44" s="273"/>
      <c r="HD44" s="273"/>
      <c r="HE44" s="273"/>
      <c r="HF44" s="273"/>
      <c r="HG44" s="273"/>
      <c r="HH44" s="273"/>
      <c r="HI44" s="273"/>
      <c r="HJ44" s="273"/>
      <c r="HK44" s="273"/>
      <c r="HL44" s="273"/>
      <c r="HM44" s="273"/>
      <c r="HN44" s="273"/>
      <c r="HO44" s="273"/>
      <c r="HP44" s="273"/>
      <c r="HQ44" s="273"/>
      <c r="HR44" s="273"/>
      <c r="HS44" s="273"/>
      <c r="HT44" s="273"/>
      <c r="HU44" s="273"/>
      <c r="HV44" s="273"/>
      <c r="HW44" s="273"/>
      <c r="HX44" s="273"/>
      <c r="HY44" s="273"/>
      <c r="HZ44" s="273"/>
      <c r="IA44" s="273"/>
      <c r="IB44" s="273"/>
      <c r="IC44" s="273"/>
      <c r="ID44" s="273"/>
      <c r="IE44" s="273"/>
      <c r="IF44" s="273"/>
      <c r="IG44" s="273"/>
      <c r="IH44" s="273"/>
      <c r="II44" s="273"/>
      <c r="IJ44" s="273"/>
      <c r="IK44" s="273"/>
      <c r="IL44" s="273"/>
      <c r="IM44" s="273"/>
      <c r="IN44" s="273"/>
      <c r="IO44" s="273"/>
      <c r="IP44" s="273"/>
      <c r="IQ44" s="273"/>
      <c r="IR44" s="273"/>
      <c r="IS44" s="273"/>
      <c r="IT44" s="273"/>
      <c r="IU44" s="273"/>
    </row>
    <row r="45" s="133" customFormat="1" ht="24" customHeight="1" spans="1:255">
      <c r="A45" s="273"/>
      <c r="B45" s="274"/>
      <c r="C45" s="273"/>
      <c r="D45" s="275"/>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273"/>
      <c r="BX45" s="273"/>
      <c r="BY45" s="273"/>
      <c r="BZ45" s="273"/>
      <c r="CA45" s="273"/>
      <c r="CB45" s="273"/>
      <c r="CC45" s="273"/>
      <c r="CD45" s="273"/>
      <c r="CE45" s="273"/>
      <c r="CF45" s="273"/>
      <c r="CG45" s="273"/>
      <c r="CH45" s="273"/>
      <c r="CI45" s="273"/>
      <c r="CJ45" s="273"/>
      <c r="CK45" s="273"/>
      <c r="CL45" s="273"/>
      <c r="CM45" s="273"/>
      <c r="CN45" s="273"/>
      <c r="CO45" s="273"/>
      <c r="CP45" s="273"/>
      <c r="CQ45" s="273"/>
      <c r="CR45" s="273"/>
      <c r="CS45" s="273"/>
      <c r="CT45" s="273"/>
      <c r="CU45" s="273"/>
      <c r="CV45" s="273"/>
      <c r="CW45" s="273"/>
      <c r="CX45" s="273"/>
      <c r="CY45" s="273"/>
      <c r="CZ45" s="273"/>
      <c r="DA45" s="273"/>
      <c r="DB45" s="273"/>
      <c r="DC45" s="273"/>
      <c r="DD45" s="273"/>
      <c r="DE45" s="273"/>
      <c r="DF45" s="273"/>
      <c r="DG45" s="273"/>
      <c r="DH45" s="273"/>
      <c r="DI45" s="273"/>
      <c r="DJ45" s="273"/>
      <c r="DK45" s="273"/>
      <c r="DL45" s="273"/>
      <c r="DM45" s="273"/>
      <c r="DN45" s="273"/>
      <c r="DO45" s="273"/>
      <c r="DP45" s="273"/>
      <c r="DQ45" s="273"/>
      <c r="DR45" s="273"/>
      <c r="DS45" s="273"/>
      <c r="DT45" s="273"/>
      <c r="DU45" s="273"/>
      <c r="DV45" s="273"/>
      <c r="DW45" s="273"/>
      <c r="DX45" s="273"/>
      <c r="DY45" s="273"/>
      <c r="DZ45" s="273"/>
      <c r="EA45" s="273"/>
      <c r="EB45" s="273"/>
      <c r="EC45" s="273"/>
      <c r="ED45" s="273"/>
      <c r="EE45" s="273"/>
      <c r="EF45" s="273"/>
      <c r="EG45" s="273"/>
      <c r="EH45" s="273"/>
      <c r="EI45" s="273"/>
      <c r="EJ45" s="273"/>
      <c r="EK45" s="273"/>
      <c r="EL45" s="273"/>
      <c r="EM45" s="273"/>
      <c r="EN45" s="273"/>
      <c r="EO45" s="273"/>
      <c r="EP45" s="273"/>
      <c r="EQ45" s="273"/>
      <c r="ER45" s="273"/>
      <c r="ES45" s="273"/>
      <c r="ET45" s="273"/>
      <c r="EU45" s="273"/>
      <c r="EV45" s="273"/>
      <c r="EW45" s="273"/>
      <c r="EX45" s="273"/>
      <c r="EY45" s="273"/>
      <c r="EZ45" s="273"/>
      <c r="FA45" s="273"/>
      <c r="FB45" s="273"/>
      <c r="FC45" s="273"/>
      <c r="FD45" s="273"/>
      <c r="FE45" s="273"/>
      <c r="FF45" s="273"/>
      <c r="FG45" s="273"/>
      <c r="FH45" s="273"/>
      <c r="FI45" s="273"/>
      <c r="FJ45" s="273"/>
      <c r="FK45" s="273"/>
      <c r="FL45" s="273"/>
      <c r="FM45" s="273"/>
      <c r="FN45" s="273"/>
      <c r="FO45" s="273"/>
      <c r="FP45" s="273"/>
      <c r="FQ45" s="273"/>
      <c r="FR45" s="273"/>
      <c r="FS45" s="273"/>
      <c r="FT45" s="273"/>
      <c r="FU45" s="273"/>
      <c r="FV45" s="273"/>
      <c r="FW45" s="273"/>
      <c r="FX45" s="273"/>
      <c r="FY45" s="273"/>
      <c r="FZ45" s="273"/>
      <c r="GA45" s="273"/>
      <c r="GB45" s="273"/>
      <c r="GC45" s="273"/>
      <c r="GD45" s="273"/>
      <c r="GE45" s="273"/>
      <c r="GF45" s="273"/>
      <c r="GG45" s="273"/>
      <c r="GH45" s="273"/>
      <c r="GI45" s="273"/>
      <c r="GJ45" s="273"/>
      <c r="GK45" s="273"/>
      <c r="GL45" s="273"/>
      <c r="GM45" s="273"/>
      <c r="GN45" s="273"/>
      <c r="GO45" s="273"/>
      <c r="GP45" s="273"/>
      <c r="GQ45" s="273"/>
      <c r="GR45" s="273"/>
      <c r="GS45" s="273"/>
      <c r="GT45" s="273"/>
      <c r="GU45" s="273"/>
      <c r="GV45" s="273"/>
      <c r="GW45" s="273"/>
      <c r="GX45" s="273"/>
      <c r="GY45" s="273"/>
      <c r="GZ45" s="273"/>
      <c r="HA45" s="273"/>
      <c r="HB45" s="273"/>
      <c r="HC45" s="273"/>
      <c r="HD45" s="273"/>
      <c r="HE45" s="273"/>
      <c r="HF45" s="273"/>
      <c r="HG45" s="273"/>
      <c r="HH45" s="273"/>
      <c r="HI45" s="273"/>
      <c r="HJ45" s="273"/>
      <c r="HK45" s="273"/>
      <c r="HL45" s="273"/>
      <c r="HM45" s="273"/>
      <c r="HN45" s="273"/>
      <c r="HO45" s="273"/>
      <c r="HP45" s="273"/>
      <c r="HQ45" s="273"/>
      <c r="HR45" s="273"/>
      <c r="HS45" s="273"/>
      <c r="HT45" s="273"/>
      <c r="HU45" s="273"/>
      <c r="HV45" s="273"/>
      <c r="HW45" s="273"/>
      <c r="HX45" s="273"/>
      <c r="HY45" s="273"/>
      <c r="HZ45" s="273"/>
      <c r="IA45" s="273"/>
      <c r="IB45" s="273"/>
      <c r="IC45" s="273"/>
      <c r="ID45" s="273"/>
      <c r="IE45" s="273"/>
      <c r="IF45" s="273"/>
      <c r="IG45" s="273"/>
      <c r="IH45" s="273"/>
      <c r="II45" s="273"/>
      <c r="IJ45" s="273"/>
      <c r="IK45" s="273"/>
      <c r="IL45" s="273"/>
      <c r="IM45" s="273"/>
      <c r="IN45" s="273"/>
      <c r="IO45" s="273"/>
      <c r="IP45" s="273"/>
      <c r="IQ45" s="273"/>
      <c r="IR45" s="273"/>
      <c r="IS45" s="273"/>
      <c r="IT45" s="273"/>
      <c r="IU45" s="273"/>
    </row>
    <row r="46" s="133" customFormat="1" ht="24" customHeight="1" spans="1:255">
      <c r="A46" s="273"/>
      <c r="B46" s="274"/>
      <c r="C46" s="273"/>
      <c r="D46" s="275"/>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3"/>
      <c r="CE46" s="273"/>
      <c r="CF46" s="273"/>
      <c r="CG46" s="273"/>
      <c r="CH46" s="273"/>
      <c r="CI46" s="273"/>
      <c r="CJ46" s="273"/>
      <c r="CK46" s="273"/>
      <c r="CL46" s="273"/>
      <c r="CM46" s="273"/>
      <c r="CN46" s="273"/>
      <c r="CO46" s="273"/>
      <c r="CP46" s="273"/>
      <c r="CQ46" s="273"/>
      <c r="CR46" s="273"/>
      <c r="CS46" s="273"/>
      <c r="CT46" s="273"/>
      <c r="CU46" s="273"/>
      <c r="CV46" s="273"/>
      <c r="CW46" s="273"/>
      <c r="CX46" s="273"/>
      <c r="CY46" s="273"/>
      <c r="CZ46" s="273"/>
      <c r="DA46" s="273"/>
      <c r="DB46" s="273"/>
      <c r="DC46" s="273"/>
      <c r="DD46" s="273"/>
      <c r="DE46" s="273"/>
      <c r="DF46" s="273"/>
      <c r="DG46" s="273"/>
      <c r="DH46" s="273"/>
      <c r="DI46" s="273"/>
      <c r="DJ46" s="273"/>
      <c r="DK46" s="273"/>
      <c r="DL46" s="273"/>
      <c r="DM46" s="273"/>
      <c r="DN46" s="273"/>
      <c r="DO46" s="273"/>
      <c r="DP46" s="273"/>
      <c r="DQ46" s="273"/>
      <c r="DR46" s="273"/>
      <c r="DS46" s="273"/>
      <c r="DT46" s="273"/>
      <c r="DU46" s="273"/>
      <c r="DV46" s="273"/>
      <c r="DW46" s="273"/>
      <c r="DX46" s="273"/>
      <c r="DY46" s="273"/>
      <c r="DZ46" s="273"/>
      <c r="EA46" s="273"/>
      <c r="EB46" s="273"/>
      <c r="EC46" s="273"/>
      <c r="ED46" s="273"/>
      <c r="EE46" s="273"/>
      <c r="EF46" s="273"/>
      <c r="EG46" s="273"/>
      <c r="EH46" s="273"/>
      <c r="EI46" s="273"/>
      <c r="EJ46" s="273"/>
      <c r="EK46" s="273"/>
      <c r="EL46" s="273"/>
      <c r="EM46" s="273"/>
      <c r="EN46" s="273"/>
      <c r="EO46" s="273"/>
      <c r="EP46" s="273"/>
      <c r="EQ46" s="273"/>
      <c r="ER46" s="273"/>
      <c r="ES46" s="273"/>
      <c r="ET46" s="273"/>
      <c r="EU46" s="273"/>
      <c r="EV46" s="273"/>
      <c r="EW46" s="273"/>
      <c r="EX46" s="273"/>
      <c r="EY46" s="273"/>
      <c r="EZ46" s="273"/>
      <c r="FA46" s="273"/>
      <c r="FB46" s="273"/>
      <c r="FC46" s="273"/>
      <c r="FD46" s="273"/>
      <c r="FE46" s="273"/>
      <c r="FF46" s="273"/>
      <c r="FG46" s="273"/>
      <c r="FH46" s="273"/>
      <c r="FI46" s="273"/>
      <c r="FJ46" s="273"/>
      <c r="FK46" s="273"/>
      <c r="FL46" s="273"/>
      <c r="FM46" s="273"/>
      <c r="FN46" s="273"/>
      <c r="FO46" s="273"/>
      <c r="FP46" s="273"/>
      <c r="FQ46" s="273"/>
      <c r="FR46" s="273"/>
      <c r="FS46" s="273"/>
      <c r="FT46" s="273"/>
      <c r="FU46" s="273"/>
      <c r="FV46" s="273"/>
      <c r="FW46" s="273"/>
      <c r="FX46" s="273"/>
      <c r="FY46" s="273"/>
      <c r="FZ46" s="273"/>
      <c r="GA46" s="273"/>
      <c r="GB46" s="273"/>
      <c r="GC46" s="273"/>
      <c r="GD46" s="273"/>
      <c r="GE46" s="273"/>
      <c r="GF46" s="273"/>
      <c r="GG46" s="273"/>
      <c r="GH46" s="273"/>
      <c r="GI46" s="273"/>
      <c r="GJ46" s="273"/>
      <c r="GK46" s="273"/>
      <c r="GL46" s="273"/>
      <c r="GM46" s="273"/>
      <c r="GN46" s="273"/>
      <c r="GO46" s="273"/>
      <c r="GP46" s="273"/>
      <c r="GQ46" s="273"/>
      <c r="GR46" s="273"/>
      <c r="GS46" s="273"/>
      <c r="GT46" s="273"/>
      <c r="GU46" s="273"/>
      <c r="GV46" s="273"/>
      <c r="GW46" s="273"/>
      <c r="GX46" s="273"/>
      <c r="GY46" s="273"/>
      <c r="GZ46" s="273"/>
      <c r="HA46" s="273"/>
      <c r="HB46" s="273"/>
      <c r="HC46" s="273"/>
      <c r="HD46" s="273"/>
      <c r="HE46" s="273"/>
      <c r="HF46" s="273"/>
      <c r="HG46" s="273"/>
      <c r="HH46" s="273"/>
      <c r="HI46" s="273"/>
      <c r="HJ46" s="273"/>
      <c r="HK46" s="273"/>
      <c r="HL46" s="273"/>
      <c r="HM46" s="273"/>
      <c r="HN46" s="273"/>
      <c r="HO46" s="273"/>
      <c r="HP46" s="273"/>
      <c r="HQ46" s="273"/>
      <c r="HR46" s="273"/>
      <c r="HS46" s="273"/>
      <c r="HT46" s="273"/>
      <c r="HU46" s="273"/>
      <c r="HV46" s="273"/>
      <c r="HW46" s="273"/>
      <c r="HX46" s="273"/>
      <c r="HY46" s="273"/>
      <c r="HZ46" s="273"/>
      <c r="IA46" s="273"/>
      <c r="IB46" s="273"/>
      <c r="IC46" s="273"/>
      <c r="ID46" s="273"/>
      <c r="IE46" s="273"/>
      <c r="IF46" s="273"/>
      <c r="IG46" s="273"/>
      <c r="IH46" s="273"/>
      <c r="II46" s="273"/>
      <c r="IJ46" s="273"/>
      <c r="IK46" s="273"/>
      <c r="IL46" s="273"/>
      <c r="IM46" s="273"/>
      <c r="IN46" s="273"/>
      <c r="IO46" s="273"/>
      <c r="IP46" s="273"/>
      <c r="IQ46" s="273"/>
      <c r="IR46" s="273"/>
      <c r="IS46" s="273"/>
      <c r="IT46" s="273"/>
      <c r="IU46" s="273"/>
    </row>
    <row r="47" s="133" customFormat="1" ht="24" customHeight="1" spans="1:255">
      <c r="A47" s="273"/>
      <c r="B47" s="274"/>
      <c r="C47" s="273"/>
      <c r="D47" s="275"/>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3"/>
      <c r="BR47" s="273"/>
      <c r="BS47" s="273"/>
      <c r="BT47" s="273"/>
      <c r="BU47" s="273"/>
      <c r="BV47" s="273"/>
      <c r="BW47" s="273"/>
      <c r="BX47" s="273"/>
      <c r="BY47" s="273"/>
      <c r="BZ47" s="273"/>
      <c r="CA47" s="273"/>
      <c r="CB47" s="273"/>
      <c r="CC47" s="273"/>
      <c r="CD47" s="273"/>
      <c r="CE47" s="273"/>
      <c r="CF47" s="273"/>
      <c r="CG47" s="273"/>
      <c r="CH47" s="273"/>
      <c r="CI47" s="273"/>
      <c r="CJ47" s="273"/>
      <c r="CK47" s="273"/>
      <c r="CL47" s="273"/>
      <c r="CM47" s="273"/>
      <c r="CN47" s="273"/>
      <c r="CO47" s="273"/>
      <c r="CP47" s="273"/>
      <c r="CQ47" s="273"/>
      <c r="CR47" s="273"/>
      <c r="CS47" s="273"/>
      <c r="CT47" s="273"/>
      <c r="CU47" s="273"/>
      <c r="CV47" s="273"/>
      <c r="CW47" s="273"/>
      <c r="CX47" s="273"/>
      <c r="CY47" s="273"/>
      <c r="CZ47" s="273"/>
      <c r="DA47" s="273"/>
      <c r="DB47" s="273"/>
      <c r="DC47" s="273"/>
      <c r="DD47" s="273"/>
      <c r="DE47" s="273"/>
      <c r="DF47" s="273"/>
      <c r="DG47" s="273"/>
      <c r="DH47" s="273"/>
      <c r="DI47" s="273"/>
      <c r="DJ47" s="273"/>
      <c r="DK47" s="273"/>
      <c r="DL47" s="273"/>
      <c r="DM47" s="273"/>
      <c r="DN47" s="273"/>
      <c r="DO47" s="273"/>
      <c r="DP47" s="273"/>
      <c r="DQ47" s="273"/>
      <c r="DR47" s="273"/>
      <c r="DS47" s="273"/>
      <c r="DT47" s="273"/>
      <c r="DU47" s="273"/>
      <c r="DV47" s="273"/>
      <c r="DW47" s="273"/>
      <c r="DX47" s="273"/>
      <c r="DY47" s="273"/>
      <c r="DZ47" s="273"/>
      <c r="EA47" s="273"/>
      <c r="EB47" s="273"/>
      <c r="EC47" s="273"/>
      <c r="ED47" s="273"/>
      <c r="EE47" s="273"/>
      <c r="EF47" s="273"/>
      <c r="EG47" s="273"/>
      <c r="EH47" s="273"/>
      <c r="EI47" s="273"/>
      <c r="EJ47" s="273"/>
      <c r="EK47" s="273"/>
      <c r="EL47" s="273"/>
      <c r="EM47" s="273"/>
      <c r="EN47" s="273"/>
      <c r="EO47" s="273"/>
      <c r="EP47" s="273"/>
      <c r="EQ47" s="273"/>
      <c r="ER47" s="273"/>
      <c r="ES47" s="273"/>
      <c r="ET47" s="273"/>
      <c r="EU47" s="273"/>
      <c r="EV47" s="273"/>
      <c r="EW47" s="273"/>
      <c r="EX47" s="273"/>
      <c r="EY47" s="273"/>
      <c r="EZ47" s="273"/>
      <c r="FA47" s="273"/>
      <c r="FB47" s="273"/>
      <c r="FC47" s="273"/>
      <c r="FD47" s="273"/>
      <c r="FE47" s="273"/>
      <c r="FF47" s="273"/>
      <c r="FG47" s="273"/>
      <c r="FH47" s="273"/>
      <c r="FI47" s="273"/>
      <c r="FJ47" s="273"/>
      <c r="FK47" s="273"/>
      <c r="FL47" s="273"/>
      <c r="FM47" s="273"/>
      <c r="FN47" s="273"/>
      <c r="FO47" s="273"/>
      <c r="FP47" s="273"/>
      <c r="FQ47" s="273"/>
      <c r="FR47" s="273"/>
      <c r="FS47" s="273"/>
      <c r="FT47" s="273"/>
      <c r="FU47" s="273"/>
      <c r="FV47" s="273"/>
      <c r="FW47" s="273"/>
      <c r="FX47" s="273"/>
      <c r="FY47" s="273"/>
      <c r="FZ47" s="273"/>
      <c r="GA47" s="273"/>
      <c r="GB47" s="273"/>
      <c r="GC47" s="273"/>
      <c r="GD47" s="273"/>
      <c r="GE47" s="273"/>
      <c r="GF47" s="273"/>
      <c r="GG47" s="273"/>
      <c r="GH47" s="273"/>
      <c r="GI47" s="273"/>
      <c r="GJ47" s="273"/>
      <c r="GK47" s="273"/>
      <c r="GL47" s="273"/>
      <c r="GM47" s="273"/>
      <c r="GN47" s="273"/>
      <c r="GO47" s="273"/>
      <c r="GP47" s="273"/>
      <c r="GQ47" s="273"/>
      <c r="GR47" s="273"/>
      <c r="GS47" s="273"/>
      <c r="GT47" s="273"/>
      <c r="GU47" s="273"/>
      <c r="GV47" s="273"/>
      <c r="GW47" s="273"/>
      <c r="GX47" s="273"/>
      <c r="GY47" s="273"/>
      <c r="GZ47" s="273"/>
      <c r="HA47" s="273"/>
      <c r="HB47" s="273"/>
      <c r="HC47" s="273"/>
      <c r="HD47" s="273"/>
      <c r="HE47" s="273"/>
      <c r="HF47" s="273"/>
      <c r="HG47" s="273"/>
      <c r="HH47" s="273"/>
      <c r="HI47" s="273"/>
      <c r="HJ47" s="273"/>
      <c r="HK47" s="273"/>
      <c r="HL47" s="273"/>
      <c r="HM47" s="273"/>
      <c r="HN47" s="273"/>
      <c r="HO47" s="273"/>
      <c r="HP47" s="273"/>
      <c r="HQ47" s="273"/>
      <c r="HR47" s="273"/>
      <c r="HS47" s="273"/>
      <c r="HT47" s="273"/>
      <c r="HU47" s="273"/>
      <c r="HV47" s="273"/>
      <c r="HW47" s="273"/>
      <c r="HX47" s="273"/>
      <c r="HY47" s="273"/>
      <c r="HZ47" s="273"/>
      <c r="IA47" s="273"/>
      <c r="IB47" s="273"/>
      <c r="IC47" s="273"/>
      <c r="ID47" s="273"/>
      <c r="IE47" s="273"/>
      <c r="IF47" s="273"/>
      <c r="IG47" s="273"/>
      <c r="IH47" s="273"/>
      <c r="II47" s="273"/>
      <c r="IJ47" s="273"/>
      <c r="IK47" s="273"/>
      <c r="IL47" s="273"/>
      <c r="IM47" s="273"/>
      <c r="IN47" s="273"/>
      <c r="IO47" s="273"/>
      <c r="IP47" s="273"/>
      <c r="IQ47" s="273"/>
      <c r="IR47" s="273"/>
      <c r="IS47" s="273"/>
      <c r="IT47" s="273"/>
      <c r="IU47" s="273"/>
    </row>
    <row r="48" s="133" customFormat="1" ht="24" customHeight="1" spans="1:255">
      <c r="A48" s="273"/>
      <c r="B48" s="274"/>
      <c r="C48" s="273"/>
      <c r="D48" s="275"/>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3"/>
      <c r="BR48" s="273"/>
      <c r="BS48" s="273"/>
      <c r="BT48" s="273"/>
      <c r="BU48" s="273"/>
      <c r="BV48" s="273"/>
      <c r="BW48" s="273"/>
      <c r="BX48" s="273"/>
      <c r="BY48" s="273"/>
      <c r="BZ48" s="273"/>
      <c r="CA48" s="273"/>
      <c r="CB48" s="273"/>
      <c r="CC48" s="273"/>
      <c r="CD48" s="273"/>
      <c r="CE48" s="273"/>
      <c r="CF48" s="273"/>
      <c r="CG48" s="273"/>
      <c r="CH48" s="273"/>
      <c r="CI48" s="273"/>
      <c r="CJ48" s="273"/>
      <c r="CK48" s="273"/>
      <c r="CL48" s="273"/>
      <c r="CM48" s="273"/>
      <c r="CN48" s="273"/>
      <c r="CO48" s="273"/>
      <c r="CP48" s="273"/>
      <c r="CQ48" s="273"/>
      <c r="CR48" s="273"/>
      <c r="CS48" s="273"/>
      <c r="CT48" s="273"/>
      <c r="CU48" s="273"/>
      <c r="CV48" s="273"/>
      <c r="CW48" s="273"/>
      <c r="CX48" s="273"/>
      <c r="CY48" s="273"/>
      <c r="CZ48" s="273"/>
      <c r="DA48" s="273"/>
      <c r="DB48" s="273"/>
      <c r="DC48" s="273"/>
      <c r="DD48" s="273"/>
      <c r="DE48" s="273"/>
      <c r="DF48" s="273"/>
      <c r="DG48" s="273"/>
      <c r="DH48" s="273"/>
      <c r="DI48" s="273"/>
      <c r="DJ48" s="273"/>
      <c r="DK48" s="273"/>
      <c r="DL48" s="273"/>
      <c r="DM48" s="273"/>
      <c r="DN48" s="273"/>
      <c r="DO48" s="273"/>
      <c r="DP48" s="273"/>
      <c r="DQ48" s="273"/>
      <c r="DR48" s="273"/>
      <c r="DS48" s="273"/>
      <c r="DT48" s="273"/>
      <c r="DU48" s="273"/>
      <c r="DV48" s="273"/>
      <c r="DW48" s="273"/>
      <c r="DX48" s="273"/>
      <c r="DY48" s="273"/>
      <c r="DZ48" s="273"/>
      <c r="EA48" s="273"/>
      <c r="EB48" s="273"/>
      <c r="EC48" s="273"/>
      <c r="ED48" s="273"/>
      <c r="EE48" s="273"/>
      <c r="EF48" s="273"/>
      <c r="EG48" s="273"/>
      <c r="EH48" s="273"/>
      <c r="EI48" s="273"/>
      <c r="EJ48" s="273"/>
      <c r="EK48" s="273"/>
      <c r="EL48" s="273"/>
      <c r="EM48" s="273"/>
      <c r="EN48" s="273"/>
      <c r="EO48" s="273"/>
      <c r="EP48" s="273"/>
      <c r="EQ48" s="273"/>
      <c r="ER48" s="273"/>
      <c r="ES48" s="273"/>
      <c r="ET48" s="273"/>
      <c r="EU48" s="273"/>
      <c r="EV48" s="273"/>
      <c r="EW48" s="273"/>
      <c r="EX48" s="273"/>
      <c r="EY48" s="273"/>
      <c r="EZ48" s="273"/>
      <c r="FA48" s="273"/>
      <c r="FB48" s="273"/>
      <c r="FC48" s="273"/>
      <c r="FD48" s="273"/>
      <c r="FE48" s="273"/>
      <c r="FF48" s="273"/>
      <c r="FG48" s="273"/>
      <c r="FH48" s="273"/>
      <c r="FI48" s="273"/>
      <c r="FJ48" s="273"/>
      <c r="FK48" s="273"/>
      <c r="FL48" s="273"/>
      <c r="FM48" s="273"/>
      <c r="FN48" s="273"/>
      <c r="FO48" s="273"/>
      <c r="FP48" s="273"/>
      <c r="FQ48" s="273"/>
      <c r="FR48" s="273"/>
      <c r="FS48" s="273"/>
      <c r="FT48" s="273"/>
      <c r="FU48" s="273"/>
      <c r="FV48" s="273"/>
      <c r="FW48" s="273"/>
      <c r="FX48" s="273"/>
      <c r="FY48" s="273"/>
      <c r="FZ48" s="273"/>
      <c r="GA48" s="273"/>
      <c r="GB48" s="273"/>
      <c r="GC48" s="273"/>
      <c r="GD48" s="273"/>
      <c r="GE48" s="273"/>
      <c r="GF48" s="273"/>
      <c r="GG48" s="273"/>
      <c r="GH48" s="273"/>
      <c r="GI48" s="273"/>
      <c r="GJ48" s="273"/>
      <c r="GK48" s="273"/>
      <c r="GL48" s="273"/>
      <c r="GM48" s="273"/>
      <c r="GN48" s="273"/>
      <c r="GO48" s="273"/>
      <c r="GP48" s="273"/>
      <c r="GQ48" s="273"/>
      <c r="GR48" s="273"/>
      <c r="GS48" s="273"/>
      <c r="GT48" s="273"/>
      <c r="GU48" s="273"/>
      <c r="GV48" s="273"/>
      <c r="GW48" s="273"/>
      <c r="GX48" s="273"/>
      <c r="GY48" s="273"/>
      <c r="GZ48" s="273"/>
      <c r="HA48" s="273"/>
      <c r="HB48" s="273"/>
      <c r="HC48" s="273"/>
      <c r="HD48" s="273"/>
      <c r="HE48" s="273"/>
      <c r="HF48" s="273"/>
      <c r="HG48" s="273"/>
      <c r="HH48" s="273"/>
      <c r="HI48" s="273"/>
      <c r="HJ48" s="273"/>
      <c r="HK48" s="273"/>
      <c r="HL48" s="273"/>
      <c r="HM48" s="273"/>
      <c r="HN48" s="273"/>
      <c r="HO48" s="273"/>
      <c r="HP48" s="273"/>
      <c r="HQ48" s="273"/>
      <c r="HR48" s="273"/>
      <c r="HS48" s="273"/>
      <c r="HT48" s="273"/>
      <c r="HU48" s="273"/>
      <c r="HV48" s="273"/>
      <c r="HW48" s="273"/>
      <c r="HX48" s="273"/>
      <c r="HY48" s="273"/>
      <c r="HZ48" s="273"/>
      <c r="IA48" s="273"/>
      <c r="IB48" s="273"/>
      <c r="IC48" s="273"/>
      <c r="ID48" s="273"/>
      <c r="IE48" s="273"/>
      <c r="IF48" s="273"/>
      <c r="IG48" s="273"/>
      <c r="IH48" s="273"/>
      <c r="II48" s="273"/>
      <c r="IJ48" s="273"/>
      <c r="IK48" s="273"/>
      <c r="IL48" s="273"/>
      <c r="IM48" s="273"/>
      <c r="IN48" s="273"/>
      <c r="IO48" s="273"/>
      <c r="IP48" s="273"/>
      <c r="IQ48" s="273"/>
      <c r="IR48" s="273"/>
      <c r="IS48" s="273"/>
      <c r="IT48" s="273"/>
      <c r="IU48" s="273"/>
    </row>
    <row r="49" s="133" customFormat="1" ht="24" customHeight="1" spans="1:255">
      <c r="A49" s="273"/>
      <c r="B49" s="274"/>
      <c r="C49" s="273"/>
      <c r="D49" s="275"/>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3"/>
      <c r="BR49" s="273"/>
      <c r="BS49" s="273"/>
      <c r="BT49" s="273"/>
      <c r="BU49" s="273"/>
      <c r="BV49" s="273"/>
      <c r="BW49" s="273"/>
      <c r="BX49" s="273"/>
      <c r="BY49" s="273"/>
      <c r="BZ49" s="273"/>
      <c r="CA49" s="273"/>
      <c r="CB49" s="273"/>
      <c r="CC49" s="273"/>
      <c r="CD49" s="273"/>
      <c r="CE49" s="273"/>
      <c r="CF49" s="273"/>
      <c r="CG49" s="273"/>
      <c r="CH49" s="273"/>
      <c r="CI49" s="273"/>
      <c r="CJ49" s="273"/>
      <c r="CK49" s="273"/>
      <c r="CL49" s="273"/>
      <c r="CM49" s="273"/>
      <c r="CN49" s="273"/>
      <c r="CO49" s="273"/>
      <c r="CP49" s="273"/>
      <c r="CQ49" s="273"/>
      <c r="CR49" s="273"/>
      <c r="CS49" s="273"/>
      <c r="CT49" s="273"/>
      <c r="CU49" s="273"/>
      <c r="CV49" s="273"/>
      <c r="CW49" s="273"/>
      <c r="CX49" s="273"/>
      <c r="CY49" s="273"/>
      <c r="CZ49" s="273"/>
      <c r="DA49" s="273"/>
      <c r="DB49" s="273"/>
      <c r="DC49" s="273"/>
      <c r="DD49" s="273"/>
      <c r="DE49" s="273"/>
      <c r="DF49" s="273"/>
      <c r="DG49" s="273"/>
      <c r="DH49" s="273"/>
      <c r="DI49" s="273"/>
      <c r="DJ49" s="273"/>
      <c r="DK49" s="273"/>
      <c r="DL49" s="273"/>
      <c r="DM49" s="273"/>
      <c r="DN49" s="273"/>
      <c r="DO49" s="273"/>
      <c r="DP49" s="273"/>
      <c r="DQ49" s="273"/>
      <c r="DR49" s="273"/>
      <c r="DS49" s="273"/>
      <c r="DT49" s="273"/>
      <c r="DU49" s="273"/>
      <c r="DV49" s="273"/>
      <c r="DW49" s="273"/>
      <c r="DX49" s="273"/>
      <c r="DY49" s="273"/>
      <c r="DZ49" s="273"/>
      <c r="EA49" s="273"/>
      <c r="EB49" s="273"/>
      <c r="EC49" s="273"/>
      <c r="ED49" s="273"/>
      <c r="EE49" s="273"/>
      <c r="EF49" s="273"/>
      <c r="EG49" s="273"/>
      <c r="EH49" s="273"/>
      <c r="EI49" s="273"/>
      <c r="EJ49" s="273"/>
      <c r="EK49" s="273"/>
      <c r="EL49" s="273"/>
      <c r="EM49" s="273"/>
      <c r="EN49" s="273"/>
      <c r="EO49" s="273"/>
      <c r="EP49" s="273"/>
      <c r="EQ49" s="273"/>
      <c r="ER49" s="273"/>
      <c r="ES49" s="273"/>
      <c r="ET49" s="273"/>
      <c r="EU49" s="273"/>
      <c r="EV49" s="273"/>
      <c r="EW49" s="273"/>
      <c r="EX49" s="273"/>
      <c r="EY49" s="273"/>
      <c r="EZ49" s="273"/>
      <c r="FA49" s="273"/>
      <c r="FB49" s="273"/>
      <c r="FC49" s="273"/>
      <c r="FD49" s="273"/>
      <c r="FE49" s="273"/>
      <c r="FF49" s="273"/>
      <c r="FG49" s="273"/>
      <c r="FH49" s="273"/>
      <c r="FI49" s="273"/>
      <c r="FJ49" s="273"/>
      <c r="FK49" s="273"/>
      <c r="FL49" s="273"/>
      <c r="FM49" s="273"/>
      <c r="FN49" s="273"/>
      <c r="FO49" s="273"/>
      <c r="FP49" s="273"/>
      <c r="FQ49" s="273"/>
      <c r="FR49" s="273"/>
      <c r="FS49" s="273"/>
      <c r="FT49" s="273"/>
      <c r="FU49" s="273"/>
      <c r="FV49" s="273"/>
      <c r="FW49" s="273"/>
      <c r="FX49" s="273"/>
      <c r="FY49" s="273"/>
      <c r="FZ49" s="273"/>
      <c r="GA49" s="273"/>
      <c r="GB49" s="273"/>
      <c r="GC49" s="273"/>
      <c r="GD49" s="273"/>
      <c r="GE49" s="273"/>
      <c r="GF49" s="273"/>
      <c r="GG49" s="273"/>
      <c r="GH49" s="273"/>
      <c r="GI49" s="273"/>
      <c r="GJ49" s="273"/>
      <c r="GK49" s="273"/>
      <c r="GL49" s="273"/>
      <c r="GM49" s="273"/>
      <c r="GN49" s="273"/>
      <c r="GO49" s="273"/>
      <c r="GP49" s="273"/>
      <c r="GQ49" s="273"/>
      <c r="GR49" s="273"/>
      <c r="GS49" s="273"/>
      <c r="GT49" s="273"/>
      <c r="GU49" s="273"/>
      <c r="GV49" s="273"/>
      <c r="GW49" s="273"/>
      <c r="GX49" s="273"/>
      <c r="GY49" s="273"/>
      <c r="GZ49" s="273"/>
      <c r="HA49" s="273"/>
      <c r="HB49" s="273"/>
      <c r="HC49" s="273"/>
      <c r="HD49" s="273"/>
      <c r="HE49" s="273"/>
      <c r="HF49" s="273"/>
      <c r="HG49" s="273"/>
      <c r="HH49" s="273"/>
      <c r="HI49" s="273"/>
      <c r="HJ49" s="273"/>
      <c r="HK49" s="273"/>
      <c r="HL49" s="273"/>
      <c r="HM49" s="273"/>
      <c r="HN49" s="273"/>
      <c r="HO49" s="273"/>
      <c r="HP49" s="273"/>
      <c r="HQ49" s="273"/>
      <c r="HR49" s="273"/>
      <c r="HS49" s="273"/>
      <c r="HT49" s="273"/>
      <c r="HU49" s="273"/>
      <c r="HV49" s="273"/>
      <c r="HW49" s="273"/>
      <c r="HX49" s="273"/>
      <c r="HY49" s="273"/>
      <c r="HZ49" s="273"/>
      <c r="IA49" s="273"/>
      <c r="IB49" s="273"/>
      <c r="IC49" s="273"/>
      <c r="ID49" s="273"/>
      <c r="IE49" s="273"/>
      <c r="IF49" s="273"/>
      <c r="IG49" s="273"/>
      <c r="IH49" s="273"/>
      <c r="II49" s="273"/>
      <c r="IJ49" s="273"/>
      <c r="IK49" s="273"/>
      <c r="IL49" s="273"/>
      <c r="IM49" s="273"/>
      <c r="IN49" s="273"/>
      <c r="IO49" s="273"/>
      <c r="IP49" s="273"/>
      <c r="IQ49" s="273"/>
      <c r="IR49" s="273"/>
      <c r="IS49" s="273"/>
      <c r="IT49" s="273"/>
      <c r="IU49" s="273"/>
    </row>
    <row r="50" s="133" customFormat="1" ht="24" customHeight="1" spans="1:255">
      <c r="A50" s="273"/>
      <c r="B50" s="274"/>
      <c r="C50" s="273"/>
      <c r="D50" s="275"/>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3"/>
      <c r="BR50" s="273"/>
      <c r="BS50" s="273"/>
      <c r="BT50" s="273"/>
      <c r="BU50" s="273"/>
      <c r="BV50" s="273"/>
      <c r="BW50" s="273"/>
      <c r="BX50" s="273"/>
      <c r="BY50" s="273"/>
      <c r="BZ50" s="273"/>
      <c r="CA50" s="273"/>
      <c r="CB50" s="273"/>
      <c r="CC50" s="273"/>
      <c r="CD50" s="273"/>
      <c r="CE50" s="273"/>
      <c r="CF50" s="273"/>
      <c r="CG50" s="273"/>
      <c r="CH50" s="273"/>
      <c r="CI50" s="273"/>
      <c r="CJ50" s="273"/>
      <c r="CK50" s="273"/>
      <c r="CL50" s="273"/>
      <c r="CM50" s="273"/>
      <c r="CN50" s="273"/>
      <c r="CO50" s="273"/>
      <c r="CP50" s="273"/>
      <c r="CQ50" s="273"/>
      <c r="CR50" s="273"/>
      <c r="CS50" s="273"/>
      <c r="CT50" s="273"/>
      <c r="CU50" s="273"/>
      <c r="CV50" s="273"/>
      <c r="CW50" s="273"/>
      <c r="CX50" s="273"/>
      <c r="CY50" s="273"/>
      <c r="CZ50" s="273"/>
      <c r="DA50" s="273"/>
      <c r="DB50" s="273"/>
      <c r="DC50" s="273"/>
      <c r="DD50" s="273"/>
      <c r="DE50" s="273"/>
      <c r="DF50" s="273"/>
      <c r="DG50" s="273"/>
      <c r="DH50" s="273"/>
      <c r="DI50" s="273"/>
      <c r="DJ50" s="273"/>
      <c r="DK50" s="273"/>
      <c r="DL50" s="273"/>
      <c r="DM50" s="273"/>
      <c r="DN50" s="273"/>
      <c r="DO50" s="273"/>
      <c r="DP50" s="273"/>
      <c r="DQ50" s="273"/>
      <c r="DR50" s="273"/>
      <c r="DS50" s="273"/>
      <c r="DT50" s="273"/>
      <c r="DU50" s="273"/>
      <c r="DV50" s="273"/>
      <c r="DW50" s="273"/>
      <c r="DX50" s="273"/>
      <c r="DY50" s="273"/>
      <c r="DZ50" s="273"/>
      <c r="EA50" s="273"/>
      <c r="EB50" s="273"/>
      <c r="EC50" s="273"/>
      <c r="ED50" s="273"/>
      <c r="EE50" s="273"/>
      <c r="EF50" s="273"/>
      <c r="EG50" s="273"/>
      <c r="EH50" s="273"/>
      <c r="EI50" s="273"/>
      <c r="EJ50" s="273"/>
      <c r="EK50" s="273"/>
      <c r="EL50" s="273"/>
      <c r="EM50" s="273"/>
      <c r="EN50" s="273"/>
      <c r="EO50" s="273"/>
      <c r="EP50" s="273"/>
      <c r="EQ50" s="273"/>
      <c r="ER50" s="273"/>
      <c r="ES50" s="273"/>
      <c r="ET50" s="273"/>
      <c r="EU50" s="273"/>
      <c r="EV50" s="273"/>
      <c r="EW50" s="273"/>
      <c r="EX50" s="273"/>
      <c r="EY50" s="273"/>
      <c r="EZ50" s="273"/>
      <c r="FA50" s="273"/>
      <c r="FB50" s="273"/>
      <c r="FC50" s="273"/>
      <c r="FD50" s="273"/>
      <c r="FE50" s="273"/>
      <c r="FF50" s="273"/>
      <c r="FG50" s="273"/>
      <c r="FH50" s="273"/>
      <c r="FI50" s="273"/>
      <c r="FJ50" s="273"/>
      <c r="FK50" s="273"/>
      <c r="FL50" s="273"/>
      <c r="FM50" s="273"/>
      <c r="FN50" s="273"/>
      <c r="FO50" s="273"/>
      <c r="FP50" s="273"/>
      <c r="FQ50" s="273"/>
      <c r="FR50" s="273"/>
      <c r="FS50" s="273"/>
      <c r="FT50" s="273"/>
      <c r="FU50" s="273"/>
      <c r="FV50" s="273"/>
      <c r="FW50" s="273"/>
      <c r="FX50" s="273"/>
      <c r="FY50" s="273"/>
      <c r="FZ50" s="273"/>
      <c r="GA50" s="273"/>
      <c r="GB50" s="273"/>
      <c r="GC50" s="273"/>
      <c r="GD50" s="273"/>
      <c r="GE50" s="273"/>
      <c r="GF50" s="273"/>
      <c r="GG50" s="273"/>
      <c r="GH50" s="273"/>
      <c r="GI50" s="273"/>
      <c r="GJ50" s="273"/>
      <c r="GK50" s="273"/>
      <c r="GL50" s="273"/>
      <c r="GM50" s="273"/>
      <c r="GN50" s="273"/>
      <c r="GO50" s="273"/>
      <c r="GP50" s="273"/>
      <c r="GQ50" s="273"/>
      <c r="GR50" s="273"/>
      <c r="GS50" s="273"/>
      <c r="GT50" s="273"/>
      <c r="GU50" s="273"/>
      <c r="GV50" s="273"/>
      <c r="GW50" s="273"/>
      <c r="GX50" s="273"/>
      <c r="GY50" s="273"/>
      <c r="GZ50" s="273"/>
      <c r="HA50" s="273"/>
      <c r="HB50" s="273"/>
      <c r="HC50" s="273"/>
      <c r="HD50" s="273"/>
      <c r="HE50" s="273"/>
      <c r="HF50" s="273"/>
      <c r="HG50" s="273"/>
      <c r="HH50" s="273"/>
      <c r="HI50" s="273"/>
      <c r="HJ50" s="273"/>
      <c r="HK50" s="273"/>
      <c r="HL50" s="273"/>
      <c r="HM50" s="273"/>
      <c r="HN50" s="273"/>
      <c r="HO50" s="273"/>
      <c r="HP50" s="273"/>
      <c r="HQ50" s="273"/>
      <c r="HR50" s="273"/>
      <c r="HS50" s="273"/>
      <c r="HT50" s="273"/>
      <c r="HU50" s="273"/>
      <c r="HV50" s="273"/>
      <c r="HW50" s="273"/>
      <c r="HX50" s="273"/>
      <c r="HY50" s="273"/>
      <c r="HZ50" s="273"/>
      <c r="IA50" s="273"/>
      <c r="IB50" s="273"/>
      <c r="IC50" s="273"/>
      <c r="ID50" s="273"/>
      <c r="IE50" s="273"/>
      <c r="IF50" s="273"/>
      <c r="IG50" s="273"/>
      <c r="IH50" s="273"/>
      <c r="II50" s="273"/>
      <c r="IJ50" s="273"/>
      <c r="IK50" s="273"/>
      <c r="IL50" s="273"/>
      <c r="IM50" s="273"/>
      <c r="IN50" s="273"/>
      <c r="IO50" s="273"/>
      <c r="IP50" s="273"/>
      <c r="IQ50" s="273"/>
      <c r="IR50" s="273"/>
      <c r="IS50" s="273"/>
      <c r="IT50" s="273"/>
      <c r="IU50" s="273"/>
    </row>
    <row r="51" s="133" customFormat="1" ht="24" customHeight="1" spans="1:255">
      <c r="A51" s="273"/>
      <c r="B51" s="274"/>
      <c r="C51" s="273"/>
      <c r="D51" s="275"/>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3"/>
      <c r="BR51" s="273"/>
      <c r="BS51" s="273"/>
      <c r="BT51" s="273"/>
      <c r="BU51" s="273"/>
      <c r="BV51" s="273"/>
      <c r="BW51" s="273"/>
      <c r="BX51" s="273"/>
      <c r="BY51" s="273"/>
      <c r="BZ51" s="273"/>
      <c r="CA51" s="273"/>
      <c r="CB51" s="273"/>
      <c r="CC51" s="273"/>
      <c r="CD51" s="273"/>
      <c r="CE51" s="273"/>
      <c r="CF51" s="273"/>
      <c r="CG51" s="273"/>
      <c r="CH51" s="273"/>
      <c r="CI51" s="273"/>
      <c r="CJ51" s="273"/>
      <c r="CK51" s="273"/>
      <c r="CL51" s="273"/>
      <c r="CM51" s="273"/>
      <c r="CN51" s="273"/>
      <c r="CO51" s="273"/>
      <c r="CP51" s="273"/>
      <c r="CQ51" s="273"/>
      <c r="CR51" s="273"/>
      <c r="CS51" s="273"/>
      <c r="CT51" s="273"/>
      <c r="CU51" s="273"/>
      <c r="CV51" s="273"/>
      <c r="CW51" s="273"/>
      <c r="CX51" s="273"/>
      <c r="CY51" s="273"/>
      <c r="CZ51" s="273"/>
      <c r="DA51" s="273"/>
      <c r="DB51" s="273"/>
      <c r="DC51" s="273"/>
      <c r="DD51" s="273"/>
      <c r="DE51" s="273"/>
      <c r="DF51" s="273"/>
      <c r="DG51" s="273"/>
      <c r="DH51" s="273"/>
      <c r="DI51" s="273"/>
      <c r="DJ51" s="273"/>
      <c r="DK51" s="273"/>
      <c r="DL51" s="273"/>
      <c r="DM51" s="273"/>
      <c r="DN51" s="273"/>
      <c r="DO51" s="273"/>
      <c r="DP51" s="273"/>
      <c r="DQ51" s="273"/>
      <c r="DR51" s="273"/>
      <c r="DS51" s="273"/>
      <c r="DT51" s="273"/>
      <c r="DU51" s="273"/>
      <c r="DV51" s="273"/>
      <c r="DW51" s="273"/>
      <c r="DX51" s="273"/>
      <c r="DY51" s="273"/>
      <c r="DZ51" s="273"/>
      <c r="EA51" s="273"/>
      <c r="EB51" s="273"/>
      <c r="EC51" s="273"/>
      <c r="ED51" s="273"/>
      <c r="EE51" s="273"/>
      <c r="EF51" s="273"/>
      <c r="EG51" s="273"/>
      <c r="EH51" s="273"/>
      <c r="EI51" s="273"/>
      <c r="EJ51" s="273"/>
      <c r="EK51" s="273"/>
      <c r="EL51" s="273"/>
      <c r="EM51" s="273"/>
      <c r="EN51" s="273"/>
      <c r="EO51" s="273"/>
      <c r="EP51" s="273"/>
      <c r="EQ51" s="273"/>
      <c r="ER51" s="273"/>
      <c r="ES51" s="273"/>
      <c r="ET51" s="273"/>
      <c r="EU51" s="273"/>
      <c r="EV51" s="273"/>
      <c r="EW51" s="273"/>
      <c r="EX51" s="273"/>
      <c r="EY51" s="273"/>
      <c r="EZ51" s="273"/>
      <c r="FA51" s="273"/>
      <c r="FB51" s="273"/>
      <c r="FC51" s="273"/>
      <c r="FD51" s="273"/>
      <c r="FE51" s="273"/>
      <c r="FF51" s="273"/>
      <c r="FG51" s="273"/>
      <c r="FH51" s="273"/>
      <c r="FI51" s="273"/>
      <c r="FJ51" s="273"/>
      <c r="FK51" s="273"/>
      <c r="FL51" s="273"/>
      <c r="FM51" s="273"/>
      <c r="FN51" s="273"/>
      <c r="FO51" s="273"/>
      <c r="FP51" s="273"/>
      <c r="FQ51" s="273"/>
      <c r="FR51" s="273"/>
      <c r="FS51" s="273"/>
      <c r="FT51" s="273"/>
      <c r="FU51" s="273"/>
      <c r="FV51" s="273"/>
      <c r="FW51" s="273"/>
      <c r="FX51" s="273"/>
      <c r="FY51" s="273"/>
      <c r="FZ51" s="273"/>
      <c r="GA51" s="273"/>
      <c r="GB51" s="273"/>
      <c r="GC51" s="273"/>
      <c r="GD51" s="273"/>
      <c r="GE51" s="273"/>
      <c r="GF51" s="273"/>
      <c r="GG51" s="273"/>
      <c r="GH51" s="273"/>
      <c r="GI51" s="273"/>
      <c r="GJ51" s="273"/>
      <c r="GK51" s="273"/>
      <c r="GL51" s="273"/>
      <c r="GM51" s="273"/>
      <c r="GN51" s="273"/>
      <c r="GO51" s="273"/>
      <c r="GP51" s="273"/>
      <c r="GQ51" s="273"/>
      <c r="GR51" s="273"/>
      <c r="GS51" s="273"/>
      <c r="GT51" s="273"/>
      <c r="GU51" s="273"/>
      <c r="GV51" s="273"/>
      <c r="GW51" s="273"/>
      <c r="GX51" s="273"/>
      <c r="GY51" s="273"/>
      <c r="GZ51" s="273"/>
      <c r="HA51" s="273"/>
      <c r="HB51" s="273"/>
      <c r="HC51" s="273"/>
      <c r="HD51" s="273"/>
      <c r="HE51" s="273"/>
      <c r="HF51" s="273"/>
      <c r="HG51" s="273"/>
      <c r="HH51" s="273"/>
      <c r="HI51" s="273"/>
      <c r="HJ51" s="273"/>
      <c r="HK51" s="273"/>
      <c r="HL51" s="273"/>
      <c r="HM51" s="273"/>
      <c r="HN51" s="273"/>
      <c r="HO51" s="273"/>
      <c r="HP51" s="273"/>
      <c r="HQ51" s="273"/>
      <c r="HR51" s="273"/>
      <c r="HS51" s="273"/>
      <c r="HT51" s="273"/>
      <c r="HU51" s="273"/>
      <c r="HV51" s="273"/>
      <c r="HW51" s="273"/>
      <c r="HX51" s="273"/>
      <c r="HY51" s="273"/>
      <c r="HZ51" s="273"/>
      <c r="IA51" s="273"/>
      <c r="IB51" s="273"/>
      <c r="IC51" s="273"/>
      <c r="ID51" s="273"/>
      <c r="IE51" s="273"/>
      <c r="IF51" s="273"/>
      <c r="IG51" s="273"/>
      <c r="IH51" s="273"/>
      <c r="II51" s="273"/>
      <c r="IJ51" s="273"/>
      <c r="IK51" s="273"/>
      <c r="IL51" s="273"/>
      <c r="IM51" s="273"/>
      <c r="IN51" s="273"/>
      <c r="IO51" s="273"/>
      <c r="IP51" s="273"/>
      <c r="IQ51" s="273"/>
      <c r="IR51" s="273"/>
      <c r="IS51" s="273"/>
      <c r="IT51" s="273"/>
      <c r="IU51" s="273"/>
    </row>
    <row r="52" s="133" customFormat="1" ht="24" customHeight="1" spans="1:255">
      <c r="A52" s="273"/>
      <c r="B52" s="274"/>
      <c r="C52" s="273"/>
      <c r="D52" s="275"/>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3"/>
      <c r="BR52" s="273"/>
      <c r="BS52" s="273"/>
      <c r="BT52" s="273"/>
      <c r="BU52" s="273"/>
      <c r="BV52" s="273"/>
      <c r="BW52" s="273"/>
      <c r="BX52" s="273"/>
      <c r="BY52" s="273"/>
      <c r="BZ52" s="273"/>
      <c r="CA52" s="273"/>
      <c r="CB52" s="273"/>
      <c r="CC52" s="273"/>
      <c r="CD52" s="273"/>
      <c r="CE52" s="273"/>
      <c r="CF52" s="273"/>
      <c r="CG52" s="273"/>
      <c r="CH52" s="273"/>
      <c r="CI52" s="273"/>
      <c r="CJ52" s="273"/>
      <c r="CK52" s="273"/>
      <c r="CL52" s="273"/>
      <c r="CM52" s="273"/>
      <c r="CN52" s="273"/>
      <c r="CO52" s="273"/>
      <c r="CP52" s="273"/>
      <c r="CQ52" s="273"/>
      <c r="CR52" s="273"/>
      <c r="CS52" s="273"/>
      <c r="CT52" s="273"/>
      <c r="CU52" s="273"/>
      <c r="CV52" s="273"/>
      <c r="CW52" s="273"/>
      <c r="CX52" s="273"/>
      <c r="CY52" s="273"/>
      <c r="CZ52" s="273"/>
      <c r="DA52" s="273"/>
      <c r="DB52" s="273"/>
      <c r="DC52" s="273"/>
      <c r="DD52" s="273"/>
      <c r="DE52" s="273"/>
      <c r="DF52" s="273"/>
      <c r="DG52" s="273"/>
      <c r="DH52" s="273"/>
      <c r="DI52" s="273"/>
      <c r="DJ52" s="273"/>
      <c r="DK52" s="273"/>
      <c r="DL52" s="273"/>
      <c r="DM52" s="273"/>
      <c r="DN52" s="273"/>
      <c r="DO52" s="273"/>
      <c r="DP52" s="273"/>
      <c r="DQ52" s="273"/>
      <c r="DR52" s="273"/>
      <c r="DS52" s="273"/>
      <c r="DT52" s="273"/>
      <c r="DU52" s="273"/>
      <c r="DV52" s="273"/>
      <c r="DW52" s="273"/>
      <c r="DX52" s="273"/>
      <c r="DY52" s="273"/>
      <c r="DZ52" s="273"/>
      <c r="EA52" s="273"/>
      <c r="EB52" s="273"/>
      <c r="EC52" s="273"/>
      <c r="ED52" s="273"/>
      <c r="EE52" s="273"/>
      <c r="EF52" s="273"/>
      <c r="EG52" s="273"/>
      <c r="EH52" s="273"/>
      <c r="EI52" s="273"/>
      <c r="EJ52" s="273"/>
      <c r="EK52" s="273"/>
      <c r="EL52" s="273"/>
      <c r="EM52" s="273"/>
      <c r="EN52" s="273"/>
      <c r="EO52" s="273"/>
      <c r="EP52" s="273"/>
      <c r="EQ52" s="273"/>
      <c r="ER52" s="273"/>
      <c r="ES52" s="273"/>
      <c r="ET52" s="273"/>
      <c r="EU52" s="273"/>
      <c r="EV52" s="273"/>
      <c r="EW52" s="273"/>
      <c r="EX52" s="273"/>
      <c r="EY52" s="273"/>
      <c r="EZ52" s="273"/>
      <c r="FA52" s="273"/>
      <c r="FB52" s="273"/>
      <c r="FC52" s="273"/>
      <c r="FD52" s="273"/>
      <c r="FE52" s="273"/>
      <c r="FF52" s="273"/>
      <c r="FG52" s="273"/>
      <c r="FH52" s="273"/>
      <c r="FI52" s="273"/>
      <c r="FJ52" s="273"/>
      <c r="FK52" s="273"/>
      <c r="FL52" s="273"/>
      <c r="FM52" s="273"/>
      <c r="FN52" s="273"/>
      <c r="FO52" s="273"/>
      <c r="FP52" s="273"/>
      <c r="FQ52" s="273"/>
      <c r="FR52" s="273"/>
      <c r="FS52" s="273"/>
      <c r="FT52" s="273"/>
      <c r="FU52" s="273"/>
      <c r="FV52" s="273"/>
      <c r="FW52" s="273"/>
      <c r="FX52" s="273"/>
      <c r="FY52" s="273"/>
      <c r="FZ52" s="273"/>
      <c r="GA52" s="273"/>
      <c r="GB52" s="273"/>
      <c r="GC52" s="273"/>
      <c r="GD52" s="273"/>
      <c r="GE52" s="273"/>
      <c r="GF52" s="273"/>
      <c r="GG52" s="273"/>
      <c r="GH52" s="273"/>
      <c r="GI52" s="273"/>
      <c r="GJ52" s="273"/>
      <c r="GK52" s="273"/>
      <c r="GL52" s="273"/>
      <c r="GM52" s="273"/>
      <c r="GN52" s="273"/>
      <c r="GO52" s="273"/>
      <c r="GP52" s="273"/>
      <c r="GQ52" s="273"/>
      <c r="GR52" s="273"/>
      <c r="GS52" s="273"/>
      <c r="GT52" s="273"/>
      <c r="GU52" s="273"/>
      <c r="GV52" s="273"/>
      <c r="GW52" s="273"/>
      <c r="GX52" s="273"/>
      <c r="GY52" s="273"/>
      <c r="GZ52" s="273"/>
      <c r="HA52" s="273"/>
      <c r="HB52" s="273"/>
      <c r="HC52" s="273"/>
      <c r="HD52" s="273"/>
      <c r="HE52" s="273"/>
      <c r="HF52" s="273"/>
      <c r="HG52" s="273"/>
      <c r="HH52" s="273"/>
      <c r="HI52" s="273"/>
      <c r="HJ52" s="273"/>
      <c r="HK52" s="273"/>
      <c r="HL52" s="273"/>
      <c r="HM52" s="273"/>
      <c r="HN52" s="273"/>
      <c r="HO52" s="273"/>
      <c r="HP52" s="273"/>
      <c r="HQ52" s="273"/>
      <c r="HR52" s="273"/>
      <c r="HS52" s="273"/>
      <c r="HT52" s="273"/>
      <c r="HU52" s="273"/>
      <c r="HV52" s="273"/>
      <c r="HW52" s="273"/>
      <c r="HX52" s="273"/>
      <c r="HY52" s="273"/>
      <c r="HZ52" s="273"/>
      <c r="IA52" s="273"/>
      <c r="IB52" s="273"/>
      <c r="IC52" s="273"/>
      <c r="ID52" s="273"/>
      <c r="IE52" s="273"/>
      <c r="IF52" s="273"/>
      <c r="IG52" s="273"/>
      <c r="IH52" s="273"/>
      <c r="II52" s="273"/>
      <c r="IJ52" s="273"/>
      <c r="IK52" s="273"/>
      <c r="IL52" s="273"/>
      <c r="IM52" s="273"/>
      <c r="IN52" s="273"/>
      <c r="IO52" s="273"/>
      <c r="IP52" s="273"/>
      <c r="IQ52" s="273"/>
      <c r="IR52" s="273"/>
      <c r="IS52" s="273"/>
      <c r="IT52" s="273"/>
      <c r="IU52" s="273"/>
    </row>
    <row r="53" s="133" customFormat="1" ht="24" customHeight="1" spans="1:255">
      <c r="A53" s="273"/>
      <c r="B53" s="274"/>
      <c r="C53" s="273"/>
      <c r="D53" s="275"/>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3"/>
      <c r="BR53" s="273"/>
      <c r="BS53" s="273"/>
      <c r="BT53" s="273"/>
      <c r="BU53" s="273"/>
      <c r="BV53" s="273"/>
      <c r="BW53" s="273"/>
      <c r="BX53" s="273"/>
      <c r="BY53" s="273"/>
      <c r="BZ53" s="273"/>
      <c r="CA53" s="273"/>
      <c r="CB53" s="273"/>
      <c r="CC53" s="273"/>
      <c r="CD53" s="273"/>
      <c r="CE53" s="273"/>
      <c r="CF53" s="273"/>
      <c r="CG53" s="273"/>
      <c r="CH53" s="273"/>
      <c r="CI53" s="273"/>
      <c r="CJ53" s="273"/>
      <c r="CK53" s="273"/>
      <c r="CL53" s="273"/>
      <c r="CM53" s="273"/>
      <c r="CN53" s="273"/>
      <c r="CO53" s="273"/>
      <c r="CP53" s="273"/>
      <c r="CQ53" s="273"/>
      <c r="CR53" s="273"/>
      <c r="CS53" s="273"/>
      <c r="CT53" s="273"/>
      <c r="CU53" s="273"/>
      <c r="CV53" s="273"/>
      <c r="CW53" s="273"/>
      <c r="CX53" s="273"/>
      <c r="CY53" s="273"/>
      <c r="CZ53" s="273"/>
      <c r="DA53" s="273"/>
      <c r="DB53" s="273"/>
      <c r="DC53" s="273"/>
      <c r="DD53" s="273"/>
      <c r="DE53" s="273"/>
      <c r="DF53" s="273"/>
      <c r="DG53" s="273"/>
      <c r="DH53" s="273"/>
      <c r="DI53" s="273"/>
      <c r="DJ53" s="273"/>
      <c r="DK53" s="273"/>
      <c r="DL53" s="273"/>
      <c r="DM53" s="273"/>
      <c r="DN53" s="273"/>
      <c r="DO53" s="273"/>
      <c r="DP53" s="273"/>
      <c r="DQ53" s="273"/>
      <c r="DR53" s="273"/>
      <c r="DS53" s="273"/>
      <c r="DT53" s="273"/>
      <c r="DU53" s="273"/>
      <c r="DV53" s="273"/>
      <c r="DW53" s="273"/>
      <c r="DX53" s="273"/>
      <c r="DY53" s="273"/>
      <c r="DZ53" s="273"/>
      <c r="EA53" s="273"/>
      <c r="EB53" s="273"/>
      <c r="EC53" s="273"/>
      <c r="ED53" s="273"/>
      <c r="EE53" s="273"/>
      <c r="EF53" s="273"/>
      <c r="EG53" s="273"/>
      <c r="EH53" s="273"/>
      <c r="EI53" s="273"/>
      <c r="EJ53" s="273"/>
      <c r="EK53" s="273"/>
      <c r="EL53" s="273"/>
      <c r="EM53" s="273"/>
      <c r="EN53" s="273"/>
      <c r="EO53" s="273"/>
      <c r="EP53" s="273"/>
      <c r="EQ53" s="273"/>
      <c r="ER53" s="273"/>
      <c r="ES53" s="273"/>
      <c r="ET53" s="273"/>
      <c r="EU53" s="273"/>
      <c r="EV53" s="273"/>
      <c r="EW53" s="273"/>
      <c r="EX53" s="273"/>
      <c r="EY53" s="273"/>
      <c r="EZ53" s="273"/>
      <c r="FA53" s="273"/>
      <c r="FB53" s="273"/>
      <c r="FC53" s="273"/>
      <c r="FD53" s="273"/>
      <c r="FE53" s="273"/>
      <c r="FF53" s="273"/>
      <c r="FG53" s="273"/>
      <c r="FH53" s="273"/>
      <c r="FI53" s="273"/>
      <c r="FJ53" s="273"/>
      <c r="FK53" s="273"/>
      <c r="FL53" s="273"/>
      <c r="FM53" s="273"/>
      <c r="FN53" s="273"/>
      <c r="FO53" s="273"/>
      <c r="FP53" s="273"/>
      <c r="FQ53" s="273"/>
      <c r="FR53" s="273"/>
      <c r="FS53" s="273"/>
      <c r="FT53" s="273"/>
      <c r="FU53" s="273"/>
      <c r="FV53" s="273"/>
      <c r="FW53" s="273"/>
      <c r="FX53" s="273"/>
      <c r="FY53" s="273"/>
      <c r="FZ53" s="273"/>
      <c r="GA53" s="273"/>
      <c r="GB53" s="273"/>
      <c r="GC53" s="273"/>
      <c r="GD53" s="273"/>
      <c r="GE53" s="273"/>
      <c r="GF53" s="273"/>
      <c r="GG53" s="273"/>
      <c r="GH53" s="273"/>
      <c r="GI53" s="273"/>
      <c r="GJ53" s="273"/>
      <c r="GK53" s="273"/>
      <c r="GL53" s="273"/>
      <c r="GM53" s="273"/>
      <c r="GN53" s="273"/>
      <c r="GO53" s="273"/>
      <c r="GP53" s="273"/>
      <c r="GQ53" s="273"/>
      <c r="GR53" s="273"/>
      <c r="GS53" s="273"/>
      <c r="GT53" s="273"/>
      <c r="GU53" s="273"/>
      <c r="GV53" s="273"/>
      <c r="GW53" s="273"/>
      <c r="GX53" s="273"/>
      <c r="GY53" s="273"/>
      <c r="GZ53" s="273"/>
      <c r="HA53" s="273"/>
      <c r="HB53" s="273"/>
      <c r="HC53" s="273"/>
      <c r="HD53" s="273"/>
      <c r="HE53" s="273"/>
      <c r="HF53" s="273"/>
      <c r="HG53" s="273"/>
      <c r="HH53" s="273"/>
      <c r="HI53" s="273"/>
      <c r="HJ53" s="273"/>
      <c r="HK53" s="273"/>
      <c r="HL53" s="273"/>
      <c r="HM53" s="273"/>
      <c r="HN53" s="273"/>
      <c r="HO53" s="273"/>
      <c r="HP53" s="273"/>
      <c r="HQ53" s="273"/>
      <c r="HR53" s="273"/>
      <c r="HS53" s="273"/>
      <c r="HT53" s="273"/>
      <c r="HU53" s="273"/>
      <c r="HV53" s="273"/>
      <c r="HW53" s="273"/>
      <c r="HX53" s="273"/>
      <c r="HY53" s="273"/>
      <c r="HZ53" s="273"/>
      <c r="IA53" s="273"/>
      <c r="IB53" s="273"/>
      <c r="IC53" s="273"/>
      <c r="ID53" s="273"/>
      <c r="IE53" s="273"/>
      <c r="IF53" s="273"/>
      <c r="IG53" s="273"/>
      <c r="IH53" s="273"/>
      <c r="II53" s="273"/>
      <c r="IJ53" s="273"/>
      <c r="IK53" s="273"/>
      <c r="IL53" s="273"/>
      <c r="IM53" s="273"/>
      <c r="IN53" s="273"/>
      <c r="IO53" s="273"/>
      <c r="IP53" s="273"/>
      <c r="IQ53" s="273"/>
      <c r="IR53" s="273"/>
      <c r="IS53" s="273"/>
      <c r="IT53" s="273"/>
      <c r="IU53" s="273"/>
    </row>
    <row r="54" s="133" customFormat="1" ht="24" customHeight="1" spans="1:255">
      <c r="A54" s="273"/>
      <c r="B54" s="274"/>
      <c r="C54" s="273"/>
      <c r="D54" s="275"/>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73"/>
      <c r="CD54" s="273"/>
      <c r="CE54" s="273"/>
      <c r="CF54" s="273"/>
      <c r="CG54" s="273"/>
      <c r="CH54" s="273"/>
      <c r="CI54" s="273"/>
      <c r="CJ54" s="273"/>
      <c r="CK54" s="273"/>
      <c r="CL54" s="273"/>
      <c r="CM54" s="273"/>
      <c r="CN54" s="273"/>
      <c r="CO54" s="273"/>
      <c r="CP54" s="273"/>
      <c r="CQ54" s="273"/>
      <c r="CR54" s="273"/>
      <c r="CS54" s="273"/>
      <c r="CT54" s="273"/>
      <c r="CU54" s="273"/>
      <c r="CV54" s="273"/>
      <c r="CW54" s="273"/>
      <c r="CX54" s="273"/>
      <c r="CY54" s="273"/>
      <c r="CZ54" s="273"/>
      <c r="DA54" s="273"/>
      <c r="DB54" s="273"/>
      <c r="DC54" s="273"/>
      <c r="DD54" s="273"/>
      <c r="DE54" s="273"/>
      <c r="DF54" s="273"/>
      <c r="DG54" s="273"/>
      <c r="DH54" s="273"/>
      <c r="DI54" s="273"/>
      <c r="DJ54" s="273"/>
      <c r="DK54" s="273"/>
      <c r="DL54" s="273"/>
      <c r="DM54" s="273"/>
      <c r="DN54" s="273"/>
      <c r="DO54" s="273"/>
      <c r="DP54" s="273"/>
      <c r="DQ54" s="273"/>
      <c r="DR54" s="273"/>
      <c r="DS54" s="273"/>
      <c r="DT54" s="273"/>
      <c r="DU54" s="273"/>
      <c r="DV54" s="273"/>
      <c r="DW54" s="273"/>
      <c r="DX54" s="273"/>
      <c r="DY54" s="273"/>
      <c r="DZ54" s="273"/>
      <c r="EA54" s="273"/>
      <c r="EB54" s="273"/>
      <c r="EC54" s="273"/>
      <c r="ED54" s="273"/>
      <c r="EE54" s="273"/>
      <c r="EF54" s="273"/>
      <c r="EG54" s="273"/>
      <c r="EH54" s="273"/>
      <c r="EI54" s="273"/>
      <c r="EJ54" s="273"/>
      <c r="EK54" s="273"/>
      <c r="EL54" s="273"/>
      <c r="EM54" s="273"/>
      <c r="EN54" s="273"/>
      <c r="EO54" s="273"/>
      <c r="EP54" s="273"/>
      <c r="EQ54" s="273"/>
      <c r="ER54" s="273"/>
      <c r="ES54" s="273"/>
      <c r="ET54" s="273"/>
      <c r="EU54" s="273"/>
      <c r="EV54" s="273"/>
      <c r="EW54" s="273"/>
      <c r="EX54" s="273"/>
      <c r="EY54" s="273"/>
      <c r="EZ54" s="273"/>
      <c r="FA54" s="273"/>
      <c r="FB54" s="273"/>
      <c r="FC54" s="273"/>
      <c r="FD54" s="273"/>
      <c r="FE54" s="273"/>
      <c r="FF54" s="273"/>
      <c r="FG54" s="273"/>
      <c r="FH54" s="273"/>
      <c r="FI54" s="273"/>
      <c r="FJ54" s="273"/>
      <c r="FK54" s="273"/>
      <c r="FL54" s="273"/>
      <c r="FM54" s="273"/>
      <c r="FN54" s="273"/>
      <c r="FO54" s="273"/>
      <c r="FP54" s="273"/>
      <c r="FQ54" s="273"/>
      <c r="FR54" s="273"/>
      <c r="FS54" s="273"/>
      <c r="FT54" s="273"/>
      <c r="FU54" s="273"/>
      <c r="FV54" s="273"/>
      <c r="FW54" s="273"/>
      <c r="FX54" s="273"/>
      <c r="FY54" s="273"/>
      <c r="FZ54" s="273"/>
      <c r="GA54" s="273"/>
      <c r="GB54" s="273"/>
      <c r="GC54" s="273"/>
      <c r="GD54" s="273"/>
      <c r="GE54" s="273"/>
      <c r="GF54" s="273"/>
      <c r="GG54" s="273"/>
      <c r="GH54" s="273"/>
      <c r="GI54" s="273"/>
      <c r="GJ54" s="273"/>
      <c r="GK54" s="273"/>
      <c r="GL54" s="273"/>
      <c r="GM54" s="273"/>
      <c r="GN54" s="273"/>
      <c r="GO54" s="273"/>
      <c r="GP54" s="273"/>
      <c r="GQ54" s="273"/>
      <c r="GR54" s="273"/>
      <c r="GS54" s="273"/>
      <c r="GT54" s="273"/>
      <c r="GU54" s="273"/>
      <c r="GV54" s="273"/>
      <c r="GW54" s="273"/>
      <c r="GX54" s="273"/>
      <c r="GY54" s="273"/>
      <c r="GZ54" s="273"/>
      <c r="HA54" s="273"/>
      <c r="HB54" s="273"/>
      <c r="HC54" s="273"/>
      <c r="HD54" s="273"/>
      <c r="HE54" s="273"/>
      <c r="HF54" s="273"/>
      <c r="HG54" s="273"/>
      <c r="HH54" s="273"/>
      <c r="HI54" s="273"/>
      <c r="HJ54" s="273"/>
      <c r="HK54" s="273"/>
      <c r="HL54" s="273"/>
      <c r="HM54" s="273"/>
      <c r="HN54" s="273"/>
      <c r="HO54" s="273"/>
      <c r="HP54" s="273"/>
      <c r="HQ54" s="273"/>
      <c r="HR54" s="273"/>
      <c r="HS54" s="273"/>
      <c r="HT54" s="273"/>
      <c r="HU54" s="273"/>
      <c r="HV54" s="273"/>
      <c r="HW54" s="273"/>
      <c r="HX54" s="273"/>
      <c r="HY54" s="273"/>
      <c r="HZ54" s="273"/>
      <c r="IA54" s="273"/>
      <c r="IB54" s="273"/>
      <c r="IC54" s="273"/>
      <c r="ID54" s="273"/>
      <c r="IE54" s="273"/>
      <c r="IF54" s="273"/>
      <c r="IG54" s="273"/>
      <c r="IH54" s="273"/>
      <c r="II54" s="273"/>
      <c r="IJ54" s="273"/>
      <c r="IK54" s="273"/>
      <c r="IL54" s="273"/>
      <c r="IM54" s="273"/>
      <c r="IN54" s="273"/>
      <c r="IO54" s="273"/>
      <c r="IP54" s="273"/>
      <c r="IQ54" s="273"/>
      <c r="IR54" s="273"/>
      <c r="IS54" s="273"/>
      <c r="IT54" s="273"/>
      <c r="IU54" s="273"/>
    </row>
    <row r="55" s="133" customFormat="1" ht="24" customHeight="1" spans="1:255">
      <c r="A55" s="273"/>
      <c r="B55" s="274"/>
      <c r="C55" s="273"/>
      <c r="D55" s="275"/>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73"/>
      <c r="CD55" s="273"/>
      <c r="CE55" s="273"/>
      <c r="CF55" s="273"/>
      <c r="CG55" s="273"/>
      <c r="CH55" s="273"/>
      <c r="CI55" s="273"/>
      <c r="CJ55" s="273"/>
      <c r="CK55" s="273"/>
      <c r="CL55" s="273"/>
      <c r="CM55" s="273"/>
      <c r="CN55" s="273"/>
      <c r="CO55" s="273"/>
      <c r="CP55" s="273"/>
      <c r="CQ55" s="273"/>
      <c r="CR55" s="273"/>
      <c r="CS55" s="273"/>
      <c r="CT55" s="273"/>
      <c r="CU55" s="273"/>
      <c r="CV55" s="273"/>
      <c r="CW55" s="273"/>
      <c r="CX55" s="273"/>
      <c r="CY55" s="273"/>
      <c r="CZ55" s="273"/>
      <c r="DA55" s="273"/>
      <c r="DB55" s="273"/>
      <c r="DC55" s="273"/>
      <c r="DD55" s="273"/>
      <c r="DE55" s="273"/>
      <c r="DF55" s="273"/>
      <c r="DG55" s="273"/>
      <c r="DH55" s="273"/>
      <c r="DI55" s="273"/>
      <c r="DJ55" s="273"/>
      <c r="DK55" s="273"/>
      <c r="DL55" s="273"/>
      <c r="DM55" s="273"/>
      <c r="DN55" s="273"/>
      <c r="DO55" s="273"/>
      <c r="DP55" s="273"/>
      <c r="DQ55" s="273"/>
      <c r="DR55" s="273"/>
      <c r="DS55" s="273"/>
      <c r="DT55" s="273"/>
      <c r="DU55" s="273"/>
      <c r="DV55" s="273"/>
      <c r="DW55" s="273"/>
      <c r="DX55" s="273"/>
      <c r="DY55" s="273"/>
      <c r="DZ55" s="273"/>
      <c r="EA55" s="273"/>
      <c r="EB55" s="273"/>
      <c r="EC55" s="273"/>
      <c r="ED55" s="273"/>
      <c r="EE55" s="273"/>
      <c r="EF55" s="273"/>
      <c r="EG55" s="273"/>
      <c r="EH55" s="273"/>
      <c r="EI55" s="273"/>
      <c r="EJ55" s="273"/>
      <c r="EK55" s="273"/>
      <c r="EL55" s="273"/>
      <c r="EM55" s="273"/>
      <c r="EN55" s="273"/>
      <c r="EO55" s="273"/>
      <c r="EP55" s="273"/>
      <c r="EQ55" s="273"/>
      <c r="ER55" s="273"/>
      <c r="ES55" s="273"/>
      <c r="ET55" s="273"/>
      <c r="EU55" s="273"/>
      <c r="EV55" s="273"/>
      <c r="EW55" s="273"/>
      <c r="EX55" s="273"/>
      <c r="EY55" s="273"/>
      <c r="EZ55" s="273"/>
      <c r="FA55" s="273"/>
      <c r="FB55" s="273"/>
      <c r="FC55" s="273"/>
      <c r="FD55" s="273"/>
      <c r="FE55" s="273"/>
      <c r="FF55" s="273"/>
      <c r="FG55" s="273"/>
      <c r="FH55" s="273"/>
      <c r="FI55" s="273"/>
      <c r="FJ55" s="273"/>
      <c r="FK55" s="273"/>
      <c r="FL55" s="273"/>
      <c r="FM55" s="273"/>
      <c r="FN55" s="273"/>
      <c r="FO55" s="273"/>
      <c r="FP55" s="273"/>
      <c r="FQ55" s="273"/>
      <c r="FR55" s="273"/>
      <c r="FS55" s="273"/>
      <c r="FT55" s="273"/>
      <c r="FU55" s="273"/>
      <c r="FV55" s="273"/>
      <c r="FW55" s="273"/>
      <c r="FX55" s="273"/>
      <c r="FY55" s="273"/>
      <c r="FZ55" s="273"/>
      <c r="GA55" s="273"/>
      <c r="GB55" s="273"/>
      <c r="GC55" s="273"/>
      <c r="GD55" s="273"/>
      <c r="GE55" s="273"/>
      <c r="GF55" s="273"/>
      <c r="GG55" s="273"/>
      <c r="GH55" s="273"/>
      <c r="GI55" s="273"/>
      <c r="GJ55" s="273"/>
      <c r="GK55" s="273"/>
      <c r="GL55" s="273"/>
      <c r="GM55" s="273"/>
      <c r="GN55" s="273"/>
      <c r="GO55" s="273"/>
      <c r="GP55" s="273"/>
      <c r="GQ55" s="273"/>
      <c r="GR55" s="273"/>
      <c r="GS55" s="273"/>
      <c r="GT55" s="273"/>
      <c r="GU55" s="273"/>
      <c r="GV55" s="273"/>
      <c r="GW55" s="273"/>
      <c r="GX55" s="273"/>
      <c r="GY55" s="273"/>
      <c r="GZ55" s="273"/>
      <c r="HA55" s="273"/>
      <c r="HB55" s="273"/>
      <c r="HC55" s="273"/>
      <c r="HD55" s="273"/>
      <c r="HE55" s="273"/>
      <c r="HF55" s="273"/>
      <c r="HG55" s="273"/>
      <c r="HH55" s="273"/>
      <c r="HI55" s="273"/>
      <c r="HJ55" s="273"/>
      <c r="HK55" s="273"/>
      <c r="HL55" s="273"/>
      <c r="HM55" s="273"/>
      <c r="HN55" s="273"/>
      <c r="HO55" s="273"/>
      <c r="HP55" s="273"/>
      <c r="HQ55" s="273"/>
      <c r="HR55" s="273"/>
      <c r="HS55" s="273"/>
      <c r="HT55" s="273"/>
      <c r="HU55" s="273"/>
      <c r="HV55" s="273"/>
      <c r="HW55" s="273"/>
      <c r="HX55" s="273"/>
      <c r="HY55" s="273"/>
      <c r="HZ55" s="273"/>
      <c r="IA55" s="273"/>
      <c r="IB55" s="273"/>
      <c r="IC55" s="273"/>
      <c r="ID55" s="273"/>
      <c r="IE55" s="273"/>
      <c r="IF55" s="273"/>
      <c r="IG55" s="273"/>
      <c r="IH55" s="273"/>
      <c r="II55" s="273"/>
      <c r="IJ55" s="273"/>
      <c r="IK55" s="273"/>
      <c r="IL55" s="273"/>
      <c r="IM55" s="273"/>
      <c r="IN55" s="273"/>
      <c r="IO55" s="273"/>
      <c r="IP55" s="273"/>
      <c r="IQ55" s="273"/>
      <c r="IR55" s="273"/>
      <c r="IS55" s="273"/>
      <c r="IT55" s="273"/>
      <c r="IU55" s="273"/>
    </row>
    <row r="56" s="133" customFormat="1" ht="24" customHeight="1" spans="1:255">
      <c r="A56" s="273"/>
      <c r="B56" s="274"/>
      <c r="C56" s="273"/>
      <c r="D56" s="275"/>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73"/>
      <c r="CD56" s="273"/>
      <c r="CE56" s="273"/>
      <c r="CF56" s="273"/>
      <c r="CG56" s="273"/>
      <c r="CH56" s="273"/>
      <c r="CI56" s="273"/>
      <c r="CJ56" s="273"/>
      <c r="CK56" s="273"/>
      <c r="CL56" s="273"/>
      <c r="CM56" s="273"/>
      <c r="CN56" s="273"/>
      <c r="CO56" s="273"/>
      <c r="CP56" s="273"/>
      <c r="CQ56" s="273"/>
      <c r="CR56" s="273"/>
      <c r="CS56" s="273"/>
      <c r="CT56" s="273"/>
      <c r="CU56" s="273"/>
      <c r="CV56" s="273"/>
      <c r="CW56" s="273"/>
      <c r="CX56" s="273"/>
      <c r="CY56" s="273"/>
      <c r="CZ56" s="273"/>
      <c r="DA56" s="273"/>
      <c r="DB56" s="273"/>
      <c r="DC56" s="273"/>
      <c r="DD56" s="273"/>
      <c r="DE56" s="273"/>
      <c r="DF56" s="273"/>
      <c r="DG56" s="273"/>
      <c r="DH56" s="273"/>
      <c r="DI56" s="273"/>
      <c r="DJ56" s="273"/>
      <c r="DK56" s="273"/>
      <c r="DL56" s="273"/>
      <c r="DM56" s="273"/>
      <c r="DN56" s="273"/>
      <c r="DO56" s="273"/>
      <c r="DP56" s="273"/>
      <c r="DQ56" s="273"/>
      <c r="DR56" s="273"/>
      <c r="DS56" s="273"/>
      <c r="DT56" s="273"/>
      <c r="DU56" s="273"/>
      <c r="DV56" s="273"/>
      <c r="DW56" s="273"/>
      <c r="DX56" s="273"/>
      <c r="DY56" s="273"/>
      <c r="DZ56" s="273"/>
      <c r="EA56" s="273"/>
      <c r="EB56" s="273"/>
      <c r="EC56" s="273"/>
      <c r="ED56" s="273"/>
      <c r="EE56" s="273"/>
      <c r="EF56" s="273"/>
      <c r="EG56" s="273"/>
      <c r="EH56" s="273"/>
      <c r="EI56" s="273"/>
      <c r="EJ56" s="273"/>
      <c r="EK56" s="273"/>
      <c r="EL56" s="273"/>
      <c r="EM56" s="273"/>
      <c r="EN56" s="273"/>
      <c r="EO56" s="273"/>
      <c r="EP56" s="273"/>
      <c r="EQ56" s="273"/>
      <c r="ER56" s="273"/>
      <c r="ES56" s="273"/>
      <c r="ET56" s="273"/>
      <c r="EU56" s="273"/>
      <c r="EV56" s="273"/>
      <c r="EW56" s="273"/>
      <c r="EX56" s="273"/>
      <c r="EY56" s="273"/>
      <c r="EZ56" s="273"/>
      <c r="FA56" s="273"/>
      <c r="FB56" s="273"/>
      <c r="FC56" s="273"/>
      <c r="FD56" s="273"/>
      <c r="FE56" s="273"/>
      <c r="FF56" s="273"/>
      <c r="FG56" s="273"/>
      <c r="FH56" s="273"/>
      <c r="FI56" s="273"/>
      <c r="FJ56" s="273"/>
      <c r="FK56" s="273"/>
      <c r="FL56" s="273"/>
      <c r="FM56" s="273"/>
      <c r="FN56" s="273"/>
      <c r="FO56" s="273"/>
      <c r="FP56" s="273"/>
      <c r="FQ56" s="273"/>
      <c r="FR56" s="273"/>
      <c r="FS56" s="273"/>
      <c r="FT56" s="273"/>
      <c r="FU56" s="273"/>
      <c r="FV56" s="273"/>
      <c r="FW56" s="273"/>
      <c r="FX56" s="273"/>
      <c r="FY56" s="273"/>
      <c r="FZ56" s="273"/>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273"/>
      <c r="GZ56" s="273"/>
      <c r="HA56" s="273"/>
      <c r="HB56" s="273"/>
      <c r="HC56" s="273"/>
      <c r="HD56" s="273"/>
      <c r="HE56" s="273"/>
      <c r="HF56" s="273"/>
      <c r="HG56" s="273"/>
      <c r="HH56" s="273"/>
      <c r="HI56" s="273"/>
      <c r="HJ56" s="273"/>
      <c r="HK56" s="273"/>
      <c r="HL56" s="273"/>
      <c r="HM56" s="273"/>
      <c r="HN56" s="273"/>
      <c r="HO56" s="273"/>
      <c r="HP56" s="273"/>
      <c r="HQ56" s="273"/>
      <c r="HR56" s="273"/>
      <c r="HS56" s="273"/>
      <c r="HT56" s="273"/>
      <c r="HU56" s="273"/>
      <c r="HV56" s="273"/>
      <c r="HW56" s="273"/>
      <c r="HX56" s="273"/>
      <c r="HY56" s="273"/>
      <c r="HZ56" s="273"/>
      <c r="IA56" s="273"/>
      <c r="IB56" s="273"/>
      <c r="IC56" s="273"/>
      <c r="ID56" s="273"/>
      <c r="IE56" s="273"/>
      <c r="IF56" s="273"/>
      <c r="IG56" s="273"/>
      <c r="IH56" s="273"/>
      <c r="II56" s="273"/>
      <c r="IJ56" s="273"/>
      <c r="IK56" s="273"/>
      <c r="IL56" s="273"/>
      <c r="IM56" s="273"/>
      <c r="IN56" s="273"/>
      <c r="IO56" s="273"/>
      <c r="IP56" s="273"/>
      <c r="IQ56" s="273"/>
      <c r="IR56" s="273"/>
      <c r="IS56" s="273"/>
      <c r="IT56" s="273"/>
      <c r="IU56" s="273"/>
    </row>
    <row r="57" s="133" customFormat="1" ht="24" customHeight="1" spans="1:255">
      <c r="A57" s="273"/>
      <c r="B57" s="274"/>
      <c r="C57" s="273"/>
      <c r="D57" s="275"/>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273"/>
      <c r="BX57" s="273"/>
      <c r="BY57" s="273"/>
      <c r="BZ57" s="273"/>
      <c r="CA57" s="273"/>
      <c r="CB57" s="273"/>
      <c r="CC57" s="273"/>
      <c r="CD57" s="273"/>
      <c r="CE57" s="273"/>
      <c r="CF57" s="273"/>
      <c r="CG57" s="273"/>
      <c r="CH57" s="273"/>
      <c r="CI57" s="273"/>
      <c r="CJ57" s="273"/>
      <c r="CK57" s="273"/>
      <c r="CL57" s="273"/>
      <c r="CM57" s="273"/>
      <c r="CN57" s="273"/>
      <c r="CO57" s="273"/>
      <c r="CP57" s="273"/>
      <c r="CQ57" s="273"/>
      <c r="CR57" s="273"/>
      <c r="CS57" s="273"/>
      <c r="CT57" s="273"/>
      <c r="CU57" s="273"/>
      <c r="CV57" s="273"/>
      <c r="CW57" s="273"/>
      <c r="CX57" s="273"/>
      <c r="CY57" s="273"/>
      <c r="CZ57" s="273"/>
      <c r="DA57" s="273"/>
      <c r="DB57" s="273"/>
      <c r="DC57" s="273"/>
      <c r="DD57" s="273"/>
      <c r="DE57" s="273"/>
      <c r="DF57" s="273"/>
      <c r="DG57" s="273"/>
      <c r="DH57" s="273"/>
      <c r="DI57" s="273"/>
      <c r="DJ57" s="273"/>
      <c r="DK57" s="273"/>
      <c r="DL57" s="273"/>
      <c r="DM57" s="273"/>
      <c r="DN57" s="273"/>
      <c r="DO57" s="273"/>
      <c r="DP57" s="273"/>
      <c r="DQ57" s="273"/>
      <c r="DR57" s="273"/>
      <c r="DS57" s="273"/>
      <c r="DT57" s="273"/>
      <c r="DU57" s="273"/>
      <c r="DV57" s="273"/>
      <c r="DW57" s="273"/>
      <c r="DX57" s="273"/>
      <c r="DY57" s="273"/>
      <c r="DZ57" s="273"/>
      <c r="EA57" s="273"/>
      <c r="EB57" s="273"/>
      <c r="EC57" s="273"/>
      <c r="ED57" s="273"/>
      <c r="EE57" s="273"/>
      <c r="EF57" s="273"/>
      <c r="EG57" s="273"/>
      <c r="EH57" s="273"/>
      <c r="EI57" s="273"/>
      <c r="EJ57" s="273"/>
      <c r="EK57" s="273"/>
      <c r="EL57" s="273"/>
      <c r="EM57" s="273"/>
      <c r="EN57" s="273"/>
      <c r="EO57" s="273"/>
      <c r="EP57" s="273"/>
      <c r="EQ57" s="273"/>
      <c r="ER57" s="273"/>
      <c r="ES57" s="273"/>
      <c r="ET57" s="273"/>
      <c r="EU57" s="273"/>
      <c r="EV57" s="273"/>
      <c r="EW57" s="273"/>
      <c r="EX57" s="273"/>
      <c r="EY57" s="273"/>
      <c r="EZ57" s="273"/>
      <c r="FA57" s="273"/>
      <c r="FB57" s="273"/>
      <c r="FC57" s="273"/>
      <c r="FD57" s="273"/>
      <c r="FE57" s="273"/>
      <c r="FF57" s="273"/>
      <c r="FG57" s="273"/>
      <c r="FH57" s="273"/>
      <c r="FI57" s="273"/>
      <c r="FJ57" s="273"/>
      <c r="FK57" s="273"/>
      <c r="FL57" s="273"/>
      <c r="FM57" s="273"/>
      <c r="FN57" s="273"/>
      <c r="FO57" s="273"/>
      <c r="FP57" s="273"/>
      <c r="FQ57" s="273"/>
      <c r="FR57" s="273"/>
      <c r="FS57" s="273"/>
      <c r="FT57" s="273"/>
      <c r="FU57" s="273"/>
      <c r="FV57" s="273"/>
      <c r="FW57" s="273"/>
      <c r="FX57" s="273"/>
      <c r="FY57" s="273"/>
      <c r="FZ57" s="273"/>
      <c r="GA57" s="273"/>
      <c r="GB57" s="273"/>
      <c r="GC57" s="273"/>
      <c r="GD57" s="273"/>
      <c r="GE57" s="273"/>
      <c r="GF57" s="273"/>
      <c r="GG57" s="273"/>
      <c r="GH57" s="273"/>
      <c r="GI57" s="273"/>
      <c r="GJ57" s="273"/>
      <c r="GK57" s="273"/>
      <c r="GL57" s="273"/>
      <c r="GM57" s="273"/>
      <c r="GN57" s="273"/>
      <c r="GO57" s="273"/>
      <c r="GP57" s="273"/>
      <c r="GQ57" s="273"/>
      <c r="GR57" s="273"/>
      <c r="GS57" s="273"/>
      <c r="GT57" s="273"/>
      <c r="GU57" s="273"/>
      <c r="GV57" s="273"/>
      <c r="GW57" s="273"/>
      <c r="GX57" s="273"/>
      <c r="GY57" s="273"/>
      <c r="GZ57" s="273"/>
      <c r="HA57" s="273"/>
      <c r="HB57" s="273"/>
      <c r="HC57" s="273"/>
      <c r="HD57" s="273"/>
      <c r="HE57" s="273"/>
      <c r="HF57" s="273"/>
      <c r="HG57" s="273"/>
      <c r="HH57" s="273"/>
      <c r="HI57" s="273"/>
      <c r="HJ57" s="273"/>
      <c r="HK57" s="273"/>
      <c r="HL57" s="273"/>
      <c r="HM57" s="273"/>
      <c r="HN57" s="273"/>
      <c r="HO57" s="273"/>
      <c r="HP57" s="273"/>
      <c r="HQ57" s="273"/>
      <c r="HR57" s="273"/>
      <c r="HS57" s="273"/>
      <c r="HT57" s="273"/>
      <c r="HU57" s="273"/>
      <c r="HV57" s="273"/>
      <c r="HW57" s="273"/>
      <c r="HX57" s="273"/>
      <c r="HY57" s="273"/>
      <c r="HZ57" s="273"/>
      <c r="IA57" s="273"/>
      <c r="IB57" s="273"/>
      <c r="IC57" s="273"/>
      <c r="ID57" s="273"/>
      <c r="IE57" s="273"/>
      <c r="IF57" s="273"/>
      <c r="IG57" s="273"/>
      <c r="IH57" s="273"/>
      <c r="II57" s="273"/>
      <c r="IJ57" s="273"/>
      <c r="IK57" s="273"/>
      <c r="IL57" s="273"/>
      <c r="IM57" s="273"/>
      <c r="IN57" s="273"/>
      <c r="IO57" s="273"/>
      <c r="IP57" s="273"/>
      <c r="IQ57" s="273"/>
      <c r="IR57" s="273"/>
      <c r="IS57" s="273"/>
      <c r="IT57" s="273"/>
      <c r="IU57" s="273"/>
    </row>
    <row r="58" s="133" customFormat="1" ht="24" customHeight="1" spans="1:255">
      <c r="A58" s="273"/>
      <c r="B58" s="274"/>
      <c r="C58" s="273"/>
      <c r="D58" s="275"/>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3"/>
      <c r="AY58" s="273"/>
      <c r="AZ58" s="273"/>
      <c r="BA58" s="273"/>
      <c r="BB58" s="273"/>
      <c r="BC58" s="273"/>
      <c r="BD58" s="273"/>
      <c r="BE58" s="273"/>
      <c r="BF58" s="273"/>
      <c r="BG58" s="273"/>
      <c r="BH58" s="273"/>
      <c r="BI58" s="273"/>
      <c r="BJ58" s="273"/>
      <c r="BK58" s="273"/>
      <c r="BL58" s="273"/>
      <c r="BM58" s="273"/>
      <c r="BN58" s="273"/>
      <c r="BO58" s="273"/>
      <c r="BP58" s="273"/>
      <c r="BQ58" s="273"/>
      <c r="BR58" s="273"/>
      <c r="BS58" s="273"/>
      <c r="BT58" s="273"/>
      <c r="BU58" s="273"/>
      <c r="BV58" s="273"/>
      <c r="BW58" s="273"/>
      <c r="BX58" s="273"/>
      <c r="BY58" s="273"/>
      <c r="BZ58" s="273"/>
      <c r="CA58" s="273"/>
      <c r="CB58" s="273"/>
      <c r="CC58" s="273"/>
      <c r="CD58" s="273"/>
      <c r="CE58" s="273"/>
      <c r="CF58" s="273"/>
      <c r="CG58" s="273"/>
      <c r="CH58" s="273"/>
      <c r="CI58" s="273"/>
      <c r="CJ58" s="273"/>
      <c r="CK58" s="273"/>
      <c r="CL58" s="273"/>
      <c r="CM58" s="273"/>
      <c r="CN58" s="273"/>
      <c r="CO58" s="273"/>
      <c r="CP58" s="273"/>
      <c r="CQ58" s="273"/>
      <c r="CR58" s="273"/>
      <c r="CS58" s="273"/>
      <c r="CT58" s="273"/>
      <c r="CU58" s="273"/>
      <c r="CV58" s="273"/>
      <c r="CW58" s="273"/>
      <c r="CX58" s="273"/>
      <c r="CY58" s="273"/>
      <c r="CZ58" s="273"/>
      <c r="DA58" s="273"/>
      <c r="DB58" s="273"/>
      <c r="DC58" s="273"/>
      <c r="DD58" s="273"/>
      <c r="DE58" s="273"/>
      <c r="DF58" s="273"/>
      <c r="DG58" s="273"/>
      <c r="DH58" s="273"/>
      <c r="DI58" s="273"/>
      <c r="DJ58" s="273"/>
      <c r="DK58" s="273"/>
      <c r="DL58" s="273"/>
      <c r="DM58" s="273"/>
      <c r="DN58" s="273"/>
      <c r="DO58" s="273"/>
      <c r="DP58" s="273"/>
      <c r="DQ58" s="273"/>
      <c r="DR58" s="273"/>
      <c r="DS58" s="273"/>
      <c r="DT58" s="273"/>
      <c r="DU58" s="273"/>
      <c r="DV58" s="273"/>
      <c r="DW58" s="273"/>
      <c r="DX58" s="273"/>
      <c r="DY58" s="273"/>
      <c r="DZ58" s="273"/>
      <c r="EA58" s="273"/>
      <c r="EB58" s="273"/>
      <c r="EC58" s="273"/>
      <c r="ED58" s="273"/>
      <c r="EE58" s="273"/>
      <c r="EF58" s="273"/>
      <c r="EG58" s="273"/>
      <c r="EH58" s="273"/>
      <c r="EI58" s="273"/>
      <c r="EJ58" s="273"/>
      <c r="EK58" s="273"/>
      <c r="EL58" s="273"/>
      <c r="EM58" s="273"/>
      <c r="EN58" s="273"/>
      <c r="EO58" s="273"/>
      <c r="EP58" s="273"/>
      <c r="EQ58" s="273"/>
      <c r="ER58" s="273"/>
      <c r="ES58" s="273"/>
      <c r="ET58" s="273"/>
      <c r="EU58" s="273"/>
      <c r="EV58" s="273"/>
      <c r="EW58" s="273"/>
      <c r="EX58" s="273"/>
      <c r="EY58" s="273"/>
      <c r="EZ58" s="273"/>
      <c r="FA58" s="273"/>
      <c r="FB58" s="273"/>
      <c r="FC58" s="273"/>
      <c r="FD58" s="273"/>
      <c r="FE58" s="273"/>
      <c r="FF58" s="273"/>
      <c r="FG58" s="273"/>
      <c r="FH58" s="273"/>
      <c r="FI58" s="273"/>
      <c r="FJ58" s="273"/>
      <c r="FK58" s="273"/>
      <c r="FL58" s="273"/>
      <c r="FM58" s="273"/>
      <c r="FN58" s="273"/>
      <c r="FO58" s="273"/>
      <c r="FP58" s="273"/>
      <c r="FQ58" s="273"/>
      <c r="FR58" s="273"/>
      <c r="FS58" s="273"/>
      <c r="FT58" s="273"/>
      <c r="FU58" s="273"/>
      <c r="FV58" s="273"/>
      <c r="FW58" s="273"/>
      <c r="FX58" s="273"/>
      <c r="FY58" s="273"/>
      <c r="FZ58" s="273"/>
      <c r="GA58" s="273"/>
      <c r="GB58" s="273"/>
      <c r="GC58" s="273"/>
      <c r="GD58" s="273"/>
      <c r="GE58" s="273"/>
      <c r="GF58" s="273"/>
      <c r="GG58" s="273"/>
      <c r="GH58" s="273"/>
      <c r="GI58" s="273"/>
      <c r="GJ58" s="273"/>
      <c r="GK58" s="273"/>
      <c r="GL58" s="273"/>
      <c r="GM58" s="273"/>
      <c r="GN58" s="273"/>
      <c r="GO58" s="273"/>
      <c r="GP58" s="273"/>
      <c r="GQ58" s="273"/>
      <c r="GR58" s="273"/>
      <c r="GS58" s="273"/>
      <c r="GT58" s="273"/>
      <c r="GU58" s="273"/>
      <c r="GV58" s="273"/>
      <c r="GW58" s="273"/>
      <c r="GX58" s="273"/>
      <c r="GY58" s="273"/>
      <c r="GZ58" s="273"/>
      <c r="HA58" s="273"/>
      <c r="HB58" s="273"/>
      <c r="HC58" s="273"/>
      <c r="HD58" s="273"/>
      <c r="HE58" s="273"/>
      <c r="HF58" s="273"/>
      <c r="HG58" s="273"/>
      <c r="HH58" s="273"/>
      <c r="HI58" s="273"/>
      <c r="HJ58" s="273"/>
      <c r="HK58" s="273"/>
      <c r="HL58" s="273"/>
      <c r="HM58" s="273"/>
      <c r="HN58" s="273"/>
      <c r="HO58" s="273"/>
      <c r="HP58" s="273"/>
      <c r="HQ58" s="273"/>
      <c r="HR58" s="273"/>
      <c r="HS58" s="273"/>
      <c r="HT58" s="273"/>
      <c r="HU58" s="273"/>
      <c r="HV58" s="273"/>
      <c r="HW58" s="273"/>
      <c r="HX58" s="273"/>
      <c r="HY58" s="273"/>
      <c r="HZ58" s="273"/>
      <c r="IA58" s="273"/>
      <c r="IB58" s="273"/>
      <c r="IC58" s="273"/>
      <c r="ID58" s="273"/>
      <c r="IE58" s="273"/>
      <c r="IF58" s="273"/>
      <c r="IG58" s="273"/>
      <c r="IH58" s="273"/>
      <c r="II58" s="273"/>
      <c r="IJ58" s="273"/>
      <c r="IK58" s="273"/>
      <c r="IL58" s="273"/>
      <c r="IM58" s="273"/>
      <c r="IN58" s="273"/>
      <c r="IO58" s="273"/>
      <c r="IP58" s="273"/>
      <c r="IQ58" s="273"/>
      <c r="IR58" s="273"/>
      <c r="IS58" s="273"/>
      <c r="IT58" s="273"/>
      <c r="IU58" s="273"/>
    </row>
    <row r="59" s="133" customFormat="1" ht="24" customHeight="1" spans="1:255">
      <c r="A59" s="273"/>
      <c r="B59" s="274"/>
      <c r="C59" s="273"/>
      <c r="D59" s="275"/>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273"/>
      <c r="CQ59" s="273"/>
      <c r="CR59" s="273"/>
      <c r="CS59" s="273"/>
      <c r="CT59" s="273"/>
      <c r="CU59" s="273"/>
      <c r="CV59" s="273"/>
      <c r="CW59" s="273"/>
      <c r="CX59" s="273"/>
      <c r="CY59" s="273"/>
      <c r="CZ59" s="273"/>
      <c r="DA59" s="273"/>
      <c r="DB59" s="273"/>
      <c r="DC59" s="273"/>
      <c r="DD59" s="273"/>
      <c r="DE59" s="273"/>
      <c r="DF59" s="273"/>
      <c r="DG59" s="273"/>
      <c r="DH59" s="273"/>
      <c r="DI59" s="273"/>
      <c r="DJ59" s="273"/>
      <c r="DK59" s="273"/>
      <c r="DL59" s="273"/>
      <c r="DM59" s="273"/>
      <c r="DN59" s="273"/>
      <c r="DO59" s="273"/>
      <c r="DP59" s="273"/>
      <c r="DQ59" s="273"/>
      <c r="DR59" s="273"/>
      <c r="DS59" s="273"/>
      <c r="DT59" s="273"/>
      <c r="DU59" s="273"/>
      <c r="DV59" s="273"/>
      <c r="DW59" s="273"/>
      <c r="DX59" s="273"/>
      <c r="DY59" s="273"/>
      <c r="DZ59" s="273"/>
      <c r="EA59" s="273"/>
      <c r="EB59" s="273"/>
      <c r="EC59" s="273"/>
      <c r="ED59" s="273"/>
      <c r="EE59" s="273"/>
      <c r="EF59" s="273"/>
      <c r="EG59" s="273"/>
      <c r="EH59" s="273"/>
      <c r="EI59" s="273"/>
      <c r="EJ59" s="273"/>
      <c r="EK59" s="273"/>
      <c r="EL59" s="273"/>
      <c r="EM59" s="273"/>
      <c r="EN59" s="273"/>
      <c r="EO59" s="273"/>
      <c r="EP59" s="273"/>
      <c r="EQ59" s="273"/>
      <c r="ER59" s="273"/>
      <c r="ES59" s="273"/>
      <c r="ET59" s="273"/>
      <c r="EU59" s="273"/>
      <c r="EV59" s="273"/>
      <c r="EW59" s="273"/>
      <c r="EX59" s="273"/>
      <c r="EY59" s="273"/>
      <c r="EZ59" s="273"/>
      <c r="FA59" s="273"/>
      <c r="FB59" s="273"/>
      <c r="FC59" s="273"/>
      <c r="FD59" s="273"/>
      <c r="FE59" s="273"/>
      <c r="FF59" s="273"/>
      <c r="FG59" s="273"/>
      <c r="FH59" s="273"/>
      <c r="FI59" s="273"/>
      <c r="FJ59" s="273"/>
      <c r="FK59" s="273"/>
      <c r="FL59" s="273"/>
      <c r="FM59" s="273"/>
      <c r="FN59" s="273"/>
      <c r="FO59" s="273"/>
      <c r="FP59" s="273"/>
      <c r="FQ59" s="273"/>
      <c r="FR59" s="273"/>
      <c r="FS59" s="273"/>
      <c r="FT59" s="273"/>
      <c r="FU59" s="273"/>
      <c r="FV59" s="273"/>
      <c r="FW59" s="273"/>
      <c r="FX59" s="273"/>
      <c r="FY59" s="273"/>
      <c r="FZ59" s="273"/>
      <c r="GA59" s="273"/>
      <c r="GB59" s="273"/>
      <c r="GC59" s="273"/>
      <c r="GD59" s="273"/>
      <c r="GE59" s="273"/>
      <c r="GF59" s="273"/>
      <c r="GG59" s="273"/>
      <c r="GH59" s="273"/>
      <c r="GI59" s="273"/>
      <c r="GJ59" s="273"/>
      <c r="GK59" s="273"/>
      <c r="GL59" s="273"/>
      <c r="GM59" s="273"/>
      <c r="GN59" s="273"/>
      <c r="GO59" s="273"/>
      <c r="GP59" s="273"/>
      <c r="GQ59" s="273"/>
      <c r="GR59" s="273"/>
      <c r="GS59" s="273"/>
      <c r="GT59" s="273"/>
      <c r="GU59" s="273"/>
      <c r="GV59" s="273"/>
      <c r="GW59" s="273"/>
      <c r="GX59" s="273"/>
      <c r="GY59" s="273"/>
      <c r="GZ59" s="273"/>
      <c r="HA59" s="273"/>
      <c r="HB59" s="273"/>
      <c r="HC59" s="273"/>
      <c r="HD59" s="273"/>
      <c r="HE59" s="273"/>
      <c r="HF59" s="273"/>
      <c r="HG59" s="273"/>
      <c r="HH59" s="273"/>
      <c r="HI59" s="273"/>
      <c r="HJ59" s="273"/>
      <c r="HK59" s="273"/>
      <c r="HL59" s="273"/>
      <c r="HM59" s="273"/>
      <c r="HN59" s="273"/>
      <c r="HO59" s="273"/>
      <c r="HP59" s="273"/>
      <c r="HQ59" s="273"/>
      <c r="HR59" s="273"/>
      <c r="HS59" s="273"/>
      <c r="HT59" s="273"/>
      <c r="HU59" s="273"/>
      <c r="HV59" s="273"/>
      <c r="HW59" s="273"/>
      <c r="HX59" s="273"/>
      <c r="HY59" s="273"/>
      <c r="HZ59" s="273"/>
      <c r="IA59" s="273"/>
      <c r="IB59" s="273"/>
      <c r="IC59" s="273"/>
      <c r="ID59" s="273"/>
      <c r="IE59" s="273"/>
      <c r="IF59" s="273"/>
      <c r="IG59" s="273"/>
      <c r="IH59" s="273"/>
      <c r="II59" s="273"/>
      <c r="IJ59" s="273"/>
      <c r="IK59" s="273"/>
      <c r="IL59" s="273"/>
      <c r="IM59" s="273"/>
      <c r="IN59" s="273"/>
      <c r="IO59" s="273"/>
      <c r="IP59" s="273"/>
      <c r="IQ59" s="273"/>
      <c r="IR59" s="273"/>
      <c r="IS59" s="273"/>
      <c r="IT59" s="273"/>
      <c r="IU59" s="273"/>
    </row>
    <row r="60" s="133" customFormat="1" ht="24" customHeight="1" spans="1:255">
      <c r="A60" s="273"/>
      <c r="B60" s="274"/>
      <c r="C60" s="273"/>
      <c r="D60" s="275"/>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3"/>
      <c r="BR60" s="273"/>
      <c r="BS60" s="273"/>
      <c r="BT60" s="273"/>
      <c r="BU60" s="273"/>
      <c r="BV60" s="273"/>
      <c r="BW60" s="273"/>
      <c r="BX60" s="273"/>
      <c r="BY60" s="273"/>
      <c r="BZ60" s="273"/>
      <c r="CA60" s="273"/>
      <c r="CB60" s="273"/>
      <c r="CC60" s="273"/>
      <c r="CD60" s="273"/>
      <c r="CE60" s="273"/>
      <c r="CF60" s="273"/>
      <c r="CG60" s="273"/>
      <c r="CH60" s="273"/>
      <c r="CI60" s="273"/>
      <c r="CJ60" s="273"/>
      <c r="CK60" s="273"/>
      <c r="CL60" s="273"/>
      <c r="CM60" s="273"/>
      <c r="CN60" s="273"/>
      <c r="CO60" s="273"/>
      <c r="CP60" s="273"/>
      <c r="CQ60" s="273"/>
      <c r="CR60" s="273"/>
      <c r="CS60" s="273"/>
      <c r="CT60" s="273"/>
      <c r="CU60" s="273"/>
      <c r="CV60" s="273"/>
      <c r="CW60" s="273"/>
      <c r="CX60" s="273"/>
      <c r="CY60" s="273"/>
      <c r="CZ60" s="273"/>
      <c r="DA60" s="273"/>
      <c r="DB60" s="273"/>
      <c r="DC60" s="273"/>
      <c r="DD60" s="273"/>
      <c r="DE60" s="273"/>
      <c r="DF60" s="273"/>
      <c r="DG60" s="273"/>
      <c r="DH60" s="273"/>
      <c r="DI60" s="273"/>
      <c r="DJ60" s="273"/>
      <c r="DK60" s="273"/>
      <c r="DL60" s="273"/>
      <c r="DM60" s="273"/>
      <c r="DN60" s="273"/>
      <c r="DO60" s="273"/>
      <c r="DP60" s="273"/>
      <c r="DQ60" s="273"/>
      <c r="DR60" s="273"/>
      <c r="DS60" s="273"/>
      <c r="DT60" s="273"/>
      <c r="DU60" s="273"/>
      <c r="DV60" s="273"/>
      <c r="DW60" s="273"/>
      <c r="DX60" s="273"/>
      <c r="DY60" s="273"/>
      <c r="DZ60" s="273"/>
      <c r="EA60" s="273"/>
      <c r="EB60" s="273"/>
      <c r="EC60" s="273"/>
      <c r="ED60" s="273"/>
      <c r="EE60" s="273"/>
      <c r="EF60" s="273"/>
      <c r="EG60" s="273"/>
      <c r="EH60" s="273"/>
      <c r="EI60" s="273"/>
      <c r="EJ60" s="273"/>
      <c r="EK60" s="273"/>
      <c r="EL60" s="273"/>
      <c r="EM60" s="273"/>
      <c r="EN60" s="273"/>
      <c r="EO60" s="273"/>
      <c r="EP60" s="273"/>
      <c r="EQ60" s="273"/>
      <c r="ER60" s="273"/>
      <c r="ES60" s="273"/>
      <c r="ET60" s="273"/>
      <c r="EU60" s="273"/>
      <c r="EV60" s="273"/>
      <c r="EW60" s="273"/>
      <c r="EX60" s="273"/>
      <c r="EY60" s="273"/>
      <c r="EZ60" s="273"/>
      <c r="FA60" s="273"/>
      <c r="FB60" s="273"/>
      <c r="FC60" s="273"/>
      <c r="FD60" s="273"/>
      <c r="FE60" s="273"/>
      <c r="FF60" s="273"/>
      <c r="FG60" s="273"/>
      <c r="FH60" s="273"/>
      <c r="FI60" s="273"/>
      <c r="FJ60" s="273"/>
      <c r="FK60" s="273"/>
      <c r="FL60" s="273"/>
      <c r="FM60" s="273"/>
      <c r="FN60" s="273"/>
      <c r="FO60" s="273"/>
      <c r="FP60" s="273"/>
      <c r="FQ60" s="273"/>
      <c r="FR60" s="273"/>
      <c r="FS60" s="273"/>
      <c r="FT60" s="273"/>
      <c r="FU60" s="273"/>
      <c r="FV60" s="273"/>
      <c r="FW60" s="273"/>
      <c r="FX60" s="273"/>
      <c r="FY60" s="273"/>
      <c r="FZ60" s="273"/>
      <c r="GA60" s="273"/>
      <c r="GB60" s="273"/>
      <c r="GC60" s="273"/>
      <c r="GD60" s="273"/>
      <c r="GE60" s="273"/>
      <c r="GF60" s="273"/>
      <c r="GG60" s="273"/>
      <c r="GH60" s="273"/>
      <c r="GI60" s="273"/>
      <c r="GJ60" s="273"/>
      <c r="GK60" s="273"/>
      <c r="GL60" s="273"/>
      <c r="GM60" s="273"/>
      <c r="GN60" s="273"/>
      <c r="GO60" s="273"/>
      <c r="GP60" s="273"/>
      <c r="GQ60" s="273"/>
      <c r="GR60" s="273"/>
      <c r="GS60" s="273"/>
      <c r="GT60" s="273"/>
      <c r="GU60" s="273"/>
      <c r="GV60" s="273"/>
      <c r="GW60" s="273"/>
      <c r="GX60" s="273"/>
      <c r="GY60" s="273"/>
      <c r="GZ60" s="273"/>
      <c r="HA60" s="273"/>
      <c r="HB60" s="273"/>
      <c r="HC60" s="273"/>
      <c r="HD60" s="273"/>
      <c r="HE60" s="273"/>
      <c r="HF60" s="273"/>
      <c r="HG60" s="273"/>
      <c r="HH60" s="273"/>
      <c r="HI60" s="273"/>
      <c r="HJ60" s="273"/>
      <c r="HK60" s="273"/>
      <c r="HL60" s="273"/>
      <c r="HM60" s="273"/>
      <c r="HN60" s="273"/>
      <c r="HO60" s="273"/>
      <c r="HP60" s="273"/>
      <c r="HQ60" s="273"/>
      <c r="HR60" s="273"/>
      <c r="HS60" s="273"/>
      <c r="HT60" s="273"/>
      <c r="HU60" s="273"/>
      <c r="HV60" s="273"/>
      <c r="HW60" s="273"/>
      <c r="HX60" s="273"/>
      <c r="HY60" s="273"/>
      <c r="HZ60" s="273"/>
      <c r="IA60" s="273"/>
      <c r="IB60" s="273"/>
      <c r="IC60" s="273"/>
      <c r="ID60" s="273"/>
      <c r="IE60" s="273"/>
      <c r="IF60" s="273"/>
      <c r="IG60" s="273"/>
      <c r="IH60" s="273"/>
      <c r="II60" s="273"/>
      <c r="IJ60" s="273"/>
      <c r="IK60" s="273"/>
      <c r="IL60" s="273"/>
      <c r="IM60" s="273"/>
      <c r="IN60" s="273"/>
      <c r="IO60" s="273"/>
      <c r="IP60" s="273"/>
      <c r="IQ60" s="273"/>
      <c r="IR60" s="273"/>
      <c r="IS60" s="273"/>
      <c r="IT60" s="273"/>
      <c r="IU60" s="273"/>
    </row>
    <row r="61" s="133" customFormat="1" ht="24" customHeight="1" spans="1:255">
      <c r="A61" s="273"/>
      <c r="B61" s="274"/>
      <c r="C61" s="273"/>
      <c r="D61" s="275"/>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3"/>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73"/>
      <c r="BW61" s="273"/>
      <c r="BX61" s="273"/>
      <c r="BY61" s="273"/>
      <c r="BZ61" s="273"/>
      <c r="CA61" s="273"/>
      <c r="CB61" s="273"/>
      <c r="CC61" s="273"/>
      <c r="CD61" s="273"/>
      <c r="CE61" s="273"/>
      <c r="CF61" s="273"/>
      <c r="CG61" s="273"/>
      <c r="CH61" s="273"/>
      <c r="CI61" s="273"/>
      <c r="CJ61" s="273"/>
      <c r="CK61" s="273"/>
      <c r="CL61" s="273"/>
      <c r="CM61" s="273"/>
      <c r="CN61" s="273"/>
      <c r="CO61" s="273"/>
      <c r="CP61" s="273"/>
      <c r="CQ61" s="273"/>
      <c r="CR61" s="273"/>
      <c r="CS61" s="273"/>
      <c r="CT61" s="273"/>
      <c r="CU61" s="273"/>
      <c r="CV61" s="273"/>
      <c r="CW61" s="273"/>
      <c r="CX61" s="273"/>
      <c r="CY61" s="273"/>
      <c r="CZ61" s="273"/>
      <c r="DA61" s="273"/>
      <c r="DB61" s="273"/>
      <c r="DC61" s="273"/>
      <c r="DD61" s="273"/>
      <c r="DE61" s="273"/>
      <c r="DF61" s="273"/>
      <c r="DG61" s="273"/>
      <c r="DH61" s="273"/>
      <c r="DI61" s="273"/>
      <c r="DJ61" s="273"/>
      <c r="DK61" s="273"/>
      <c r="DL61" s="273"/>
      <c r="DM61" s="273"/>
      <c r="DN61" s="273"/>
      <c r="DO61" s="273"/>
      <c r="DP61" s="273"/>
      <c r="DQ61" s="273"/>
      <c r="DR61" s="273"/>
      <c r="DS61" s="273"/>
      <c r="DT61" s="273"/>
      <c r="DU61" s="273"/>
      <c r="DV61" s="273"/>
      <c r="DW61" s="273"/>
      <c r="DX61" s="273"/>
      <c r="DY61" s="273"/>
      <c r="DZ61" s="273"/>
      <c r="EA61" s="273"/>
      <c r="EB61" s="273"/>
      <c r="EC61" s="273"/>
      <c r="ED61" s="273"/>
      <c r="EE61" s="273"/>
      <c r="EF61" s="273"/>
      <c r="EG61" s="273"/>
      <c r="EH61" s="273"/>
      <c r="EI61" s="273"/>
      <c r="EJ61" s="273"/>
      <c r="EK61" s="273"/>
      <c r="EL61" s="273"/>
      <c r="EM61" s="273"/>
      <c r="EN61" s="273"/>
      <c r="EO61" s="273"/>
      <c r="EP61" s="273"/>
      <c r="EQ61" s="273"/>
      <c r="ER61" s="273"/>
      <c r="ES61" s="273"/>
      <c r="ET61" s="273"/>
      <c r="EU61" s="273"/>
      <c r="EV61" s="273"/>
      <c r="EW61" s="273"/>
      <c r="EX61" s="273"/>
      <c r="EY61" s="273"/>
      <c r="EZ61" s="273"/>
      <c r="FA61" s="273"/>
      <c r="FB61" s="273"/>
      <c r="FC61" s="273"/>
      <c r="FD61" s="273"/>
      <c r="FE61" s="273"/>
      <c r="FF61" s="273"/>
      <c r="FG61" s="273"/>
      <c r="FH61" s="273"/>
      <c r="FI61" s="273"/>
      <c r="FJ61" s="273"/>
      <c r="FK61" s="273"/>
      <c r="FL61" s="273"/>
      <c r="FM61" s="273"/>
      <c r="FN61" s="273"/>
      <c r="FO61" s="273"/>
      <c r="FP61" s="273"/>
      <c r="FQ61" s="273"/>
      <c r="FR61" s="273"/>
      <c r="FS61" s="273"/>
      <c r="FT61" s="273"/>
      <c r="FU61" s="273"/>
      <c r="FV61" s="273"/>
      <c r="FW61" s="273"/>
      <c r="FX61" s="273"/>
      <c r="FY61" s="273"/>
      <c r="FZ61" s="273"/>
      <c r="GA61" s="273"/>
      <c r="GB61" s="273"/>
      <c r="GC61" s="273"/>
      <c r="GD61" s="273"/>
      <c r="GE61" s="273"/>
      <c r="GF61" s="273"/>
      <c r="GG61" s="273"/>
      <c r="GH61" s="273"/>
      <c r="GI61" s="273"/>
      <c r="GJ61" s="273"/>
      <c r="GK61" s="273"/>
      <c r="GL61" s="273"/>
      <c r="GM61" s="273"/>
      <c r="GN61" s="273"/>
      <c r="GO61" s="273"/>
      <c r="GP61" s="273"/>
      <c r="GQ61" s="273"/>
      <c r="GR61" s="273"/>
      <c r="GS61" s="273"/>
      <c r="GT61" s="273"/>
      <c r="GU61" s="273"/>
      <c r="GV61" s="273"/>
      <c r="GW61" s="273"/>
      <c r="GX61" s="273"/>
      <c r="GY61" s="273"/>
      <c r="GZ61" s="273"/>
      <c r="HA61" s="273"/>
      <c r="HB61" s="273"/>
      <c r="HC61" s="273"/>
      <c r="HD61" s="273"/>
      <c r="HE61" s="273"/>
      <c r="HF61" s="273"/>
      <c r="HG61" s="273"/>
      <c r="HH61" s="273"/>
      <c r="HI61" s="273"/>
      <c r="HJ61" s="273"/>
      <c r="HK61" s="273"/>
      <c r="HL61" s="273"/>
      <c r="HM61" s="273"/>
      <c r="HN61" s="273"/>
      <c r="HO61" s="273"/>
      <c r="HP61" s="273"/>
      <c r="HQ61" s="273"/>
      <c r="HR61" s="273"/>
      <c r="HS61" s="273"/>
      <c r="HT61" s="273"/>
      <c r="HU61" s="273"/>
      <c r="HV61" s="273"/>
      <c r="HW61" s="273"/>
      <c r="HX61" s="273"/>
      <c r="HY61" s="273"/>
      <c r="HZ61" s="273"/>
      <c r="IA61" s="273"/>
      <c r="IB61" s="273"/>
      <c r="IC61" s="273"/>
      <c r="ID61" s="273"/>
      <c r="IE61" s="273"/>
      <c r="IF61" s="273"/>
      <c r="IG61" s="273"/>
      <c r="IH61" s="273"/>
      <c r="II61" s="273"/>
      <c r="IJ61" s="273"/>
      <c r="IK61" s="273"/>
      <c r="IL61" s="273"/>
      <c r="IM61" s="273"/>
      <c r="IN61" s="273"/>
      <c r="IO61" s="273"/>
      <c r="IP61" s="273"/>
      <c r="IQ61" s="273"/>
      <c r="IR61" s="273"/>
      <c r="IS61" s="273"/>
      <c r="IT61" s="273"/>
      <c r="IU61" s="273"/>
    </row>
    <row r="62" s="133" customFormat="1" ht="24" customHeight="1" spans="1:255">
      <c r="A62" s="273"/>
      <c r="B62" s="274"/>
      <c r="C62" s="273"/>
      <c r="D62" s="275"/>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73"/>
      <c r="BW62" s="273"/>
      <c r="BX62" s="273"/>
      <c r="BY62" s="273"/>
      <c r="BZ62" s="273"/>
      <c r="CA62" s="273"/>
      <c r="CB62" s="273"/>
      <c r="CC62" s="273"/>
      <c r="CD62" s="273"/>
      <c r="CE62" s="273"/>
      <c r="CF62" s="273"/>
      <c r="CG62" s="273"/>
      <c r="CH62" s="273"/>
      <c r="CI62" s="273"/>
      <c r="CJ62" s="273"/>
      <c r="CK62" s="273"/>
      <c r="CL62" s="273"/>
      <c r="CM62" s="273"/>
      <c r="CN62" s="273"/>
      <c r="CO62" s="273"/>
      <c r="CP62" s="273"/>
      <c r="CQ62" s="273"/>
      <c r="CR62" s="273"/>
      <c r="CS62" s="273"/>
      <c r="CT62" s="273"/>
      <c r="CU62" s="273"/>
      <c r="CV62" s="273"/>
      <c r="CW62" s="273"/>
      <c r="CX62" s="273"/>
      <c r="CY62" s="273"/>
      <c r="CZ62" s="273"/>
      <c r="DA62" s="273"/>
      <c r="DB62" s="273"/>
      <c r="DC62" s="273"/>
      <c r="DD62" s="273"/>
      <c r="DE62" s="273"/>
      <c r="DF62" s="273"/>
      <c r="DG62" s="273"/>
      <c r="DH62" s="273"/>
      <c r="DI62" s="273"/>
      <c r="DJ62" s="273"/>
      <c r="DK62" s="273"/>
      <c r="DL62" s="273"/>
      <c r="DM62" s="273"/>
      <c r="DN62" s="273"/>
      <c r="DO62" s="273"/>
      <c r="DP62" s="273"/>
      <c r="DQ62" s="273"/>
      <c r="DR62" s="273"/>
      <c r="DS62" s="273"/>
      <c r="DT62" s="273"/>
      <c r="DU62" s="273"/>
      <c r="DV62" s="273"/>
      <c r="DW62" s="273"/>
      <c r="DX62" s="273"/>
      <c r="DY62" s="273"/>
      <c r="DZ62" s="273"/>
      <c r="EA62" s="273"/>
      <c r="EB62" s="273"/>
      <c r="EC62" s="273"/>
      <c r="ED62" s="273"/>
      <c r="EE62" s="273"/>
      <c r="EF62" s="273"/>
      <c r="EG62" s="273"/>
      <c r="EH62" s="273"/>
      <c r="EI62" s="273"/>
      <c r="EJ62" s="273"/>
      <c r="EK62" s="273"/>
      <c r="EL62" s="273"/>
      <c r="EM62" s="273"/>
      <c r="EN62" s="273"/>
      <c r="EO62" s="273"/>
      <c r="EP62" s="273"/>
      <c r="EQ62" s="273"/>
      <c r="ER62" s="273"/>
      <c r="ES62" s="273"/>
      <c r="ET62" s="273"/>
      <c r="EU62" s="273"/>
      <c r="EV62" s="273"/>
      <c r="EW62" s="273"/>
      <c r="EX62" s="273"/>
      <c r="EY62" s="273"/>
      <c r="EZ62" s="273"/>
      <c r="FA62" s="273"/>
      <c r="FB62" s="273"/>
      <c r="FC62" s="273"/>
      <c r="FD62" s="273"/>
      <c r="FE62" s="273"/>
      <c r="FF62" s="273"/>
      <c r="FG62" s="273"/>
      <c r="FH62" s="273"/>
      <c r="FI62" s="273"/>
      <c r="FJ62" s="273"/>
      <c r="FK62" s="273"/>
      <c r="FL62" s="273"/>
      <c r="FM62" s="273"/>
      <c r="FN62" s="273"/>
      <c r="FO62" s="273"/>
      <c r="FP62" s="273"/>
      <c r="FQ62" s="273"/>
      <c r="FR62" s="273"/>
      <c r="FS62" s="273"/>
      <c r="FT62" s="273"/>
      <c r="FU62" s="273"/>
      <c r="FV62" s="273"/>
      <c r="FW62" s="273"/>
      <c r="FX62" s="273"/>
      <c r="FY62" s="273"/>
      <c r="FZ62" s="273"/>
      <c r="GA62" s="273"/>
      <c r="GB62" s="273"/>
      <c r="GC62" s="273"/>
      <c r="GD62" s="273"/>
      <c r="GE62" s="273"/>
      <c r="GF62" s="273"/>
      <c r="GG62" s="273"/>
      <c r="GH62" s="273"/>
      <c r="GI62" s="273"/>
      <c r="GJ62" s="273"/>
      <c r="GK62" s="273"/>
      <c r="GL62" s="273"/>
      <c r="GM62" s="273"/>
      <c r="GN62" s="273"/>
      <c r="GO62" s="273"/>
      <c r="GP62" s="273"/>
      <c r="GQ62" s="273"/>
      <c r="GR62" s="273"/>
      <c r="GS62" s="273"/>
      <c r="GT62" s="273"/>
      <c r="GU62" s="273"/>
      <c r="GV62" s="273"/>
      <c r="GW62" s="273"/>
      <c r="GX62" s="273"/>
      <c r="GY62" s="273"/>
      <c r="GZ62" s="273"/>
      <c r="HA62" s="273"/>
      <c r="HB62" s="273"/>
      <c r="HC62" s="273"/>
      <c r="HD62" s="273"/>
      <c r="HE62" s="273"/>
      <c r="HF62" s="273"/>
      <c r="HG62" s="273"/>
      <c r="HH62" s="273"/>
      <c r="HI62" s="273"/>
      <c r="HJ62" s="273"/>
      <c r="HK62" s="273"/>
      <c r="HL62" s="273"/>
      <c r="HM62" s="273"/>
      <c r="HN62" s="273"/>
      <c r="HO62" s="273"/>
      <c r="HP62" s="273"/>
      <c r="HQ62" s="273"/>
      <c r="HR62" s="273"/>
      <c r="HS62" s="273"/>
      <c r="HT62" s="273"/>
      <c r="HU62" s="273"/>
      <c r="HV62" s="273"/>
      <c r="HW62" s="273"/>
      <c r="HX62" s="273"/>
      <c r="HY62" s="273"/>
      <c r="HZ62" s="273"/>
      <c r="IA62" s="273"/>
      <c r="IB62" s="273"/>
      <c r="IC62" s="273"/>
      <c r="ID62" s="273"/>
      <c r="IE62" s="273"/>
      <c r="IF62" s="273"/>
      <c r="IG62" s="273"/>
      <c r="IH62" s="273"/>
      <c r="II62" s="273"/>
      <c r="IJ62" s="273"/>
      <c r="IK62" s="273"/>
      <c r="IL62" s="273"/>
      <c r="IM62" s="273"/>
      <c r="IN62" s="273"/>
      <c r="IO62" s="273"/>
      <c r="IP62" s="273"/>
      <c r="IQ62" s="273"/>
      <c r="IR62" s="273"/>
      <c r="IS62" s="273"/>
      <c r="IT62" s="273"/>
      <c r="IU62" s="273"/>
    </row>
    <row r="63" s="133" customFormat="1" ht="24" customHeight="1" spans="1:255">
      <c r="A63" s="273"/>
      <c r="B63" s="274"/>
      <c r="C63" s="273"/>
      <c r="D63" s="275"/>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3"/>
      <c r="BX63" s="273"/>
      <c r="BY63" s="273"/>
      <c r="BZ63" s="273"/>
      <c r="CA63" s="273"/>
      <c r="CB63" s="273"/>
      <c r="CC63" s="273"/>
      <c r="CD63" s="273"/>
      <c r="CE63" s="273"/>
      <c r="CF63" s="273"/>
      <c r="CG63" s="273"/>
      <c r="CH63" s="273"/>
      <c r="CI63" s="273"/>
      <c r="CJ63" s="273"/>
      <c r="CK63" s="273"/>
      <c r="CL63" s="273"/>
      <c r="CM63" s="273"/>
      <c r="CN63" s="273"/>
      <c r="CO63" s="273"/>
      <c r="CP63" s="273"/>
      <c r="CQ63" s="273"/>
      <c r="CR63" s="273"/>
      <c r="CS63" s="273"/>
      <c r="CT63" s="273"/>
      <c r="CU63" s="273"/>
      <c r="CV63" s="273"/>
      <c r="CW63" s="273"/>
      <c r="CX63" s="273"/>
      <c r="CY63" s="273"/>
      <c r="CZ63" s="273"/>
      <c r="DA63" s="273"/>
      <c r="DB63" s="273"/>
      <c r="DC63" s="273"/>
      <c r="DD63" s="273"/>
      <c r="DE63" s="273"/>
      <c r="DF63" s="273"/>
      <c r="DG63" s="273"/>
      <c r="DH63" s="273"/>
      <c r="DI63" s="273"/>
      <c r="DJ63" s="273"/>
      <c r="DK63" s="273"/>
      <c r="DL63" s="273"/>
      <c r="DM63" s="273"/>
      <c r="DN63" s="273"/>
      <c r="DO63" s="273"/>
      <c r="DP63" s="273"/>
      <c r="DQ63" s="273"/>
      <c r="DR63" s="273"/>
      <c r="DS63" s="273"/>
      <c r="DT63" s="273"/>
      <c r="DU63" s="273"/>
      <c r="DV63" s="273"/>
      <c r="DW63" s="273"/>
      <c r="DX63" s="273"/>
      <c r="DY63" s="273"/>
      <c r="DZ63" s="273"/>
      <c r="EA63" s="273"/>
      <c r="EB63" s="273"/>
      <c r="EC63" s="273"/>
      <c r="ED63" s="273"/>
      <c r="EE63" s="273"/>
      <c r="EF63" s="273"/>
      <c r="EG63" s="273"/>
      <c r="EH63" s="273"/>
      <c r="EI63" s="273"/>
      <c r="EJ63" s="273"/>
      <c r="EK63" s="273"/>
      <c r="EL63" s="273"/>
      <c r="EM63" s="273"/>
      <c r="EN63" s="273"/>
      <c r="EO63" s="273"/>
      <c r="EP63" s="273"/>
      <c r="EQ63" s="273"/>
      <c r="ER63" s="273"/>
      <c r="ES63" s="273"/>
      <c r="ET63" s="273"/>
      <c r="EU63" s="273"/>
      <c r="EV63" s="273"/>
      <c r="EW63" s="273"/>
      <c r="EX63" s="273"/>
      <c r="EY63" s="273"/>
      <c r="EZ63" s="273"/>
      <c r="FA63" s="273"/>
      <c r="FB63" s="273"/>
      <c r="FC63" s="273"/>
      <c r="FD63" s="273"/>
      <c r="FE63" s="273"/>
      <c r="FF63" s="273"/>
      <c r="FG63" s="273"/>
      <c r="FH63" s="273"/>
      <c r="FI63" s="273"/>
      <c r="FJ63" s="273"/>
      <c r="FK63" s="273"/>
      <c r="FL63" s="273"/>
      <c r="FM63" s="273"/>
      <c r="FN63" s="273"/>
      <c r="FO63" s="273"/>
      <c r="FP63" s="273"/>
      <c r="FQ63" s="273"/>
      <c r="FR63" s="273"/>
      <c r="FS63" s="273"/>
      <c r="FT63" s="273"/>
      <c r="FU63" s="273"/>
      <c r="FV63" s="273"/>
      <c r="FW63" s="273"/>
      <c r="FX63" s="273"/>
      <c r="FY63" s="273"/>
      <c r="FZ63" s="273"/>
      <c r="GA63" s="273"/>
      <c r="GB63" s="273"/>
      <c r="GC63" s="273"/>
      <c r="GD63" s="273"/>
      <c r="GE63" s="273"/>
      <c r="GF63" s="273"/>
      <c r="GG63" s="273"/>
      <c r="GH63" s="273"/>
      <c r="GI63" s="273"/>
      <c r="GJ63" s="273"/>
      <c r="GK63" s="273"/>
      <c r="GL63" s="273"/>
      <c r="GM63" s="273"/>
      <c r="GN63" s="273"/>
      <c r="GO63" s="273"/>
      <c r="GP63" s="273"/>
      <c r="GQ63" s="273"/>
      <c r="GR63" s="273"/>
      <c r="GS63" s="273"/>
      <c r="GT63" s="273"/>
      <c r="GU63" s="273"/>
      <c r="GV63" s="273"/>
      <c r="GW63" s="273"/>
      <c r="GX63" s="273"/>
      <c r="GY63" s="273"/>
      <c r="GZ63" s="273"/>
      <c r="HA63" s="273"/>
      <c r="HB63" s="273"/>
      <c r="HC63" s="273"/>
      <c r="HD63" s="273"/>
      <c r="HE63" s="273"/>
      <c r="HF63" s="273"/>
      <c r="HG63" s="273"/>
      <c r="HH63" s="273"/>
      <c r="HI63" s="273"/>
      <c r="HJ63" s="273"/>
      <c r="HK63" s="273"/>
      <c r="HL63" s="273"/>
      <c r="HM63" s="273"/>
      <c r="HN63" s="273"/>
      <c r="HO63" s="273"/>
      <c r="HP63" s="273"/>
      <c r="HQ63" s="273"/>
      <c r="HR63" s="273"/>
      <c r="HS63" s="273"/>
      <c r="HT63" s="273"/>
      <c r="HU63" s="273"/>
      <c r="HV63" s="273"/>
      <c r="HW63" s="273"/>
      <c r="HX63" s="273"/>
      <c r="HY63" s="273"/>
      <c r="HZ63" s="273"/>
      <c r="IA63" s="273"/>
      <c r="IB63" s="273"/>
      <c r="IC63" s="273"/>
      <c r="ID63" s="273"/>
      <c r="IE63" s="273"/>
      <c r="IF63" s="273"/>
      <c r="IG63" s="273"/>
      <c r="IH63" s="273"/>
      <c r="II63" s="273"/>
      <c r="IJ63" s="273"/>
      <c r="IK63" s="273"/>
      <c r="IL63" s="273"/>
      <c r="IM63" s="273"/>
      <c r="IN63" s="273"/>
      <c r="IO63" s="273"/>
      <c r="IP63" s="273"/>
      <c r="IQ63" s="273"/>
      <c r="IR63" s="273"/>
      <c r="IS63" s="273"/>
      <c r="IT63" s="273"/>
      <c r="IU63" s="273"/>
    </row>
    <row r="64" s="133" customFormat="1" ht="24" customHeight="1" spans="1:255">
      <c r="A64" s="273"/>
      <c r="B64" s="274"/>
      <c r="C64" s="273"/>
      <c r="D64" s="275"/>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3"/>
      <c r="BX64" s="273"/>
      <c r="BY64" s="273"/>
      <c r="BZ64" s="273"/>
      <c r="CA64" s="273"/>
      <c r="CB64" s="273"/>
      <c r="CC64" s="273"/>
      <c r="CD64" s="273"/>
      <c r="CE64" s="273"/>
      <c r="CF64" s="273"/>
      <c r="CG64" s="273"/>
      <c r="CH64" s="273"/>
      <c r="CI64" s="273"/>
      <c r="CJ64" s="273"/>
      <c r="CK64" s="273"/>
      <c r="CL64" s="273"/>
      <c r="CM64" s="273"/>
      <c r="CN64" s="273"/>
      <c r="CO64" s="273"/>
      <c r="CP64" s="273"/>
      <c r="CQ64" s="273"/>
      <c r="CR64" s="273"/>
      <c r="CS64" s="273"/>
      <c r="CT64" s="273"/>
      <c r="CU64" s="273"/>
      <c r="CV64" s="273"/>
      <c r="CW64" s="273"/>
      <c r="CX64" s="273"/>
      <c r="CY64" s="273"/>
      <c r="CZ64" s="273"/>
      <c r="DA64" s="273"/>
      <c r="DB64" s="273"/>
      <c r="DC64" s="273"/>
      <c r="DD64" s="273"/>
      <c r="DE64" s="273"/>
      <c r="DF64" s="273"/>
      <c r="DG64" s="273"/>
      <c r="DH64" s="273"/>
      <c r="DI64" s="273"/>
      <c r="DJ64" s="273"/>
      <c r="DK64" s="273"/>
      <c r="DL64" s="273"/>
      <c r="DM64" s="273"/>
      <c r="DN64" s="273"/>
      <c r="DO64" s="273"/>
      <c r="DP64" s="273"/>
      <c r="DQ64" s="273"/>
      <c r="DR64" s="273"/>
      <c r="DS64" s="273"/>
      <c r="DT64" s="273"/>
      <c r="DU64" s="273"/>
      <c r="DV64" s="273"/>
      <c r="DW64" s="273"/>
      <c r="DX64" s="273"/>
      <c r="DY64" s="273"/>
      <c r="DZ64" s="273"/>
      <c r="EA64" s="273"/>
      <c r="EB64" s="273"/>
      <c r="EC64" s="273"/>
      <c r="ED64" s="273"/>
      <c r="EE64" s="273"/>
      <c r="EF64" s="273"/>
      <c r="EG64" s="273"/>
      <c r="EH64" s="273"/>
      <c r="EI64" s="273"/>
      <c r="EJ64" s="273"/>
      <c r="EK64" s="273"/>
      <c r="EL64" s="273"/>
      <c r="EM64" s="273"/>
      <c r="EN64" s="273"/>
      <c r="EO64" s="273"/>
      <c r="EP64" s="273"/>
      <c r="EQ64" s="273"/>
      <c r="ER64" s="273"/>
      <c r="ES64" s="273"/>
      <c r="ET64" s="273"/>
      <c r="EU64" s="273"/>
      <c r="EV64" s="273"/>
      <c r="EW64" s="273"/>
      <c r="EX64" s="273"/>
      <c r="EY64" s="273"/>
      <c r="EZ64" s="273"/>
      <c r="FA64" s="273"/>
      <c r="FB64" s="273"/>
      <c r="FC64" s="273"/>
      <c r="FD64" s="273"/>
      <c r="FE64" s="273"/>
      <c r="FF64" s="273"/>
      <c r="FG64" s="273"/>
      <c r="FH64" s="273"/>
      <c r="FI64" s="273"/>
      <c r="FJ64" s="273"/>
      <c r="FK64" s="273"/>
      <c r="FL64" s="273"/>
      <c r="FM64" s="273"/>
      <c r="FN64" s="273"/>
      <c r="FO64" s="273"/>
      <c r="FP64" s="273"/>
      <c r="FQ64" s="273"/>
      <c r="FR64" s="273"/>
      <c r="FS64" s="273"/>
      <c r="FT64" s="273"/>
      <c r="FU64" s="273"/>
      <c r="FV64" s="273"/>
      <c r="FW64" s="273"/>
      <c r="FX64" s="273"/>
      <c r="FY64" s="273"/>
      <c r="FZ64" s="273"/>
      <c r="GA64" s="273"/>
      <c r="GB64" s="273"/>
      <c r="GC64" s="273"/>
      <c r="GD64" s="273"/>
      <c r="GE64" s="273"/>
      <c r="GF64" s="273"/>
      <c r="GG64" s="273"/>
      <c r="GH64" s="273"/>
      <c r="GI64" s="273"/>
      <c r="GJ64" s="273"/>
      <c r="GK64" s="273"/>
      <c r="GL64" s="273"/>
      <c r="GM64" s="273"/>
      <c r="GN64" s="273"/>
      <c r="GO64" s="273"/>
      <c r="GP64" s="273"/>
      <c r="GQ64" s="273"/>
      <c r="GR64" s="273"/>
      <c r="GS64" s="273"/>
      <c r="GT64" s="273"/>
      <c r="GU64" s="273"/>
      <c r="GV64" s="273"/>
      <c r="GW64" s="273"/>
      <c r="GX64" s="273"/>
      <c r="GY64" s="273"/>
      <c r="GZ64" s="273"/>
      <c r="HA64" s="273"/>
      <c r="HB64" s="273"/>
      <c r="HC64" s="273"/>
      <c r="HD64" s="273"/>
      <c r="HE64" s="273"/>
      <c r="HF64" s="273"/>
      <c r="HG64" s="273"/>
      <c r="HH64" s="273"/>
      <c r="HI64" s="273"/>
      <c r="HJ64" s="273"/>
      <c r="HK64" s="273"/>
      <c r="HL64" s="273"/>
      <c r="HM64" s="273"/>
      <c r="HN64" s="273"/>
      <c r="HO64" s="273"/>
      <c r="HP64" s="273"/>
      <c r="HQ64" s="273"/>
      <c r="HR64" s="273"/>
      <c r="HS64" s="273"/>
      <c r="HT64" s="273"/>
      <c r="HU64" s="273"/>
      <c r="HV64" s="273"/>
      <c r="HW64" s="273"/>
      <c r="HX64" s="273"/>
      <c r="HY64" s="273"/>
      <c r="HZ64" s="273"/>
      <c r="IA64" s="273"/>
      <c r="IB64" s="273"/>
      <c r="IC64" s="273"/>
      <c r="ID64" s="273"/>
      <c r="IE64" s="273"/>
      <c r="IF64" s="273"/>
      <c r="IG64" s="273"/>
      <c r="IH64" s="273"/>
      <c r="II64" s="273"/>
      <c r="IJ64" s="273"/>
      <c r="IK64" s="273"/>
      <c r="IL64" s="273"/>
      <c r="IM64" s="273"/>
      <c r="IN64" s="273"/>
      <c r="IO64" s="273"/>
      <c r="IP64" s="273"/>
      <c r="IQ64" s="273"/>
      <c r="IR64" s="273"/>
      <c r="IS64" s="273"/>
      <c r="IT64" s="273"/>
      <c r="IU64" s="273"/>
    </row>
    <row r="65" s="133" customFormat="1" ht="24" customHeight="1" spans="1:255">
      <c r="A65" s="273"/>
      <c r="B65" s="274"/>
      <c r="C65" s="273"/>
      <c r="D65" s="275"/>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3"/>
      <c r="BR65" s="273"/>
      <c r="BS65" s="273"/>
      <c r="BT65" s="273"/>
      <c r="BU65" s="273"/>
      <c r="BV65" s="273"/>
      <c r="BW65" s="273"/>
      <c r="BX65" s="273"/>
      <c r="BY65" s="273"/>
      <c r="BZ65" s="273"/>
      <c r="CA65" s="273"/>
      <c r="CB65" s="273"/>
      <c r="CC65" s="273"/>
      <c r="CD65" s="273"/>
      <c r="CE65" s="273"/>
      <c r="CF65" s="273"/>
      <c r="CG65" s="273"/>
      <c r="CH65" s="273"/>
      <c r="CI65" s="273"/>
      <c r="CJ65" s="273"/>
      <c r="CK65" s="273"/>
      <c r="CL65" s="273"/>
      <c r="CM65" s="273"/>
      <c r="CN65" s="273"/>
      <c r="CO65" s="273"/>
      <c r="CP65" s="273"/>
      <c r="CQ65" s="273"/>
      <c r="CR65" s="273"/>
      <c r="CS65" s="273"/>
      <c r="CT65" s="273"/>
      <c r="CU65" s="273"/>
      <c r="CV65" s="273"/>
      <c r="CW65" s="273"/>
      <c r="CX65" s="273"/>
      <c r="CY65" s="273"/>
      <c r="CZ65" s="273"/>
      <c r="DA65" s="273"/>
      <c r="DB65" s="273"/>
      <c r="DC65" s="273"/>
      <c r="DD65" s="273"/>
      <c r="DE65" s="273"/>
      <c r="DF65" s="273"/>
      <c r="DG65" s="273"/>
      <c r="DH65" s="273"/>
      <c r="DI65" s="273"/>
      <c r="DJ65" s="273"/>
      <c r="DK65" s="273"/>
      <c r="DL65" s="273"/>
      <c r="DM65" s="273"/>
      <c r="DN65" s="273"/>
      <c r="DO65" s="273"/>
      <c r="DP65" s="273"/>
      <c r="DQ65" s="273"/>
      <c r="DR65" s="273"/>
      <c r="DS65" s="273"/>
      <c r="DT65" s="273"/>
      <c r="DU65" s="273"/>
      <c r="DV65" s="273"/>
      <c r="DW65" s="273"/>
      <c r="DX65" s="273"/>
      <c r="DY65" s="273"/>
      <c r="DZ65" s="273"/>
      <c r="EA65" s="273"/>
      <c r="EB65" s="273"/>
      <c r="EC65" s="273"/>
      <c r="ED65" s="273"/>
      <c r="EE65" s="273"/>
      <c r="EF65" s="273"/>
      <c r="EG65" s="273"/>
      <c r="EH65" s="273"/>
      <c r="EI65" s="273"/>
      <c r="EJ65" s="273"/>
      <c r="EK65" s="273"/>
      <c r="EL65" s="273"/>
      <c r="EM65" s="273"/>
      <c r="EN65" s="273"/>
      <c r="EO65" s="273"/>
      <c r="EP65" s="273"/>
      <c r="EQ65" s="273"/>
      <c r="ER65" s="273"/>
      <c r="ES65" s="273"/>
      <c r="ET65" s="273"/>
      <c r="EU65" s="273"/>
      <c r="EV65" s="273"/>
      <c r="EW65" s="273"/>
      <c r="EX65" s="273"/>
      <c r="EY65" s="273"/>
      <c r="EZ65" s="273"/>
      <c r="FA65" s="273"/>
      <c r="FB65" s="273"/>
      <c r="FC65" s="273"/>
      <c r="FD65" s="273"/>
      <c r="FE65" s="273"/>
      <c r="FF65" s="273"/>
      <c r="FG65" s="273"/>
      <c r="FH65" s="273"/>
      <c r="FI65" s="273"/>
      <c r="FJ65" s="273"/>
      <c r="FK65" s="273"/>
      <c r="FL65" s="273"/>
      <c r="FM65" s="273"/>
      <c r="FN65" s="273"/>
      <c r="FO65" s="273"/>
      <c r="FP65" s="273"/>
      <c r="FQ65" s="273"/>
      <c r="FR65" s="273"/>
      <c r="FS65" s="273"/>
      <c r="FT65" s="273"/>
      <c r="FU65" s="273"/>
      <c r="FV65" s="273"/>
      <c r="FW65" s="273"/>
      <c r="FX65" s="273"/>
      <c r="FY65" s="273"/>
      <c r="FZ65" s="273"/>
      <c r="GA65" s="273"/>
      <c r="GB65" s="273"/>
      <c r="GC65" s="273"/>
      <c r="GD65" s="273"/>
      <c r="GE65" s="273"/>
      <c r="GF65" s="273"/>
      <c r="GG65" s="273"/>
      <c r="GH65" s="273"/>
      <c r="GI65" s="273"/>
      <c r="GJ65" s="273"/>
      <c r="GK65" s="273"/>
      <c r="GL65" s="273"/>
      <c r="GM65" s="273"/>
      <c r="GN65" s="273"/>
      <c r="GO65" s="273"/>
      <c r="GP65" s="273"/>
      <c r="GQ65" s="273"/>
      <c r="GR65" s="273"/>
      <c r="GS65" s="273"/>
      <c r="GT65" s="273"/>
      <c r="GU65" s="273"/>
      <c r="GV65" s="273"/>
      <c r="GW65" s="273"/>
      <c r="GX65" s="273"/>
      <c r="GY65" s="273"/>
      <c r="GZ65" s="273"/>
      <c r="HA65" s="273"/>
      <c r="HB65" s="273"/>
      <c r="HC65" s="273"/>
      <c r="HD65" s="273"/>
      <c r="HE65" s="273"/>
      <c r="HF65" s="273"/>
      <c r="HG65" s="273"/>
      <c r="HH65" s="273"/>
      <c r="HI65" s="273"/>
      <c r="HJ65" s="273"/>
      <c r="HK65" s="273"/>
      <c r="HL65" s="273"/>
      <c r="HM65" s="273"/>
      <c r="HN65" s="273"/>
      <c r="HO65" s="273"/>
      <c r="HP65" s="273"/>
      <c r="HQ65" s="273"/>
      <c r="HR65" s="273"/>
      <c r="HS65" s="273"/>
      <c r="HT65" s="273"/>
      <c r="HU65" s="273"/>
      <c r="HV65" s="273"/>
      <c r="HW65" s="273"/>
      <c r="HX65" s="273"/>
      <c r="HY65" s="273"/>
      <c r="HZ65" s="273"/>
      <c r="IA65" s="273"/>
      <c r="IB65" s="273"/>
      <c r="IC65" s="273"/>
      <c r="ID65" s="273"/>
      <c r="IE65" s="273"/>
      <c r="IF65" s="273"/>
      <c r="IG65" s="273"/>
      <c r="IH65" s="273"/>
      <c r="II65" s="273"/>
      <c r="IJ65" s="273"/>
      <c r="IK65" s="273"/>
      <c r="IL65" s="273"/>
      <c r="IM65" s="273"/>
      <c r="IN65" s="273"/>
      <c r="IO65" s="273"/>
      <c r="IP65" s="273"/>
      <c r="IQ65" s="273"/>
      <c r="IR65" s="273"/>
      <c r="IS65" s="273"/>
      <c r="IT65" s="273"/>
      <c r="IU65" s="273"/>
    </row>
    <row r="66" s="133" customFormat="1" ht="24" customHeight="1" spans="1:255">
      <c r="A66" s="273"/>
      <c r="B66" s="274"/>
      <c r="C66" s="273"/>
      <c r="D66" s="275"/>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3"/>
      <c r="BW66" s="273"/>
      <c r="BX66" s="273"/>
      <c r="BY66" s="273"/>
      <c r="BZ66" s="273"/>
      <c r="CA66" s="273"/>
      <c r="CB66" s="273"/>
      <c r="CC66" s="273"/>
      <c r="CD66" s="273"/>
      <c r="CE66" s="273"/>
      <c r="CF66" s="273"/>
      <c r="CG66" s="273"/>
      <c r="CH66" s="273"/>
      <c r="CI66" s="273"/>
      <c r="CJ66" s="273"/>
      <c r="CK66" s="273"/>
      <c r="CL66" s="273"/>
      <c r="CM66" s="273"/>
      <c r="CN66" s="273"/>
      <c r="CO66" s="273"/>
      <c r="CP66" s="273"/>
      <c r="CQ66" s="273"/>
      <c r="CR66" s="273"/>
      <c r="CS66" s="273"/>
      <c r="CT66" s="273"/>
      <c r="CU66" s="273"/>
      <c r="CV66" s="273"/>
      <c r="CW66" s="273"/>
      <c r="CX66" s="273"/>
      <c r="CY66" s="273"/>
      <c r="CZ66" s="273"/>
      <c r="DA66" s="273"/>
      <c r="DB66" s="273"/>
      <c r="DC66" s="273"/>
      <c r="DD66" s="273"/>
      <c r="DE66" s="273"/>
      <c r="DF66" s="273"/>
      <c r="DG66" s="273"/>
      <c r="DH66" s="273"/>
      <c r="DI66" s="273"/>
      <c r="DJ66" s="273"/>
      <c r="DK66" s="273"/>
      <c r="DL66" s="273"/>
      <c r="DM66" s="273"/>
      <c r="DN66" s="273"/>
      <c r="DO66" s="273"/>
      <c r="DP66" s="273"/>
      <c r="DQ66" s="273"/>
      <c r="DR66" s="273"/>
      <c r="DS66" s="273"/>
      <c r="DT66" s="273"/>
      <c r="DU66" s="273"/>
      <c r="DV66" s="273"/>
      <c r="DW66" s="273"/>
      <c r="DX66" s="273"/>
      <c r="DY66" s="273"/>
      <c r="DZ66" s="273"/>
      <c r="EA66" s="273"/>
      <c r="EB66" s="273"/>
      <c r="EC66" s="273"/>
      <c r="ED66" s="273"/>
      <c r="EE66" s="273"/>
      <c r="EF66" s="273"/>
      <c r="EG66" s="273"/>
      <c r="EH66" s="273"/>
      <c r="EI66" s="273"/>
      <c r="EJ66" s="273"/>
      <c r="EK66" s="273"/>
      <c r="EL66" s="273"/>
      <c r="EM66" s="273"/>
      <c r="EN66" s="273"/>
      <c r="EO66" s="273"/>
      <c r="EP66" s="273"/>
      <c r="EQ66" s="273"/>
      <c r="ER66" s="273"/>
      <c r="ES66" s="273"/>
      <c r="ET66" s="273"/>
      <c r="EU66" s="273"/>
      <c r="EV66" s="273"/>
      <c r="EW66" s="273"/>
      <c r="EX66" s="273"/>
      <c r="EY66" s="273"/>
      <c r="EZ66" s="273"/>
      <c r="FA66" s="273"/>
      <c r="FB66" s="273"/>
      <c r="FC66" s="273"/>
      <c r="FD66" s="273"/>
      <c r="FE66" s="273"/>
      <c r="FF66" s="273"/>
      <c r="FG66" s="273"/>
      <c r="FH66" s="273"/>
      <c r="FI66" s="273"/>
      <c r="FJ66" s="273"/>
      <c r="FK66" s="273"/>
      <c r="FL66" s="273"/>
      <c r="FM66" s="273"/>
      <c r="FN66" s="273"/>
      <c r="FO66" s="273"/>
      <c r="FP66" s="273"/>
      <c r="FQ66" s="273"/>
      <c r="FR66" s="273"/>
      <c r="FS66" s="273"/>
      <c r="FT66" s="273"/>
      <c r="FU66" s="273"/>
      <c r="FV66" s="273"/>
      <c r="FW66" s="273"/>
      <c r="FX66" s="273"/>
      <c r="FY66" s="273"/>
      <c r="FZ66" s="273"/>
      <c r="GA66" s="273"/>
      <c r="GB66" s="273"/>
      <c r="GC66" s="273"/>
      <c r="GD66" s="273"/>
      <c r="GE66" s="273"/>
      <c r="GF66" s="273"/>
      <c r="GG66" s="273"/>
      <c r="GH66" s="273"/>
      <c r="GI66" s="273"/>
      <c r="GJ66" s="273"/>
      <c r="GK66" s="273"/>
      <c r="GL66" s="273"/>
      <c r="GM66" s="273"/>
      <c r="GN66" s="273"/>
      <c r="GO66" s="273"/>
      <c r="GP66" s="273"/>
      <c r="GQ66" s="273"/>
      <c r="GR66" s="273"/>
      <c r="GS66" s="273"/>
      <c r="GT66" s="273"/>
      <c r="GU66" s="273"/>
      <c r="GV66" s="273"/>
      <c r="GW66" s="273"/>
      <c r="GX66" s="273"/>
      <c r="GY66" s="273"/>
      <c r="GZ66" s="273"/>
      <c r="HA66" s="273"/>
      <c r="HB66" s="273"/>
      <c r="HC66" s="273"/>
      <c r="HD66" s="273"/>
      <c r="HE66" s="273"/>
      <c r="HF66" s="273"/>
      <c r="HG66" s="273"/>
      <c r="HH66" s="273"/>
      <c r="HI66" s="273"/>
      <c r="HJ66" s="273"/>
      <c r="HK66" s="273"/>
      <c r="HL66" s="273"/>
      <c r="HM66" s="273"/>
      <c r="HN66" s="273"/>
      <c r="HO66" s="273"/>
      <c r="HP66" s="273"/>
      <c r="HQ66" s="273"/>
      <c r="HR66" s="273"/>
      <c r="HS66" s="273"/>
      <c r="HT66" s="273"/>
      <c r="HU66" s="273"/>
      <c r="HV66" s="273"/>
      <c r="HW66" s="273"/>
      <c r="HX66" s="273"/>
      <c r="HY66" s="273"/>
      <c r="HZ66" s="273"/>
      <c r="IA66" s="273"/>
      <c r="IB66" s="273"/>
      <c r="IC66" s="273"/>
      <c r="ID66" s="273"/>
      <c r="IE66" s="273"/>
      <c r="IF66" s="273"/>
      <c r="IG66" s="273"/>
      <c r="IH66" s="273"/>
      <c r="II66" s="273"/>
      <c r="IJ66" s="273"/>
      <c r="IK66" s="273"/>
      <c r="IL66" s="273"/>
      <c r="IM66" s="273"/>
      <c r="IN66" s="273"/>
      <c r="IO66" s="273"/>
      <c r="IP66" s="273"/>
      <c r="IQ66" s="273"/>
      <c r="IR66" s="273"/>
      <c r="IS66" s="273"/>
      <c r="IT66" s="273"/>
      <c r="IU66" s="273"/>
    </row>
    <row r="67" s="133" customFormat="1" ht="24" customHeight="1" spans="1:255">
      <c r="A67" s="273"/>
      <c r="B67" s="274"/>
      <c r="C67" s="273"/>
      <c r="D67" s="275"/>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73"/>
      <c r="BR67" s="273"/>
      <c r="BS67" s="273"/>
      <c r="BT67" s="273"/>
      <c r="BU67" s="273"/>
      <c r="BV67" s="273"/>
      <c r="BW67" s="273"/>
      <c r="BX67" s="273"/>
      <c r="BY67" s="273"/>
      <c r="BZ67" s="273"/>
      <c r="CA67" s="273"/>
      <c r="CB67" s="273"/>
      <c r="CC67" s="273"/>
      <c r="CD67" s="273"/>
      <c r="CE67" s="273"/>
      <c r="CF67" s="273"/>
      <c r="CG67" s="273"/>
      <c r="CH67" s="273"/>
      <c r="CI67" s="273"/>
      <c r="CJ67" s="273"/>
      <c r="CK67" s="273"/>
      <c r="CL67" s="273"/>
      <c r="CM67" s="273"/>
      <c r="CN67" s="273"/>
      <c r="CO67" s="273"/>
      <c r="CP67" s="273"/>
      <c r="CQ67" s="273"/>
      <c r="CR67" s="273"/>
      <c r="CS67" s="273"/>
      <c r="CT67" s="273"/>
      <c r="CU67" s="273"/>
      <c r="CV67" s="273"/>
      <c r="CW67" s="273"/>
      <c r="CX67" s="273"/>
      <c r="CY67" s="273"/>
      <c r="CZ67" s="273"/>
      <c r="DA67" s="273"/>
      <c r="DB67" s="273"/>
      <c r="DC67" s="273"/>
      <c r="DD67" s="273"/>
      <c r="DE67" s="273"/>
      <c r="DF67" s="273"/>
      <c r="DG67" s="273"/>
      <c r="DH67" s="273"/>
      <c r="DI67" s="273"/>
      <c r="DJ67" s="273"/>
      <c r="DK67" s="273"/>
      <c r="DL67" s="273"/>
      <c r="DM67" s="273"/>
      <c r="DN67" s="273"/>
      <c r="DO67" s="273"/>
      <c r="DP67" s="273"/>
      <c r="DQ67" s="273"/>
      <c r="DR67" s="273"/>
      <c r="DS67" s="273"/>
      <c r="DT67" s="273"/>
      <c r="DU67" s="273"/>
      <c r="DV67" s="273"/>
      <c r="DW67" s="273"/>
      <c r="DX67" s="273"/>
      <c r="DY67" s="273"/>
      <c r="DZ67" s="273"/>
      <c r="EA67" s="273"/>
      <c r="EB67" s="273"/>
      <c r="EC67" s="273"/>
      <c r="ED67" s="273"/>
      <c r="EE67" s="273"/>
      <c r="EF67" s="273"/>
      <c r="EG67" s="273"/>
      <c r="EH67" s="273"/>
      <c r="EI67" s="273"/>
      <c r="EJ67" s="273"/>
      <c r="EK67" s="273"/>
      <c r="EL67" s="273"/>
      <c r="EM67" s="273"/>
      <c r="EN67" s="273"/>
      <c r="EO67" s="273"/>
      <c r="EP67" s="273"/>
      <c r="EQ67" s="273"/>
      <c r="ER67" s="273"/>
      <c r="ES67" s="273"/>
      <c r="ET67" s="273"/>
      <c r="EU67" s="273"/>
      <c r="EV67" s="273"/>
      <c r="EW67" s="273"/>
      <c r="EX67" s="273"/>
      <c r="EY67" s="273"/>
      <c r="EZ67" s="273"/>
      <c r="FA67" s="273"/>
      <c r="FB67" s="273"/>
      <c r="FC67" s="273"/>
      <c r="FD67" s="273"/>
      <c r="FE67" s="273"/>
      <c r="FF67" s="273"/>
      <c r="FG67" s="273"/>
      <c r="FH67" s="273"/>
      <c r="FI67" s="273"/>
      <c r="FJ67" s="273"/>
      <c r="FK67" s="273"/>
      <c r="FL67" s="273"/>
      <c r="FM67" s="273"/>
      <c r="FN67" s="273"/>
      <c r="FO67" s="273"/>
      <c r="FP67" s="273"/>
      <c r="FQ67" s="273"/>
      <c r="FR67" s="273"/>
      <c r="FS67" s="273"/>
      <c r="FT67" s="273"/>
      <c r="FU67" s="273"/>
      <c r="FV67" s="273"/>
      <c r="FW67" s="273"/>
      <c r="FX67" s="273"/>
      <c r="FY67" s="273"/>
      <c r="FZ67" s="273"/>
      <c r="GA67" s="273"/>
      <c r="GB67" s="273"/>
      <c r="GC67" s="273"/>
      <c r="GD67" s="273"/>
      <c r="GE67" s="273"/>
      <c r="GF67" s="273"/>
      <c r="GG67" s="273"/>
      <c r="GH67" s="273"/>
      <c r="GI67" s="273"/>
      <c r="GJ67" s="273"/>
      <c r="GK67" s="273"/>
      <c r="GL67" s="273"/>
      <c r="GM67" s="273"/>
      <c r="GN67" s="273"/>
      <c r="GO67" s="273"/>
      <c r="GP67" s="273"/>
      <c r="GQ67" s="273"/>
      <c r="GR67" s="273"/>
      <c r="GS67" s="273"/>
      <c r="GT67" s="273"/>
      <c r="GU67" s="273"/>
      <c r="GV67" s="273"/>
      <c r="GW67" s="273"/>
      <c r="GX67" s="273"/>
      <c r="GY67" s="273"/>
      <c r="GZ67" s="273"/>
      <c r="HA67" s="273"/>
      <c r="HB67" s="273"/>
      <c r="HC67" s="273"/>
      <c r="HD67" s="273"/>
      <c r="HE67" s="273"/>
      <c r="HF67" s="273"/>
      <c r="HG67" s="273"/>
      <c r="HH67" s="273"/>
      <c r="HI67" s="273"/>
      <c r="HJ67" s="273"/>
      <c r="HK67" s="273"/>
      <c r="HL67" s="273"/>
      <c r="HM67" s="273"/>
      <c r="HN67" s="273"/>
      <c r="HO67" s="273"/>
      <c r="HP67" s="273"/>
      <c r="HQ67" s="273"/>
      <c r="HR67" s="273"/>
      <c r="HS67" s="273"/>
      <c r="HT67" s="273"/>
      <c r="HU67" s="273"/>
      <c r="HV67" s="273"/>
      <c r="HW67" s="273"/>
      <c r="HX67" s="273"/>
      <c r="HY67" s="273"/>
      <c r="HZ67" s="273"/>
      <c r="IA67" s="273"/>
      <c r="IB67" s="273"/>
      <c r="IC67" s="273"/>
      <c r="ID67" s="273"/>
      <c r="IE67" s="273"/>
      <c r="IF67" s="273"/>
      <c r="IG67" s="273"/>
      <c r="IH67" s="273"/>
      <c r="II67" s="273"/>
      <c r="IJ67" s="273"/>
      <c r="IK67" s="273"/>
      <c r="IL67" s="273"/>
      <c r="IM67" s="273"/>
      <c r="IN67" s="273"/>
      <c r="IO67" s="273"/>
      <c r="IP67" s="273"/>
      <c r="IQ67" s="273"/>
      <c r="IR67" s="273"/>
      <c r="IS67" s="273"/>
      <c r="IT67" s="273"/>
      <c r="IU67" s="273"/>
    </row>
    <row r="68" s="133" customFormat="1" ht="24" customHeight="1" spans="1:255">
      <c r="A68" s="273"/>
      <c r="B68" s="274"/>
      <c r="C68" s="273"/>
      <c r="D68" s="275"/>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3"/>
      <c r="BZ68" s="273"/>
      <c r="CA68" s="273"/>
      <c r="CB68" s="273"/>
      <c r="CC68" s="273"/>
      <c r="CD68" s="273"/>
      <c r="CE68" s="273"/>
      <c r="CF68" s="273"/>
      <c r="CG68" s="273"/>
      <c r="CH68" s="273"/>
      <c r="CI68" s="273"/>
      <c r="CJ68" s="273"/>
      <c r="CK68" s="273"/>
      <c r="CL68" s="273"/>
      <c r="CM68" s="273"/>
      <c r="CN68" s="273"/>
      <c r="CO68" s="273"/>
      <c r="CP68" s="273"/>
      <c r="CQ68" s="273"/>
      <c r="CR68" s="273"/>
      <c r="CS68" s="273"/>
      <c r="CT68" s="273"/>
      <c r="CU68" s="273"/>
      <c r="CV68" s="273"/>
      <c r="CW68" s="273"/>
      <c r="CX68" s="273"/>
      <c r="CY68" s="273"/>
      <c r="CZ68" s="273"/>
      <c r="DA68" s="273"/>
      <c r="DB68" s="273"/>
      <c r="DC68" s="273"/>
      <c r="DD68" s="273"/>
      <c r="DE68" s="273"/>
      <c r="DF68" s="273"/>
      <c r="DG68" s="273"/>
      <c r="DH68" s="273"/>
      <c r="DI68" s="273"/>
      <c r="DJ68" s="273"/>
      <c r="DK68" s="273"/>
      <c r="DL68" s="273"/>
      <c r="DM68" s="273"/>
      <c r="DN68" s="273"/>
      <c r="DO68" s="273"/>
      <c r="DP68" s="273"/>
      <c r="DQ68" s="273"/>
      <c r="DR68" s="273"/>
      <c r="DS68" s="273"/>
      <c r="DT68" s="273"/>
      <c r="DU68" s="273"/>
      <c r="DV68" s="273"/>
      <c r="DW68" s="273"/>
      <c r="DX68" s="273"/>
      <c r="DY68" s="273"/>
      <c r="DZ68" s="273"/>
      <c r="EA68" s="273"/>
      <c r="EB68" s="273"/>
      <c r="EC68" s="273"/>
      <c r="ED68" s="273"/>
      <c r="EE68" s="273"/>
      <c r="EF68" s="273"/>
      <c r="EG68" s="273"/>
      <c r="EH68" s="273"/>
      <c r="EI68" s="273"/>
      <c r="EJ68" s="273"/>
      <c r="EK68" s="273"/>
      <c r="EL68" s="273"/>
      <c r="EM68" s="273"/>
      <c r="EN68" s="273"/>
      <c r="EO68" s="273"/>
      <c r="EP68" s="273"/>
      <c r="EQ68" s="273"/>
      <c r="ER68" s="273"/>
      <c r="ES68" s="273"/>
      <c r="ET68" s="273"/>
      <c r="EU68" s="273"/>
      <c r="EV68" s="273"/>
      <c r="EW68" s="273"/>
      <c r="EX68" s="273"/>
      <c r="EY68" s="273"/>
      <c r="EZ68" s="273"/>
      <c r="FA68" s="273"/>
      <c r="FB68" s="273"/>
      <c r="FC68" s="273"/>
      <c r="FD68" s="273"/>
      <c r="FE68" s="273"/>
      <c r="FF68" s="273"/>
      <c r="FG68" s="273"/>
      <c r="FH68" s="273"/>
      <c r="FI68" s="273"/>
      <c r="FJ68" s="273"/>
      <c r="FK68" s="273"/>
      <c r="FL68" s="273"/>
      <c r="FM68" s="273"/>
      <c r="FN68" s="273"/>
      <c r="FO68" s="273"/>
      <c r="FP68" s="273"/>
      <c r="FQ68" s="273"/>
      <c r="FR68" s="273"/>
      <c r="FS68" s="273"/>
      <c r="FT68" s="273"/>
      <c r="FU68" s="273"/>
      <c r="FV68" s="273"/>
      <c r="FW68" s="273"/>
      <c r="FX68" s="273"/>
      <c r="FY68" s="273"/>
      <c r="FZ68" s="273"/>
      <c r="GA68" s="273"/>
      <c r="GB68" s="273"/>
      <c r="GC68" s="273"/>
      <c r="GD68" s="273"/>
      <c r="GE68" s="273"/>
      <c r="GF68" s="273"/>
      <c r="GG68" s="273"/>
      <c r="GH68" s="273"/>
      <c r="GI68" s="273"/>
      <c r="GJ68" s="273"/>
      <c r="GK68" s="273"/>
      <c r="GL68" s="273"/>
      <c r="GM68" s="273"/>
      <c r="GN68" s="273"/>
      <c r="GO68" s="273"/>
      <c r="GP68" s="273"/>
      <c r="GQ68" s="273"/>
      <c r="GR68" s="273"/>
      <c r="GS68" s="273"/>
      <c r="GT68" s="273"/>
      <c r="GU68" s="273"/>
      <c r="GV68" s="273"/>
      <c r="GW68" s="273"/>
      <c r="GX68" s="273"/>
      <c r="GY68" s="273"/>
      <c r="GZ68" s="273"/>
      <c r="HA68" s="273"/>
      <c r="HB68" s="273"/>
      <c r="HC68" s="273"/>
      <c r="HD68" s="273"/>
      <c r="HE68" s="273"/>
      <c r="HF68" s="273"/>
      <c r="HG68" s="273"/>
      <c r="HH68" s="273"/>
      <c r="HI68" s="273"/>
      <c r="HJ68" s="273"/>
      <c r="HK68" s="273"/>
      <c r="HL68" s="273"/>
      <c r="HM68" s="273"/>
      <c r="HN68" s="273"/>
      <c r="HO68" s="273"/>
      <c r="HP68" s="273"/>
      <c r="HQ68" s="273"/>
      <c r="HR68" s="273"/>
      <c r="HS68" s="273"/>
      <c r="HT68" s="273"/>
      <c r="HU68" s="273"/>
      <c r="HV68" s="273"/>
      <c r="HW68" s="273"/>
      <c r="HX68" s="273"/>
      <c r="HY68" s="273"/>
      <c r="HZ68" s="273"/>
      <c r="IA68" s="273"/>
      <c r="IB68" s="273"/>
      <c r="IC68" s="273"/>
      <c r="ID68" s="273"/>
      <c r="IE68" s="273"/>
      <c r="IF68" s="273"/>
      <c r="IG68" s="273"/>
      <c r="IH68" s="273"/>
      <c r="II68" s="273"/>
      <c r="IJ68" s="273"/>
      <c r="IK68" s="273"/>
      <c r="IL68" s="273"/>
      <c r="IM68" s="273"/>
      <c r="IN68" s="273"/>
      <c r="IO68" s="273"/>
      <c r="IP68" s="273"/>
      <c r="IQ68" s="273"/>
      <c r="IR68" s="273"/>
      <c r="IS68" s="273"/>
      <c r="IT68" s="273"/>
      <c r="IU68" s="273"/>
    </row>
    <row r="69" s="133" customFormat="1" ht="24" customHeight="1" spans="1:255">
      <c r="A69" s="273"/>
      <c r="B69" s="274"/>
      <c r="C69" s="273"/>
      <c r="D69" s="275"/>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3"/>
      <c r="BW69" s="273"/>
      <c r="BX69" s="273"/>
      <c r="BY69" s="273"/>
      <c r="BZ69" s="273"/>
      <c r="CA69" s="273"/>
      <c r="CB69" s="273"/>
      <c r="CC69" s="273"/>
      <c r="CD69" s="273"/>
      <c r="CE69" s="273"/>
      <c r="CF69" s="273"/>
      <c r="CG69" s="273"/>
      <c r="CH69" s="273"/>
      <c r="CI69" s="273"/>
      <c r="CJ69" s="273"/>
      <c r="CK69" s="273"/>
      <c r="CL69" s="273"/>
      <c r="CM69" s="273"/>
      <c r="CN69" s="273"/>
      <c r="CO69" s="273"/>
      <c r="CP69" s="273"/>
      <c r="CQ69" s="273"/>
      <c r="CR69" s="273"/>
      <c r="CS69" s="273"/>
      <c r="CT69" s="273"/>
      <c r="CU69" s="273"/>
      <c r="CV69" s="273"/>
      <c r="CW69" s="273"/>
      <c r="CX69" s="273"/>
      <c r="CY69" s="273"/>
      <c r="CZ69" s="273"/>
      <c r="DA69" s="273"/>
      <c r="DB69" s="273"/>
      <c r="DC69" s="273"/>
      <c r="DD69" s="273"/>
      <c r="DE69" s="273"/>
      <c r="DF69" s="273"/>
      <c r="DG69" s="273"/>
      <c r="DH69" s="273"/>
      <c r="DI69" s="273"/>
      <c r="DJ69" s="273"/>
      <c r="DK69" s="273"/>
      <c r="DL69" s="273"/>
      <c r="DM69" s="273"/>
      <c r="DN69" s="273"/>
      <c r="DO69" s="273"/>
      <c r="DP69" s="273"/>
      <c r="DQ69" s="273"/>
      <c r="DR69" s="273"/>
      <c r="DS69" s="273"/>
      <c r="DT69" s="273"/>
      <c r="DU69" s="273"/>
      <c r="DV69" s="273"/>
      <c r="DW69" s="273"/>
      <c r="DX69" s="273"/>
      <c r="DY69" s="273"/>
      <c r="DZ69" s="273"/>
      <c r="EA69" s="273"/>
      <c r="EB69" s="273"/>
      <c r="EC69" s="273"/>
      <c r="ED69" s="273"/>
      <c r="EE69" s="273"/>
      <c r="EF69" s="273"/>
      <c r="EG69" s="273"/>
      <c r="EH69" s="273"/>
      <c r="EI69" s="273"/>
      <c r="EJ69" s="273"/>
      <c r="EK69" s="273"/>
      <c r="EL69" s="273"/>
      <c r="EM69" s="273"/>
      <c r="EN69" s="273"/>
      <c r="EO69" s="273"/>
      <c r="EP69" s="273"/>
      <c r="EQ69" s="273"/>
      <c r="ER69" s="273"/>
      <c r="ES69" s="273"/>
      <c r="ET69" s="273"/>
      <c r="EU69" s="273"/>
      <c r="EV69" s="273"/>
      <c r="EW69" s="273"/>
      <c r="EX69" s="273"/>
      <c r="EY69" s="273"/>
      <c r="EZ69" s="273"/>
      <c r="FA69" s="273"/>
      <c r="FB69" s="273"/>
      <c r="FC69" s="273"/>
      <c r="FD69" s="273"/>
      <c r="FE69" s="273"/>
      <c r="FF69" s="273"/>
      <c r="FG69" s="273"/>
      <c r="FH69" s="273"/>
      <c r="FI69" s="273"/>
      <c r="FJ69" s="273"/>
      <c r="FK69" s="273"/>
      <c r="FL69" s="273"/>
      <c r="FM69" s="273"/>
      <c r="FN69" s="273"/>
      <c r="FO69" s="273"/>
      <c r="FP69" s="273"/>
      <c r="FQ69" s="273"/>
      <c r="FR69" s="273"/>
      <c r="FS69" s="273"/>
      <c r="FT69" s="273"/>
      <c r="FU69" s="273"/>
      <c r="FV69" s="273"/>
      <c r="FW69" s="273"/>
      <c r="FX69" s="273"/>
      <c r="FY69" s="273"/>
      <c r="FZ69" s="273"/>
      <c r="GA69" s="273"/>
      <c r="GB69" s="273"/>
      <c r="GC69" s="273"/>
      <c r="GD69" s="273"/>
      <c r="GE69" s="273"/>
      <c r="GF69" s="273"/>
      <c r="GG69" s="273"/>
      <c r="GH69" s="273"/>
      <c r="GI69" s="273"/>
      <c r="GJ69" s="273"/>
      <c r="GK69" s="273"/>
      <c r="GL69" s="273"/>
      <c r="GM69" s="273"/>
      <c r="GN69" s="273"/>
      <c r="GO69" s="273"/>
      <c r="GP69" s="273"/>
      <c r="GQ69" s="273"/>
      <c r="GR69" s="273"/>
      <c r="GS69" s="273"/>
      <c r="GT69" s="273"/>
      <c r="GU69" s="273"/>
      <c r="GV69" s="273"/>
      <c r="GW69" s="273"/>
      <c r="GX69" s="273"/>
      <c r="GY69" s="273"/>
      <c r="GZ69" s="273"/>
      <c r="HA69" s="273"/>
      <c r="HB69" s="273"/>
      <c r="HC69" s="273"/>
      <c r="HD69" s="273"/>
      <c r="HE69" s="273"/>
      <c r="HF69" s="273"/>
      <c r="HG69" s="273"/>
      <c r="HH69" s="273"/>
      <c r="HI69" s="273"/>
      <c r="HJ69" s="273"/>
      <c r="HK69" s="273"/>
      <c r="HL69" s="273"/>
      <c r="HM69" s="273"/>
      <c r="HN69" s="273"/>
      <c r="HO69" s="273"/>
      <c r="HP69" s="273"/>
      <c r="HQ69" s="273"/>
      <c r="HR69" s="273"/>
      <c r="HS69" s="273"/>
      <c r="HT69" s="273"/>
      <c r="HU69" s="273"/>
      <c r="HV69" s="273"/>
      <c r="HW69" s="273"/>
      <c r="HX69" s="273"/>
      <c r="HY69" s="273"/>
      <c r="HZ69" s="273"/>
      <c r="IA69" s="273"/>
      <c r="IB69" s="273"/>
      <c r="IC69" s="273"/>
      <c r="ID69" s="273"/>
      <c r="IE69" s="273"/>
      <c r="IF69" s="273"/>
      <c r="IG69" s="273"/>
      <c r="IH69" s="273"/>
      <c r="II69" s="273"/>
      <c r="IJ69" s="273"/>
      <c r="IK69" s="273"/>
      <c r="IL69" s="273"/>
      <c r="IM69" s="273"/>
      <c r="IN69" s="273"/>
      <c r="IO69" s="273"/>
      <c r="IP69" s="273"/>
      <c r="IQ69" s="273"/>
      <c r="IR69" s="273"/>
      <c r="IS69" s="273"/>
      <c r="IT69" s="273"/>
      <c r="IU69" s="273"/>
    </row>
    <row r="70" s="133" customFormat="1" ht="24" customHeight="1" spans="1:255">
      <c r="A70" s="273"/>
      <c r="B70" s="274"/>
      <c r="C70" s="273"/>
      <c r="D70" s="275"/>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3"/>
      <c r="BZ70" s="273"/>
      <c r="CA70" s="273"/>
      <c r="CB70" s="273"/>
      <c r="CC70" s="273"/>
      <c r="CD70" s="273"/>
      <c r="CE70" s="273"/>
      <c r="CF70" s="273"/>
      <c r="CG70" s="273"/>
      <c r="CH70" s="273"/>
      <c r="CI70" s="273"/>
      <c r="CJ70" s="273"/>
      <c r="CK70" s="273"/>
      <c r="CL70" s="273"/>
      <c r="CM70" s="273"/>
      <c r="CN70" s="273"/>
      <c r="CO70" s="273"/>
      <c r="CP70" s="273"/>
      <c r="CQ70" s="273"/>
      <c r="CR70" s="273"/>
      <c r="CS70" s="273"/>
      <c r="CT70" s="273"/>
      <c r="CU70" s="273"/>
      <c r="CV70" s="273"/>
      <c r="CW70" s="273"/>
      <c r="CX70" s="273"/>
      <c r="CY70" s="273"/>
      <c r="CZ70" s="273"/>
      <c r="DA70" s="273"/>
      <c r="DB70" s="273"/>
      <c r="DC70" s="273"/>
      <c r="DD70" s="273"/>
      <c r="DE70" s="273"/>
      <c r="DF70" s="273"/>
      <c r="DG70" s="273"/>
      <c r="DH70" s="273"/>
      <c r="DI70" s="273"/>
      <c r="DJ70" s="273"/>
      <c r="DK70" s="273"/>
      <c r="DL70" s="273"/>
      <c r="DM70" s="273"/>
      <c r="DN70" s="273"/>
      <c r="DO70" s="273"/>
      <c r="DP70" s="273"/>
      <c r="DQ70" s="273"/>
      <c r="DR70" s="273"/>
      <c r="DS70" s="273"/>
      <c r="DT70" s="273"/>
      <c r="DU70" s="273"/>
      <c r="DV70" s="273"/>
      <c r="DW70" s="273"/>
      <c r="DX70" s="273"/>
      <c r="DY70" s="273"/>
      <c r="DZ70" s="273"/>
      <c r="EA70" s="273"/>
      <c r="EB70" s="273"/>
      <c r="EC70" s="273"/>
      <c r="ED70" s="273"/>
      <c r="EE70" s="273"/>
      <c r="EF70" s="273"/>
      <c r="EG70" s="273"/>
      <c r="EH70" s="273"/>
      <c r="EI70" s="273"/>
      <c r="EJ70" s="273"/>
      <c r="EK70" s="273"/>
      <c r="EL70" s="273"/>
      <c r="EM70" s="273"/>
      <c r="EN70" s="273"/>
      <c r="EO70" s="273"/>
      <c r="EP70" s="273"/>
      <c r="EQ70" s="273"/>
      <c r="ER70" s="273"/>
      <c r="ES70" s="273"/>
      <c r="ET70" s="273"/>
      <c r="EU70" s="273"/>
      <c r="EV70" s="273"/>
      <c r="EW70" s="273"/>
      <c r="EX70" s="273"/>
      <c r="EY70" s="273"/>
      <c r="EZ70" s="273"/>
      <c r="FA70" s="273"/>
      <c r="FB70" s="273"/>
      <c r="FC70" s="273"/>
      <c r="FD70" s="273"/>
      <c r="FE70" s="273"/>
      <c r="FF70" s="273"/>
      <c r="FG70" s="273"/>
      <c r="FH70" s="273"/>
      <c r="FI70" s="273"/>
      <c r="FJ70" s="273"/>
      <c r="FK70" s="273"/>
      <c r="FL70" s="273"/>
      <c r="FM70" s="273"/>
      <c r="FN70" s="273"/>
      <c r="FO70" s="273"/>
      <c r="FP70" s="273"/>
      <c r="FQ70" s="273"/>
      <c r="FR70" s="273"/>
      <c r="FS70" s="273"/>
      <c r="FT70" s="273"/>
      <c r="FU70" s="273"/>
      <c r="FV70" s="273"/>
      <c r="FW70" s="273"/>
      <c r="FX70" s="273"/>
      <c r="FY70" s="273"/>
      <c r="FZ70" s="273"/>
      <c r="GA70" s="273"/>
      <c r="GB70" s="273"/>
      <c r="GC70" s="273"/>
      <c r="GD70" s="273"/>
      <c r="GE70" s="273"/>
      <c r="GF70" s="273"/>
      <c r="GG70" s="273"/>
      <c r="GH70" s="273"/>
      <c r="GI70" s="273"/>
      <c r="GJ70" s="273"/>
      <c r="GK70" s="273"/>
      <c r="GL70" s="273"/>
      <c r="GM70" s="273"/>
      <c r="GN70" s="273"/>
      <c r="GO70" s="273"/>
      <c r="GP70" s="273"/>
      <c r="GQ70" s="273"/>
      <c r="GR70" s="273"/>
      <c r="GS70" s="273"/>
      <c r="GT70" s="273"/>
      <c r="GU70" s="273"/>
      <c r="GV70" s="273"/>
      <c r="GW70" s="273"/>
      <c r="GX70" s="273"/>
      <c r="GY70" s="273"/>
      <c r="GZ70" s="273"/>
      <c r="HA70" s="273"/>
      <c r="HB70" s="273"/>
      <c r="HC70" s="273"/>
      <c r="HD70" s="273"/>
      <c r="HE70" s="273"/>
      <c r="HF70" s="273"/>
      <c r="HG70" s="273"/>
      <c r="HH70" s="273"/>
      <c r="HI70" s="273"/>
      <c r="HJ70" s="273"/>
      <c r="HK70" s="273"/>
      <c r="HL70" s="273"/>
      <c r="HM70" s="273"/>
      <c r="HN70" s="273"/>
      <c r="HO70" s="273"/>
      <c r="HP70" s="273"/>
      <c r="HQ70" s="273"/>
      <c r="HR70" s="273"/>
      <c r="HS70" s="273"/>
      <c r="HT70" s="273"/>
      <c r="HU70" s="273"/>
      <c r="HV70" s="273"/>
      <c r="HW70" s="273"/>
      <c r="HX70" s="273"/>
      <c r="HY70" s="273"/>
      <c r="HZ70" s="273"/>
      <c r="IA70" s="273"/>
      <c r="IB70" s="273"/>
      <c r="IC70" s="273"/>
      <c r="ID70" s="273"/>
      <c r="IE70" s="273"/>
      <c r="IF70" s="273"/>
      <c r="IG70" s="273"/>
      <c r="IH70" s="273"/>
      <c r="II70" s="273"/>
      <c r="IJ70" s="273"/>
      <c r="IK70" s="273"/>
      <c r="IL70" s="273"/>
      <c r="IM70" s="273"/>
      <c r="IN70" s="273"/>
      <c r="IO70" s="273"/>
      <c r="IP70" s="273"/>
      <c r="IQ70" s="273"/>
      <c r="IR70" s="273"/>
      <c r="IS70" s="273"/>
      <c r="IT70" s="273"/>
      <c r="IU70" s="273"/>
    </row>
    <row r="71" s="133" customFormat="1" ht="24" customHeight="1" spans="1:255">
      <c r="A71" s="273"/>
      <c r="B71" s="274"/>
      <c r="C71" s="273"/>
      <c r="D71" s="275"/>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73"/>
      <c r="BR71" s="273"/>
      <c r="BS71" s="273"/>
      <c r="BT71" s="273"/>
      <c r="BU71" s="273"/>
      <c r="BV71" s="273"/>
      <c r="BW71" s="273"/>
      <c r="BX71" s="273"/>
      <c r="BY71" s="273"/>
      <c r="BZ71" s="273"/>
      <c r="CA71" s="273"/>
      <c r="CB71" s="273"/>
      <c r="CC71" s="273"/>
      <c r="CD71" s="273"/>
      <c r="CE71" s="273"/>
      <c r="CF71" s="273"/>
      <c r="CG71" s="273"/>
      <c r="CH71" s="273"/>
      <c r="CI71" s="273"/>
      <c r="CJ71" s="273"/>
      <c r="CK71" s="273"/>
      <c r="CL71" s="273"/>
      <c r="CM71" s="273"/>
      <c r="CN71" s="273"/>
      <c r="CO71" s="273"/>
      <c r="CP71" s="273"/>
      <c r="CQ71" s="273"/>
      <c r="CR71" s="273"/>
      <c r="CS71" s="273"/>
      <c r="CT71" s="273"/>
      <c r="CU71" s="273"/>
      <c r="CV71" s="273"/>
      <c r="CW71" s="273"/>
      <c r="CX71" s="273"/>
      <c r="CY71" s="273"/>
      <c r="CZ71" s="273"/>
      <c r="DA71" s="273"/>
      <c r="DB71" s="273"/>
      <c r="DC71" s="273"/>
      <c r="DD71" s="273"/>
      <c r="DE71" s="273"/>
      <c r="DF71" s="273"/>
      <c r="DG71" s="273"/>
      <c r="DH71" s="273"/>
      <c r="DI71" s="273"/>
      <c r="DJ71" s="273"/>
      <c r="DK71" s="273"/>
      <c r="DL71" s="273"/>
      <c r="DM71" s="273"/>
      <c r="DN71" s="273"/>
      <c r="DO71" s="273"/>
      <c r="DP71" s="273"/>
      <c r="DQ71" s="273"/>
      <c r="DR71" s="273"/>
      <c r="DS71" s="273"/>
      <c r="DT71" s="273"/>
      <c r="DU71" s="273"/>
      <c r="DV71" s="273"/>
      <c r="DW71" s="273"/>
      <c r="DX71" s="273"/>
      <c r="DY71" s="273"/>
      <c r="DZ71" s="273"/>
      <c r="EA71" s="273"/>
      <c r="EB71" s="273"/>
      <c r="EC71" s="273"/>
      <c r="ED71" s="273"/>
      <c r="EE71" s="273"/>
      <c r="EF71" s="273"/>
      <c r="EG71" s="273"/>
      <c r="EH71" s="273"/>
      <c r="EI71" s="273"/>
      <c r="EJ71" s="273"/>
      <c r="EK71" s="273"/>
      <c r="EL71" s="273"/>
      <c r="EM71" s="273"/>
      <c r="EN71" s="273"/>
      <c r="EO71" s="273"/>
      <c r="EP71" s="273"/>
      <c r="EQ71" s="273"/>
      <c r="ER71" s="273"/>
      <c r="ES71" s="273"/>
      <c r="ET71" s="273"/>
      <c r="EU71" s="273"/>
      <c r="EV71" s="273"/>
      <c r="EW71" s="273"/>
      <c r="EX71" s="273"/>
      <c r="EY71" s="273"/>
      <c r="EZ71" s="273"/>
      <c r="FA71" s="273"/>
      <c r="FB71" s="273"/>
      <c r="FC71" s="273"/>
      <c r="FD71" s="273"/>
      <c r="FE71" s="273"/>
      <c r="FF71" s="273"/>
      <c r="FG71" s="273"/>
      <c r="FH71" s="273"/>
      <c r="FI71" s="273"/>
      <c r="FJ71" s="273"/>
      <c r="FK71" s="273"/>
      <c r="FL71" s="273"/>
      <c r="FM71" s="273"/>
      <c r="FN71" s="273"/>
      <c r="FO71" s="273"/>
      <c r="FP71" s="273"/>
      <c r="FQ71" s="273"/>
      <c r="FR71" s="273"/>
      <c r="FS71" s="273"/>
      <c r="FT71" s="273"/>
      <c r="FU71" s="273"/>
      <c r="FV71" s="273"/>
      <c r="FW71" s="273"/>
      <c r="FX71" s="273"/>
      <c r="FY71" s="273"/>
      <c r="FZ71" s="273"/>
      <c r="GA71" s="273"/>
      <c r="GB71" s="273"/>
      <c r="GC71" s="273"/>
      <c r="GD71" s="273"/>
      <c r="GE71" s="273"/>
      <c r="GF71" s="273"/>
      <c r="GG71" s="273"/>
      <c r="GH71" s="273"/>
      <c r="GI71" s="273"/>
      <c r="GJ71" s="273"/>
      <c r="GK71" s="273"/>
      <c r="GL71" s="273"/>
      <c r="GM71" s="273"/>
      <c r="GN71" s="273"/>
      <c r="GO71" s="273"/>
      <c r="GP71" s="273"/>
      <c r="GQ71" s="273"/>
      <c r="GR71" s="273"/>
      <c r="GS71" s="273"/>
      <c r="GT71" s="273"/>
      <c r="GU71" s="273"/>
      <c r="GV71" s="273"/>
      <c r="GW71" s="273"/>
      <c r="GX71" s="273"/>
      <c r="GY71" s="273"/>
      <c r="GZ71" s="273"/>
      <c r="HA71" s="273"/>
      <c r="HB71" s="273"/>
      <c r="HC71" s="273"/>
      <c r="HD71" s="273"/>
      <c r="HE71" s="273"/>
      <c r="HF71" s="273"/>
      <c r="HG71" s="273"/>
      <c r="HH71" s="273"/>
      <c r="HI71" s="273"/>
      <c r="HJ71" s="273"/>
      <c r="HK71" s="273"/>
      <c r="HL71" s="273"/>
      <c r="HM71" s="273"/>
      <c r="HN71" s="273"/>
      <c r="HO71" s="273"/>
      <c r="HP71" s="273"/>
      <c r="HQ71" s="273"/>
      <c r="HR71" s="273"/>
      <c r="HS71" s="273"/>
      <c r="HT71" s="273"/>
      <c r="HU71" s="273"/>
      <c r="HV71" s="273"/>
      <c r="HW71" s="273"/>
      <c r="HX71" s="273"/>
      <c r="HY71" s="273"/>
      <c r="HZ71" s="273"/>
      <c r="IA71" s="273"/>
      <c r="IB71" s="273"/>
      <c r="IC71" s="273"/>
      <c r="ID71" s="273"/>
      <c r="IE71" s="273"/>
      <c r="IF71" s="273"/>
      <c r="IG71" s="273"/>
      <c r="IH71" s="273"/>
      <c r="II71" s="273"/>
      <c r="IJ71" s="273"/>
      <c r="IK71" s="273"/>
      <c r="IL71" s="273"/>
      <c r="IM71" s="273"/>
      <c r="IN71" s="273"/>
      <c r="IO71" s="273"/>
      <c r="IP71" s="273"/>
      <c r="IQ71" s="273"/>
      <c r="IR71" s="273"/>
      <c r="IS71" s="273"/>
      <c r="IT71" s="273"/>
      <c r="IU71" s="273"/>
    </row>
    <row r="72" s="133" customFormat="1" ht="24" customHeight="1" spans="1:255">
      <c r="A72" s="273"/>
      <c r="B72" s="274"/>
      <c r="C72" s="273"/>
      <c r="D72" s="275"/>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3"/>
      <c r="BZ72" s="273"/>
      <c r="CA72" s="273"/>
      <c r="CB72" s="273"/>
      <c r="CC72" s="273"/>
      <c r="CD72" s="273"/>
      <c r="CE72" s="273"/>
      <c r="CF72" s="273"/>
      <c r="CG72" s="273"/>
      <c r="CH72" s="273"/>
      <c r="CI72" s="273"/>
      <c r="CJ72" s="273"/>
      <c r="CK72" s="273"/>
      <c r="CL72" s="273"/>
      <c r="CM72" s="273"/>
      <c r="CN72" s="273"/>
      <c r="CO72" s="273"/>
      <c r="CP72" s="273"/>
      <c r="CQ72" s="273"/>
      <c r="CR72" s="273"/>
      <c r="CS72" s="273"/>
      <c r="CT72" s="273"/>
      <c r="CU72" s="273"/>
      <c r="CV72" s="273"/>
      <c r="CW72" s="273"/>
      <c r="CX72" s="273"/>
      <c r="CY72" s="273"/>
      <c r="CZ72" s="273"/>
      <c r="DA72" s="273"/>
      <c r="DB72" s="273"/>
      <c r="DC72" s="273"/>
      <c r="DD72" s="273"/>
      <c r="DE72" s="273"/>
      <c r="DF72" s="273"/>
      <c r="DG72" s="273"/>
      <c r="DH72" s="273"/>
      <c r="DI72" s="273"/>
      <c r="DJ72" s="273"/>
      <c r="DK72" s="273"/>
      <c r="DL72" s="273"/>
      <c r="DM72" s="273"/>
      <c r="DN72" s="273"/>
      <c r="DO72" s="273"/>
      <c r="DP72" s="273"/>
      <c r="DQ72" s="273"/>
      <c r="DR72" s="273"/>
      <c r="DS72" s="273"/>
      <c r="DT72" s="273"/>
      <c r="DU72" s="273"/>
      <c r="DV72" s="273"/>
      <c r="DW72" s="273"/>
      <c r="DX72" s="273"/>
      <c r="DY72" s="273"/>
      <c r="DZ72" s="273"/>
      <c r="EA72" s="273"/>
      <c r="EB72" s="273"/>
      <c r="EC72" s="273"/>
      <c r="ED72" s="273"/>
      <c r="EE72" s="273"/>
      <c r="EF72" s="273"/>
      <c r="EG72" s="273"/>
      <c r="EH72" s="273"/>
      <c r="EI72" s="273"/>
      <c r="EJ72" s="273"/>
      <c r="EK72" s="273"/>
      <c r="EL72" s="273"/>
      <c r="EM72" s="273"/>
      <c r="EN72" s="273"/>
      <c r="EO72" s="273"/>
      <c r="EP72" s="273"/>
      <c r="EQ72" s="273"/>
      <c r="ER72" s="273"/>
      <c r="ES72" s="273"/>
      <c r="ET72" s="273"/>
      <c r="EU72" s="273"/>
      <c r="EV72" s="273"/>
      <c r="EW72" s="273"/>
      <c r="EX72" s="273"/>
      <c r="EY72" s="273"/>
      <c r="EZ72" s="273"/>
      <c r="FA72" s="273"/>
      <c r="FB72" s="273"/>
      <c r="FC72" s="273"/>
      <c r="FD72" s="273"/>
      <c r="FE72" s="273"/>
      <c r="FF72" s="273"/>
      <c r="FG72" s="273"/>
      <c r="FH72" s="273"/>
      <c r="FI72" s="273"/>
      <c r="FJ72" s="273"/>
      <c r="FK72" s="273"/>
      <c r="FL72" s="273"/>
      <c r="FM72" s="273"/>
      <c r="FN72" s="273"/>
      <c r="FO72" s="273"/>
      <c r="FP72" s="273"/>
      <c r="FQ72" s="273"/>
      <c r="FR72" s="273"/>
      <c r="FS72" s="273"/>
      <c r="FT72" s="273"/>
      <c r="FU72" s="273"/>
      <c r="FV72" s="273"/>
      <c r="FW72" s="273"/>
      <c r="FX72" s="273"/>
      <c r="FY72" s="273"/>
      <c r="FZ72" s="273"/>
      <c r="GA72" s="273"/>
      <c r="GB72" s="273"/>
      <c r="GC72" s="273"/>
      <c r="GD72" s="273"/>
      <c r="GE72" s="273"/>
      <c r="GF72" s="273"/>
      <c r="GG72" s="273"/>
      <c r="GH72" s="273"/>
      <c r="GI72" s="273"/>
      <c r="GJ72" s="273"/>
      <c r="GK72" s="273"/>
      <c r="GL72" s="273"/>
      <c r="GM72" s="273"/>
      <c r="GN72" s="273"/>
      <c r="GO72" s="273"/>
      <c r="GP72" s="273"/>
      <c r="GQ72" s="273"/>
      <c r="GR72" s="273"/>
      <c r="GS72" s="273"/>
      <c r="GT72" s="273"/>
      <c r="GU72" s="273"/>
      <c r="GV72" s="273"/>
      <c r="GW72" s="273"/>
      <c r="GX72" s="273"/>
      <c r="GY72" s="273"/>
      <c r="GZ72" s="273"/>
      <c r="HA72" s="273"/>
      <c r="HB72" s="273"/>
      <c r="HC72" s="273"/>
      <c r="HD72" s="273"/>
      <c r="HE72" s="273"/>
      <c r="HF72" s="273"/>
      <c r="HG72" s="273"/>
      <c r="HH72" s="273"/>
      <c r="HI72" s="273"/>
      <c r="HJ72" s="273"/>
      <c r="HK72" s="273"/>
      <c r="HL72" s="273"/>
      <c r="HM72" s="273"/>
      <c r="HN72" s="273"/>
      <c r="HO72" s="273"/>
      <c r="HP72" s="273"/>
      <c r="HQ72" s="273"/>
      <c r="HR72" s="273"/>
      <c r="HS72" s="273"/>
      <c r="HT72" s="273"/>
      <c r="HU72" s="273"/>
      <c r="HV72" s="273"/>
      <c r="HW72" s="273"/>
      <c r="HX72" s="273"/>
      <c r="HY72" s="273"/>
      <c r="HZ72" s="273"/>
      <c r="IA72" s="273"/>
      <c r="IB72" s="273"/>
      <c r="IC72" s="273"/>
      <c r="ID72" s="273"/>
      <c r="IE72" s="273"/>
      <c r="IF72" s="273"/>
      <c r="IG72" s="273"/>
      <c r="IH72" s="273"/>
      <c r="II72" s="273"/>
      <c r="IJ72" s="273"/>
      <c r="IK72" s="273"/>
      <c r="IL72" s="273"/>
      <c r="IM72" s="273"/>
      <c r="IN72" s="273"/>
      <c r="IO72" s="273"/>
      <c r="IP72" s="273"/>
      <c r="IQ72" s="273"/>
      <c r="IR72" s="273"/>
      <c r="IS72" s="273"/>
      <c r="IT72" s="273"/>
      <c r="IU72" s="273"/>
    </row>
    <row r="73" s="133" customFormat="1" ht="24" customHeight="1" spans="1:255">
      <c r="A73" s="273"/>
      <c r="B73" s="274"/>
      <c r="C73" s="273"/>
      <c r="D73" s="275"/>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73"/>
      <c r="BR73" s="273"/>
      <c r="BS73" s="273"/>
      <c r="BT73" s="273"/>
      <c r="BU73" s="273"/>
      <c r="BV73" s="273"/>
      <c r="BW73" s="273"/>
      <c r="BX73" s="273"/>
      <c r="BY73" s="273"/>
      <c r="BZ73" s="273"/>
      <c r="CA73" s="273"/>
      <c r="CB73" s="273"/>
      <c r="CC73" s="273"/>
      <c r="CD73" s="273"/>
      <c r="CE73" s="273"/>
      <c r="CF73" s="273"/>
      <c r="CG73" s="273"/>
      <c r="CH73" s="273"/>
      <c r="CI73" s="273"/>
      <c r="CJ73" s="273"/>
      <c r="CK73" s="273"/>
      <c r="CL73" s="273"/>
      <c r="CM73" s="273"/>
      <c r="CN73" s="273"/>
      <c r="CO73" s="273"/>
      <c r="CP73" s="273"/>
      <c r="CQ73" s="273"/>
      <c r="CR73" s="273"/>
      <c r="CS73" s="273"/>
      <c r="CT73" s="273"/>
      <c r="CU73" s="273"/>
      <c r="CV73" s="273"/>
      <c r="CW73" s="273"/>
      <c r="CX73" s="273"/>
      <c r="CY73" s="273"/>
      <c r="CZ73" s="273"/>
      <c r="DA73" s="273"/>
      <c r="DB73" s="273"/>
      <c r="DC73" s="273"/>
      <c r="DD73" s="273"/>
      <c r="DE73" s="273"/>
      <c r="DF73" s="273"/>
      <c r="DG73" s="273"/>
      <c r="DH73" s="273"/>
      <c r="DI73" s="273"/>
      <c r="DJ73" s="273"/>
      <c r="DK73" s="273"/>
      <c r="DL73" s="273"/>
      <c r="DM73" s="273"/>
      <c r="DN73" s="273"/>
      <c r="DO73" s="273"/>
      <c r="DP73" s="273"/>
      <c r="DQ73" s="273"/>
      <c r="DR73" s="273"/>
      <c r="DS73" s="273"/>
      <c r="DT73" s="273"/>
      <c r="DU73" s="273"/>
      <c r="DV73" s="273"/>
      <c r="DW73" s="273"/>
      <c r="DX73" s="273"/>
      <c r="DY73" s="273"/>
      <c r="DZ73" s="273"/>
      <c r="EA73" s="273"/>
      <c r="EB73" s="273"/>
      <c r="EC73" s="273"/>
      <c r="ED73" s="273"/>
      <c r="EE73" s="273"/>
      <c r="EF73" s="273"/>
      <c r="EG73" s="273"/>
      <c r="EH73" s="273"/>
      <c r="EI73" s="273"/>
      <c r="EJ73" s="273"/>
      <c r="EK73" s="273"/>
      <c r="EL73" s="273"/>
      <c r="EM73" s="273"/>
      <c r="EN73" s="273"/>
      <c r="EO73" s="273"/>
      <c r="EP73" s="273"/>
      <c r="EQ73" s="273"/>
      <c r="ER73" s="273"/>
      <c r="ES73" s="273"/>
      <c r="ET73" s="273"/>
      <c r="EU73" s="273"/>
      <c r="EV73" s="273"/>
      <c r="EW73" s="273"/>
      <c r="EX73" s="273"/>
      <c r="EY73" s="273"/>
      <c r="EZ73" s="273"/>
      <c r="FA73" s="273"/>
      <c r="FB73" s="273"/>
      <c r="FC73" s="273"/>
      <c r="FD73" s="273"/>
      <c r="FE73" s="273"/>
      <c r="FF73" s="273"/>
      <c r="FG73" s="273"/>
      <c r="FH73" s="273"/>
      <c r="FI73" s="273"/>
      <c r="FJ73" s="273"/>
      <c r="FK73" s="273"/>
      <c r="FL73" s="273"/>
      <c r="FM73" s="273"/>
      <c r="FN73" s="273"/>
      <c r="FO73" s="273"/>
      <c r="FP73" s="273"/>
      <c r="FQ73" s="273"/>
      <c r="FR73" s="273"/>
      <c r="FS73" s="273"/>
      <c r="FT73" s="273"/>
      <c r="FU73" s="273"/>
      <c r="FV73" s="273"/>
      <c r="FW73" s="273"/>
      <c r="FX73" s="273"/>
      <c r="FY73" s="273"/>
      <c r="FZ73" s="273"/>
      <c r="GA73" s="273"/>
      <c r="GB73" s="273"/>
      <c r="GC73" s="273"/>
      <c r="GD73" s="273"/>
      <c r="GE73" s="273"/>
      <c r="GF73" s="273"/>
      <c r="GG73" s="273"/>
      <c r="GH73" s="273"/>
      <c r="GI73" s="273"/>
      <c r="GJ73" s="273"/>
      <c r="GK73" s="273"/>
      <c r="GL73" s="273"/>
      <c r="GM73" s="273"/>
      <c r="GN73" s="273"/>
      <c r="GO73" s="273"/>
      <c r="GP73" s="273"/>
      <c r="GQ73" s="273"/>
      <c r="GR73" s="273"/>
      <c r="GS73" s="273"/>
      <c r="GT73" s="273"/>
      <c r="GU73" s="273"/>
      <c r="GV73" s="273"/>
      <c r="GW73" s="273"/>
      <c r="GX73" s="273"/>
      <c r="GY73" s="273"/>
      <c r="GZ73" s="273"/>
      <c r="HA73" s="273"/>
      <c r="HB73" s="273"/>
      <c r="HC73" s="273"/>
      <c r="HD73" s="273"/>
      <c r="HE73" s="273"/>
      <c r="HF73" s="273"/>
      <c r="HG73" s="273"/>
      <c r="HH73" s="273"/>
      <c r="HI73" s="273"/>
      <c r="HJ73" s="273"/>
      <c r="HK73" s="273"/>
      <c r="HL73" s="273"/>
      <c r="HM73" s="273"/>
      <c r="HN73" s="273"/>
      <c r="HO73" s="273"/>
      <c r="HP73" s="273"/>
      <c r="HQ73" s="273"/>
      <c r="HR73" s="273"/>
      <c r="HS73" s="273"/>
      <c r="HT73" s="273"/>
      <c r="HU73" s="273"/>
      <c r="HV73" s="273"/>
      <c r="HW73" s="273"/>
      <c r="HX73" s="273"/>
      <c r="HY73" s="273"/>
      <c r="HZ73" s="273"/>
      <c r="IA73" s="273"/>
      <c r="IB73" s="273"/>
      <c r="IC73" s="273"/>
      <c r="ID73" s="273"/>
      <c r="IE73" s="273"/>
      <c r="IF73" s="273"/>
      <c r="IG73" s="273"/>
      <c r="IH73" s="273"/>
      <c r="II73" s="273"/>
      <c r="IJ73" s="273"/>
      <c r="IK73" s="273"/>
      <c r="IL73" s="273"/>
      <c r="IM73" s="273"/>
      <c r="IN73" s="273"/>
      <c r="IO73" s="273"/>
      <c r="IP73" s="273"/>
      <c r="IQ73" s="273"/>
      <c r="IR73" s="273"/>
      <c r="IS73" s="273"/>
      <c r="IT73" s="273"/>
      <c r="IU73" s="273"/>
    </row>
    <row r="74" s="133" customFormat="1" ht="24" customHeight="1" spans="1:255">
      <c r="A74" s="273"/>
      <c r="B74" s="274"/>
      <c r="C74" s="273"/>
      <c r="D74" s="275"/>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73"/>
      <c r="CC74" s="273"/>
      <c r="CD74" s="273"/>
      <c r="CE74" s="273"/>
      <c r="CF74" s="273"/>
      <c r="CG74" s="273"/>
      <c r="CH74" s="273"/>
      <c r="CI74" s="273"/>
      <c r="CJ74" s="273"/>
      <c r="CK74" s="273"/>
      <c r="CL74" s="273"/>
      <c r="CM74" s="273"/>
      <c r="CN74" s="273"/>
      <c r="CO74" s="273"/>
      <c r="CP74" s="273"/>
      <c r="CQ74" s="273"/>
      <c r="CR74" s="273"/>
      <c r="CS74" s="273"/>
      <c r="CT74" s="273"/>
      <c r="CU74" s="273"/>
      <c r="CV74" s="273"/>
      <c r="CW74" s="273"/>
      <c r="CX74" s="273"/>
      <c r="CY74" s="273"/>
      <c r="CZ74" s="273"/>
      <c r="DA74" s="273"/>
      <c r="DB74" s="273"/>
      <c r="DC74" s="273"/>
      <c r="DD74" s="273"/>
      <c r="DE74" s="273"/>
      <c r="DF74" s="273"/>
      <c r="DG74" s="273"/>
      <c r="DH74" s="273"/>
      <c r="DI74" s="273"/>
      <c r="DJ74" s="273"/>
      <c r="DK74" s="273"/>
      <c r="DL74" s="273"/>
      <c r="DM74" s="273"/>
      <c r="DN74" s="273"/>
      <c r="DO74" s="273"/>
      <c r="DP74" s="273"/>
      <c r="DQ74" s="273"/>
      <c r="DR74" s="273"/>
      <c r="DS74" s="273"/>
      <c r="DT74" s="273"/>
      <c r="DU74" s="273"/>
      <c r="DV74" s="273"/>
      <c r="DW74" s="273"/>
      <c r="DX74" s="273"/>
      <c r="DY74" s="273"/>
      <c r="DZ74" s="273"/>
      <c r="EA74" s="273"/>
      <c r="EB74" s="273"/>
      <c r="EC74" s="273"/>
      <c r="ED74" s="273"/>
      <c r="EE74" s="273"/>
      <c r="EF74" s="273"/>
      <c r="EG74" s="273"/>
      <c r="EH74" s="273"/>
      <c r="EI74" s="273"/>
      <c r="EJ74" s="273"/>
      <c r="EK74" s="273"/>
      <c r="EL74" s="273"/>
      <c r="EM74" s="273"/>
      <c r="EN74" s="273"/>
      <c r="EO74" s="273"/>
      <c r="EP74" s="273"/>
      <c r="EQ74" s="273"/>
      <c r="ER74" s="273"/>
      <c r="ES74" s="273"/>
      <c r="ET74" s="273"/>
      <c r="EU74" s="273"/>
      <c r="EV74" s="273"/>
      <c r="EW74" s="273"/>
      <c r="EX74" s="273"/>
      <c r="EY74" s="273"/>
      <c r="EZ74" s="273"/>
      <c r="FA74" s="273"/>
      <c r="FB74" s="273"/>
      <c r="FC74" s="273"/>
      <c r="FD74" s="273"/>
      <c r="FE74" s="273"/>
      <c r="FF74" s="273"/>
      <c r="FG74" s="273"/>
      <c r="FH74" s="273"/>
      <c r="FI74" s="273"/>
      <c r="FJ74" s="273"/>
      <c r="FK74" s="273"/>
      <c r="FL74" s="273"/>
      <c r="FM74" s="273"/>
      <c r="FN74" s="273"/>
      <c r="FO74" s="273"/>
      <c r="FP74" s="273"/>
      <c r="FQ74" s="273"/>
      <c r="FR74" s="273"/>
      <c r="FS74" s="273"/>
      <c r="FT74" s="273"/>
      <c r="FU74" s="273"/>
      <c r="FV74" s="273"/>
      <c r="FW74" s="273"/>
      <c r="FX74" s="273"/>
      <c r="FY74" s="273"/>
      <c r="FZ74" s="273"/>
      <c r="GA74" s="273"/>
      <c r="GB74" s="273"/>
      <c r="GC74" s="273"/>
      <c r="GD74" s="273"/>
      <c r="GE74" s="273"/>
      <c r="GF74" s="273"/>
      <c r="GG74" s="273"/>
      <c r="GH74" s="273"/>
      <c r="GI74" s="273"/>
      <c r="GJ74" s="273"/>
      <c r="GK74" s="273"/>
      <c r="GL74" s="273"/>
      <c r="GM74" s="273"/>
      <c r="GN74" s="273"/>
      <c r="GO74" s="273"/>
      <c r="GP74" s="273"/>
      <c r="GQ74" s="273"/>
      <c r="GR74" s="273"/>
      <c r="GS74" s="273"/>
      <c r="GT74" s="273"/>
      <c r="GU74" s="273"/>
      <c r="GV74" s="273"/>
      <c r="GW74" s="273"/>
      <c r="GX74" s="273"/>
      <c r="GY74" s="273"/>
      <c r="GZ74" s="273"/>
      <c r="HA74" s="273"/>
      <c r="HB74" s="273"/>
      <c r="HC74" s="273"/>
      <c r="HD74" s="273"/>
      <c r="HE74" s="273"/>
      <c r="HF74" s="273"/>
      <c r="HG74" s="273"/>
      <c r="HH74" s="273"/>
      <c r="HI74" s="273"/>
      <c r="HJ74" s="273"/>
      <c r="HK74" s="273"/>
      <c r="HL74" s="273"/>
      <c r="HM74" s="273"/>
      <c r="HN74" s="273"/>
      <c r="HO74" s="273"/>
      <c r="HP74" s="273"/>
      <c r="HQ74" s="273"/>
      <c r="HR74" s="273"/>
      <c r="HS74" s="273"/>
      <c r="HT74" s="273"/>
      <c r="HU74" s="273"/>
      <c r="HV74" s="273"/>
      <c r="HW74" s="273"/>
      <c r="HX74" s="273"/>
      <c r="HY74" s="273"/>
      <c r="HZ74" s="273"/>
      <c r="IA74" s="273"/>
      <c r="IB74" s="273"/>
      <c r="IC74" s="273"/>
      <c r="ID74" s="273"/>
      <c r="IE74" s="273"/>
      <c r="IF74" s="273"/>
      <c r="IG74" s="273"/>
      <c r="IH74" s="273"/>
      <c r="II74" s="273"/>
      <c r="IJ74" s="273"/>
      <c r="IK74" s="273"/>
      <c r="IL74" s="273"/>
      <c r="IM74" s="273"/>
      <c r="IN74" s="273"/>
      <c r="IO74" s="273"/>
      <c r="IP74" s="273"/>
      <c r="IQ74" s="273"/>
      <c r="IR74" s="273"/>
      <c r="IS74" s="273"/>
      <c r="IT74" s="273"/>
      <c r="IU74" s="273"/>
    </row>
    <row r="75" s="133" customFormat="1" ht="24" customHeight="1" spans="1:255">
      <c r="A75" s="273"/>
      <c r="B75" s="274"/>
      <c r="C75" s="273"/>
      <c r="D75" s="275"/>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3"/>
      <c r="DF75" s="273"/>
      <c r="DG75" s="273"/>
      <c r="DH75" s="273"/>
      <c r="DI75" s="273"/>
      <c r="DJ75" s="273"/>
      <c r="DK75" s="273"/>
      <c r="DL75" s="273"/>
      <c r="DM75" s="273"/>
      <c r="DN75" s="273"/>
      <c r="DO75" s="273"/>
      <c r="DP75" s="273"/>
      <c r="DQ75" s="273"/>
      <c r="DR75" s="273"/>
      <c r="DS75" s="273"/>
      <c r="DT75" s="273"/>
      <c r="DU75" s="273"/>
      <c r="DV75" s="273"/>
      <c r="DW75" s="273"/>
      <c r="DX75" s="273"/>
      <c r="DY75" s="273"/>
      <c r="DZ75" s="273"/>
      <c r="EA75" s="273"/>
      <c r="EB75" s="273"/>
      <c r="EC75" s="273"/>
      <c r="ED75" s="273"/>
      <c r="EE75" s="273"/>
      <c r="EF75" s="273"/>
      <c r="EG75" s="273"/>
      <c r="EH75" s="273"/>
      <c r="EI75" s="273"/>
      <c r="EJ75" s="273"/>
      <c r="EK75" s="273"/>
      <c r="EL75" s="273"/>
      <c r="EM75" s="273"/>
      <c r="EN75" s="273"/>
      <c r="EO75" s="273"/>
      <c r="EP75" s="273"/>
      <c r="EQ75" s="273"/>
      <c r="ER75" s="273"/>
      <c r="ES75" s="273"/>
      <c r="ET75" s="273"/>
      <c r="EU75" s="273"/>
      <c r="EV75" s="273"/>
      <c r="EW75" s="273"/>
      <c r="EX75" s="273"/>
      <c r="EY75" s="273"/>
      <c r="EZ75" s="273"/>
      <c r="FA75" s="273"/>
      <c r="FB75" s="273"/>
      <c r="FC75" s="273"/>
      <c r="FD75" s="273"/>
      <c r="FE75" s="273"/>
      <c r="FF75" s="273"/>
      <c r="FG75" s="273"/>
      <c r="FH75" s="273"/>
      <c r="FI75" s="273"/>
      <c r="FJ75" s="273"/>
      <c r="FK75" s="273"/>
      <c r="FL75" s="273"/>
      <c r="FM75" s="273"/>
      <c r="FN75" s="273"/>
      <c r="FO75" s="273"/>
      <c r="FP75" s="273"/>
      <c r="FQ75" s="273"/>
      <c r="FR75" s="273"/>
      <c r="FS75" s="273"/>
      <c r="FT75" s="273"/>
      <c r="FU75" s="273"/>
      <c r="FV75" s="273"/>
      <c r="FW75" s="273"/>
      <c r="FX75" s="273"/>
      <c r="FY75" s="273"/>
      <c r="FZ75" s="273"/>
      <c r="GA75" s="273"/>
      <c r="GB75" s="273"/>
      <c r="GC75" s="273"/>
      <c r="GD75" s="273"/>
      <c r="GE75" s="273"/>
      <c r="GF75" s="273"/>
      <c r="GG75" s="273"/>
      <c r="GH75" s="273"/>
      <c r="GI75" s="273"/>
      <c r="GJ75" s="273"/>
      <c r="GK75" s="273"/>
      <c r="GL75" s="273"/>
      <c r="GM75" s="273"/>
      <c r="GN75" s="273"/>
      <c r="GO75" s="273"/>
      <c r="GP75" s="273"/>
      <c r="GQ75" s="273"/>
      <c r="GR75" s="273"/>
      <c r="GS75" s="273"/>
      <c r="GT75" s="273"/>
      <c r="GU75" s="273"/>
      <c r="GV75" s="273"/>
      <c r="GW75" s="273"/>
      <c r="GX75" s="273"/>
      <c r="GY75" s="273"/>
      <c r="GZ75" s="273"/>
      <c r="HA75" s="273"/>
      <c r="HB75" s="273"/>
      <c r="HC75" s="273"/>
      <c r="HD75" s="273"/>
      <c r="HE75" s="273"/>
      <c r="HF75" s="273"/>
      <c r="HG75" s="273"/>
      <c r="HH75" s="273"/>
      <c r="HI75" s="273"/>
      <c r="HJ75" s="273"/>
      <c r="HK75" s="273"/>
      <c r="HL75" s="273"/>
      <c r="HM75" s="273"/>
      <c r="HN75" s="273"/>
      <c r="HO75" s="273"/>
      <c r="HP75" s="273"/>
      <c r="HQ75" s="273"/>
      <c r="HR75" s="273"/>
      <c r="HS75" s="273"/>
      <c r="HT75" s="273"/>
      <c r="HU75" s="273"/>
      <c r="HV75" s="273"/>
      <c r="HW75" s="273"/>
      <c r="HX75" s="273"/>
      <c r="HY75" s="273"/>
      <c r="HZ75" s="273"/>
      <c r="IA75" s="273"/>
      <c r="IB75" s="273"/>
      <c r="IC75" s="273"/>
      <c r="ID75" s="273"/>
      <c r="IE75" s="273"/>
      <c r="IF75" s="273"/>
      <c r="IG75" s="273"/>
      <c r="IH75" s="273"/>
      <c r="II75" s="273"/>
      <c r="IJ75" s="273"/>
      <c r="IK75" s="273"/>
      <c r="IL75" s="273"/>
      <c r="IM75" s="273"/>
      <c r="IN75" s="273"/>
      <c r="IO75" s="273"/>
      <c r="IP75" s="273"/>
      <c r="IQ75" s="273"/>
      <c r="IR75" s="273"/>
      <c r="IS75" s="273"/>
      <c r="IT75" s="273"/>
      <c r="IU75" s="273"/>
    </row>
    <row r="76" s="133" customFormat="1" ht="24" customHeight="1" spans="1:255">
      <c r="A76" s="273"/>
      <c r="B76" s="274"/>
      <c r="C76" s="273"/>
      <c r="D76" s="275"/>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3"/>
      <c r="CE76" s="273"/>
      <c r="CF76" s="273"/>
      <c r="CG76" s="273"/>
      <c r="CH76" s="273"/>
      <c r="CI76" s="273"/>
      <c r="CJ76" s="273"/>
      <c r="CK76" s="273"/>
      <c r="CL76" s="273"/>
      <c r="CM76" s="273"/>
      <c r="CN76" s="273"/>
      <c r="CO76" s="273"/>
      <c r="CP76" s="273"/>
      <c r="CQ76" s="273"/>
      <c r="CR76" s="273"/>
      <c r="CS76" s="273"/>
      <c r="CT76" s="273"/>
      <c r="CU76" s="273"/>
      <c r="CV76" s="273"/>
      <c r="CW76" s="273"/>
      <c r="CX76" s="273"/>
      <c r="CY76" s="273"/>
      <c r="CZ76" s="273"/>
      <c r="DA76" s="273"/>
      <c r="DB76" s="273"/>
      <c r="DC76" s="273"/>
      <c r="DD76" s="273"/>
      <c r="DE76" s="273"/>
      <c r="DF76" s="273"/>
      <c r="DG76" s="273"/>
      <c r="DH76" s="273"/>
      <c r="DI76" s="273"/>
      <c r="DJ76" s="273"/>
      <c r="DK76" s="273"/>
      <c r="DL76" s="273"/>
      <c r="DM76" s="273"/>
      <c r="DN76" s="273"/>
      <c r="DO76" s="273"/>
      <c r="DP76" s="273"/>
      <c r="DQ76" s="273"/>
      <c r="DR76" s="273"/>
      <c r="DS76" s="273"/>
      <c r="DT76" s="273"/>
      <c r="DU76" s="273"/>
      <c r="DV76" s="273"/>
      <c r="DW76" s="273"/>
      <c r="DX76" s="273"/>
      <c r="DY76" s="273"/>
      <c r="DZ76" s="273"/>
      <c r="EA76" s="273"/>
      <c r="EB76" s="273"/>
      <c r="EC76" s="273"/>
      <c r="ED76" s="273"/>
      <c r="EE76" s="273"/>
      <c r="EF76" s="273"/>
      <c r="EG76" s="273"/>
      <c r="EH76" s="273"/>
      <c r="EI76" s="273"/>
      <c r="EJ76" s="273"/>
      <c r="EK76" s="273"/>
      <c r="EL76" s="273"/>
      <c r="EM76" s="273"/>
      <c r="EN76" s="273"/>
      <c r="EO76" s="273"/>
      <c r="EP76" s="273"/>
      <c r="EQ76" s="273"/>
      <c r="ER76" s="273"/>
      <c r="ES76" s="273"/>
      <c r="ET76" s="273"/>
      <c r="EU76" s="273"/>
      <c r="EV76" s="273"/>
      <c r="EW76" s="273"/>
      <c r="EX76" s="273"/>
      <c r="EY76" s="273"/>
      <c r="EZ76" s="273"/>
      <c r="FA76" s="273"/>
      <c r="FB76" s="273"/>
      <c r="FC76" s="273"/>
      <c r="FD76" s="273"/>
      <c r="FE76" s="273"/>
      <c r="FF76" s="273"/>
      <c r="FG76" s="273"/>
      <c r="FH76" s="273"/>
      <c r="FI76" s="273"/>
      <c r="FJ76" s="273"/>
      <c r="FK76" s="273"/>
      <c r="FL76" s="273"/>
      <c r="FM76" s="273"/>
      <c r="FN76" s="273"/>
      <c r="FO76" s="273"/>
      <c r="FP76" s="273"/>
      <c r="FQ76" s="273"/>
      <c r="FR76" s="273"/>
      <c r="FS76" s="273"/>
      <c r="FT76" s="273"/>
      <c r="FU76" s="273"/>
      <c r="FV76" s="273"/>
      <c r="FW76" s="273"/>
      <c r="FX76" s="273"/>
      <c r="FY76" s="273"/>
      <c r="FZ76" s="273"/>
      <c r="GA76" s="273"/>
      <c r="GB76" s="273"/>
      <c r="GC76" s="273"/>
      <c r="GD76" s="273"/>
      <c r="GE76" s="273"/>
      <c r="GF76" s="273"/>
      <c r="GG76" s="273"/>
      <c r="GH76" s="273"/>
      <c r="GI76" s="273"/>
      <c r="GJ76" s="273"/>
      <c r="GK76" s="273"/>
      <c r="GL76" s="273"/>
      <c r="GM76" s="273"/>
      <c r="GN76" s="273"/>
      <c r="GO76" s="273"/>
      <c r="GP76" s="273"/>
      <c r="GQ76" s="273"/>
      <c r="GR76" s="273"/>
      <c r="GS76" s="273"/>
      <c r="GT76" s="273"/>
      <c r="GU76" s="273"/>
      <c r="GV76" s="273"/>
      <c r="GW76" s="273"/>
      <c r="GX76" s="273"/>
      <c r="GY76" s="273"/>
      <c r="GZ76" s="273"/>
      <c r="HA76" s="273"/>
      <c r="HB76" s="273"/>
      <c r="HC76" s="273"/>
      <c r="HD76" s="273"/>
      <c r="HE76" s="273"/>
      <c r="HF76" s="273"/>
      <c r="HG76" s="273"/>
      <c r="HH76" s="273"/>
      <c r="HI76" s="273"/>
      <c r="HJ76" s="273"/>
      <c r="HK76" s="273"/>
      <c r="HL76" s="273"/>
      <c r="HM76" s="273"/>
      <c r="HN76" s="273"/>
      <c r="HO76" s="273"/>
      <c r="HP76" s="273"/>
      <c r="HQ76" s="273"/>
      <c r="HR76" s="273"/>
      <c r="HS76" s="273"/>
      <c r="HT76" s="273"/>
      <c r="HU76" s="273"/>
      <c r="HV76" s="273"/>
      <c r="HW76" s="273"/>
      <c r="HX76" s="273"/>
      <c r="HY76" s="273"/>
      <c r="HZ76" s="273"/>
      <c r="IA76" s="273"/>
      <c r="IB76" s="273"/>
      <c r="IC76" s="273"/>
      <c r="ID76" s="273"/>
      <c r="IE76" s="273"/>
      <c r="IF76" s="273"/>
      <c r="IG76" s="273"/>
      <c r="IH76" s="273"/>
      <c r="II76" s="273"/>
      <c r="IJ76" s="273"/>
      <c r="IK76" s="273"/>
      <c r="IL76" s="273"/>
      <c r="IM76" s="273"/>
      <c r="IN76" s="273"/>
      <c r="IO76" s="273"/>
      <c r="IP76" s="273"/>
      <c r="IQ76" s="273"/>
      <c r="IR76" s="273"/>
      <c r="IS76" s="273"/>
      <c r="IT76" s="273"/>
      <c r="IU76" s="273"/>
    </row>
    <row r="77" s="133" customFormat="1" ht="24" customHeight="1" spans="1:255">
      <c r="A77" s="273"/>
      <c r="B77" s="274"/>
      <c r="C77" s="273"/>
      <c r="D77" s="275"/>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73"/>
      <c r="BR77" s="273"/>
      <c r="BS77" s="273"/>
      <c r="BT77" s="273"/>
      <c r="BU77" s="273"/>
      <c r="BV77" s="273"/>
      <c r="BW77" s="273"/>
      <c r="BX77" s="273"/>
      <c r="BY77" s="273"/>
      <c r="BZ77" s="273"/>
      <c r="CA77" s="273"/>
      <c r="CB77" s="273"/>
      <c r="CC77" s="273"/>
      <c r="CD77" s="273"/>
      <c r="CE77" s="273"/>
      <c r="CF77" s="273"/>
      <c r="CG77" s="273"/>
      <c r="CH77" s="273"/>
      <c r="CI77" s="273"/>
      <c r="CJ77" s="273"/>
      <c r="CK77" s="273"/>
      <c r="CL77" s="273"/>
      <c r="CM77" s="273"/>
      <c r="CN77" s="273"/>
      <c r="CO77" s="273"/>
      <c r="CP77" s="273"/>
      <c r="CQ77" s="273"/>
      <c r="CR77" s="273"/>
      <c r="CS77" s="273"/>
      <c r="CT77" s="273"/>
      <c r="CU77" s="273"/>
      <c r="CV77" s="273"/>
      <c r="CW77" s="273"/>
      <c r="CX77" s="273"/>
      <c r="CY77" s="273"/>
      <c r="CZ77" s="273"/>
      <c r="DA77" s="273"/>
      <c r="DB77" s="273"/>
      <c r="DC77" s="273"/>
      <c r="DD77" s="273"/>
      <c r="DE77" s="273"/>
      <c r="DF77" s="273"/>
      <c r="DG77" s="273"/>
      <c r="DH77" s="273"/>
      <c r="DI77" s="273"/>
      <c r="DJ77" s="273"/>
      <c r="DK77" s="273"/>
      <c r="DL77" s="273"/>
      <c r="DM77" s="273"/>
      <c r="DN77" s="273"/>
      <c r="DO77" s="273"/>
      <c r="DP77" s="273"/>
      <c r="DQ77" s="273"/>
      <c r="DR77" s="273"/>
      <c r="DS77" s="273"/>
      <c r="DT77" s="273"/>
      <c r="DU77" s="273"/>
      <c r="DV77" s="273"/>
      <c r="DW77" s="273"/>
      <c r="DX77" s="273"/>
      <c r="DY77" s="273"/>
      <c r="DZ77" s="273"/>
      <c r="EA77" s="273"/>
      <c r="EB77" s="273"/>
      <c r="EC77" s="273"/>
      <c r="ED77" s="273"/>
      <c r="EE77" s="273"/>
      <c r="EF77" s="273"/>
      <c r="EG77" s="273"/>
      <c r="EH77" s="273"/>
      <c r="EI77" s="273"/>
      <c r="EJ77" s="273"/>
      <c r="EK77" s="273"/>
      <c r="EL77" s="273"/>
      <c r="EM77" s="273"/>
      <c r="EN77" s="273"/>
      <c r="EO77" s="273"/>
      <c r="EP77" s="273"/>
      <c r="EQ77" s="273"/>
      <c r="ER77" s="273"/>
      <c r="ES77" s="273"/>
      <c r="ET77" s="273"/>
      <c r="EU77" s="273"/>
      <c r="EV77" s="273"/>
      <c r="EW77" s="273"/>
      <c r="EX77" s="273"/>
      <c r="EY77" s="273"/>
      <c r="EZ77" s="273"/>
      <c r="FA77" s="273"/>
      <c r="FB77" s="273"/>
      <c r="FC77" s="273"/>
      <c r="FD77" s="273"/>
      <c r="FE77" s="273"/>
      <c r="FF77" s="273"/>
      <c r="FG77" s="273"/>
      <c r="FH77" s="273"/>
      <c r="FI77" s="273"/>
      <c r="FJ77" s="273"/>
      <c r="FK77" s="273"/>
      <c r="FL77" s="273"/>
      <c r="FM77" s="273"/>
      <c r="FN77" s="273"/>
      <c r="FO77" s="273"/>
      <c r="FP77" s="273"/>
      <c r="FQ77" s="273"/>
      <c r="FR77" s="273"/>
      <c r="FS77" s="273"/>
      <c r="FT77" s="273"/>
      <c r="FU77" s="273"/>
      <c r="FV77" s="273"/>
      <c r="FW77" s="273"/>
      <c r="FX77" s="273"/>
      <c r="FY77" s="273"/>
      <c r="FZ77" s="273"/>
      <c r="GA77" s="273"/>
      <c r="GB77" s="273"/>
      <c r="GC77" s="273"/>
      <c r="GD77" s="273"/>
      <c r="GE77" s="273"/>
      <c r="GF77" s="273"/>
      <c r="GG77" s="273"/>
      <c r="GH77" s="273"/>
      <c r="GI77" s="273"/>
      <c r="GJ77" s="273"/>
      <c r="GK77" s="273"/>
      <c r="GL77" s="273"/>
      <c r="GM77" s="273"/>
      <c r="GN77" s="273"/>
      <c r="GO77" s="273"/>
      <c r="GP77" s="273"/>
      <c r="GQ77" s="273"/>
      <c r="GR77" s="273"/>
      <c r="GS77" s="273"/>
      <c r="GT77" s="273"/>
      <c r="GU77" s="273"/>
      <c r="GV77" s="273"/>
      <c r="GW77" s="273"/>
      <c r="GX77" s="273"/>
      <c r="GY77" s="273"/>
      <c r="GZ77" s="273"/>
      <c r="HA77" s="273"/>
      <c r="HB77" s="273"/>
      <c r="HC77" s="273"/>
      <c r="HD77" s="273"/>
      <c r="HE77" s="273"/>
      <c r="HF77" s="273"/>
      <c r="HG77" s="273"/>
      <c r="HH77" s="273"/>
      <c r="HI77" s="273"/>
      <c r="HJ77" s="273"/>
      <c r="HK77" s="273"/>
      <c r="HL77" s="273"/>
      <c r="HM77" s="273"/>
      <c r="HN77" s="273"/>
      <c r="HO77" s="273"/>
      <c r="HP77" s="273"/>
      <c r="HQ77" s="273"/>
      <c r="HR77" s="273"/>
      <c r="HS77" s="273"/>
      <c r="HT77" s="273"/>
      <c r="HU77" s="273"/>
      <c r="HV77" s="273"/>
      <c r="HW77" s="273"/>
      <c r="HX77" s="273"/>
      <c r="HY77" s="273"/>
      <c r="HZ77" s="273"/>
      <c r="IA77" s="273"/>
      <c r="IB77" s="273"/>
      <c r="IC77" s="273"/>
      <c r="ID77" s="273"/>
      <c r="IE77" s="273"/>
      <c r="IF77" s="273"/>
      <c r="IG77" s="273"/>
      <c r="IH77" s="273"/>
      <c r="II77" s="273"/>
      <c r="IJ77" s="273"/>
      <c r="IK77" s="273"/>
      <c r="IL77" s="273"/>
      <c r="IM77" s="273"/>
      <c r="IN77" s="273"/>
      <c r="IO77" s="273"/>
      <c r="IP77" s="273"/>
      <c r="IQ77" s="273"/>
      <c r="IR77" s="273"/>
      <c r="IS77" s="273"/>
      <c r="IT77" s="273"/>
      <c r="IU77" s="273"/>
    </row>
    <row r="78" s="133" customFormat="1" ht="24" customHeight="1" spans="1:255">
      <c r="A78" s="273"/>
      <c r="B78" s="274"/>
      <c r="C78" s="273"/>
      <c r="D78" s="275"/>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3"/>
      <c r="CE78" s="273"/>
      <c r="CF78" s="273"/>
      <c r="CG78" s="273"/>
      <c r="CH78" s="273"/>
      <c r="CI78" s="273"/>
      <c r="CJ78" s="273"/>
      <c r="CK78" s="273"/>
      <c r="CL78" s="273"/>
      <c r="CM78" s="273"/>
      <c r="CN78" s="273"/>
      <c r="CO78" s="273"/>
      <c r="CP78" s="273"/>
      <c r="CQ78" s="273"/>
      <c r="CR78" s="273"/>
      <c r="CS78" s="273"/>
      <c r="CT78" s="273"/>
      <c r="CU78" s="273"/>
      <c r="CV78" s="273"/>
      <c r="CW78" s="273"/>
      <c r="CX78" s="273"/>
      <c r="CY78" s="273"/>
      <c r="CZ78" s="273"/>
      <c r="DA78" s="273"/>
      <c r="DB78" s="273"/>
      <c r="DC78" s="273"/>
      <c r="DD78" s="273"/>
      <c r="DE78" s="273"/>
      <c r="DF78" s="273"/>
      <c r="DG78" s="273"/>
      <c r="DH78" s="273"/>
      <c r="DI78" s="273"/>
      <c r="DJ78" s="273"/>
      <c r="DK78" s="273"/>
      <c r="DL78" s="273"/>
      <c r="DM78" s="273"/>
      <c r="DN78" s="273"/>
      <c r="DO78" s="273"/>
      <c r="DP78" s="273"/>
      <c r="DQ78" s="273"/>
      <c r="DR78" s="273"/>
      <c r="DS78" s="273"/>
      <c r="DT78" s="273"/>
      <c r="DU78" s="273"/>
      <c r="DV78" s="273"/>
      <c r="DW78" s="273"/>
      <c r="DX78" s="273"/>
      <c r="DY78" s="273"/>
      <c r="DZ78" s="273"/>
      <c r="EA78" s="273"/>
      <c r="EB78" s="273"/>
      <c r="EC78" s="273"/>
      <c r="ED78" s="273"/>
      <c r="EE78" s="273"/>
      <c r="EF78" s="273"/>
      <c r="EG78" s="273"/>
      <c r="EH78" s="273"/>
      <c r="EI78" s="273"/>
      <c r="EJ78" s="273"/>
      <c r="EK78" s="273"/>
      <c r="EL78" s="273"/>
      <c r="EM78" s="273"/>
      <c r="EN78" s="273"/>
      <c r="EO78" s="273"/>
      <c r="EP78" s="273"/>
      <c r="EQ78" s="273"/>
      <c r="ER78" s="273"/>
      <c r="ES78" s="273"/>
      <c r="ET78" s="273"/>
      <c r="EU78" s="273"/>
      <c r="EV78" s="273"/>
      <c r="EW78" s="273"/>
      <c r="EX78" s="273"/>
      <c r="EY78" s="273"/>
      <c r="EZ78" s="273"/>
      <c r="FA78" s="273"/>
      <c r="FB78" s="273"/>
      <c r="FC78" s="273"/>
      <c r="FD78" s="273"/>
      <c r="FE78" s="273"/>
      <c r="FF78" s="273"/>
      <c r="FG78" s="273"/>
      <c r="FH78" s="273"/>
      <c r="FI78" s="273"/>
      <c r="FJ78" s="273"/>
      <c r="FK78" s="273"/>
      <c r="FL78" s="273"/>
      <c r="FM78" s="273"/>
      <c r="FN78" s="273"/>
      <c r="FO78" s="273"/>
      <c r="FP78" s="273"/>
      <c r="FQ78" s="273"/>
      <c r="FR78" s="273"/>
      <c r="FS78" s="273"/>
      <c r="FT78" s="273"/>
      <c r="FU78" s="273"/>
      <c r="FV78" s="273"/>
      <c r="FW78" s="273"/>
      <c r="FX78" s="273"/>
      <c r="FY78" s="273"/>
      <c r="FZ78" s="273"/>
      <c r="GA78" s="273"/>
      <c r="GB78" s="273"/>
      <c r="GC78" s="273"/>
      <c r="GD78" s="273"/>
      <c r="GE78" s="273"/>
      <c r="GF78" s="273"/>
      <c r="GG78" s="273"/>
      <c r="GH78" s="273"/>
      <c r="GI78" s="273"/>
      <c r="GJ78" s="273"/>
      <c r="GK78" s="273"/>
      <c r="GL78" s="273"/>
      <c r="GM78" s="273"/>
      <c r="GN78" s="273"/>
      <c r="GO78" s="273"/>
      <c r="GP78" s="273"/>
      <c r="GQ78" s="273"/>
      <c r="GR78" s="273"/>
      <c r="GS78" s="273"/>
      <c r="GT78" s="273"/>
      <c r="GU78" s="273"/>
      <c r="GV78" s="273"/>
      <c r="GW78" s="273"/>
      <c r="GX78" s="273"/>
      <c r="GY78" s="273"/>
      <c r="GZ78" s="273"/>
      <c r="HA78" s="273"/>
      <c r="HB78" s="273"/>
      <c r="HC78" s="273"/>
      <c r="HD78" s="273"/>
      <c r="HE78" s="273"/>
      <c r="HF78" s="273"/>
      <c r="HG78" s="273"/>
      <c r="HH78" s="273"/>
      <c r="HI78" s="273"/>
      <c r="HJ78" s="273"/>
      <c r="HK78" s="273"/>
      <c r="HL78" s="273"/>
      <c r="HM78" s="273"/>
      <c r="HN78" s="273"/>
      <c r="HO78" s="273"/>
      <c r="HP78" s="273"/>
      <c r="HQ78" s="273"/>
      <c r="HR78" s="273"/>
      <c r="HS78" s="273"/>
      <c r="HT78" s="273"/>
      <c r="HU78" s="273"/>
      <c r="HV78" s="273"/>
      <c r="HW78" s="273"/>
      <c r="HX78" s="273"/>
      <c r="HY78" s="273"/>
      <c r="HZ78" s="273"/>
      <c r="IA78" s="273"/>
      <c r="IB78" s="273"/>
      <c r="IC78" s="273"/>
      <c r="ID78" s="273"/>
      <c r="IE78" s="273"/>
      <c r="IF78" s="273"/>
      <c r="IG78" s="273"/>
      <c r="IH78" s="273"/>
      <c r="II78" s="273"/>
      <c r="IJ78" s="273"/>
      <c r="IK78" s="273"/>
      <c r="IL78" s="273"/>
      <c r="IM78" s="273"/>
      <c r="IN78" s="273"/>
      <c r="IO78" s="273"/>
      <c r="IP78" s="273"/>
      <c r="IQ78" s="273"/>
      <c r="IR78" s="273"/>
      <c r="IS78" s="273"/>
      <c r="IT78" s="273"/>
      <c r="IU78" s="273"/>
    </row>
    <row r="79" s="133" customFormat="1" ht="24" customHeight="1" spans="1:255">
      <c r="A79" s="273"/>
      <c r="B79" s="274"/>
      <c r="C79" s="273"/>
      <c r="D79" s="275"/>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3"/>
      <c r="CE79" s="273"/>
      <c r="CF79" s="273"/>
      <c r="CG79" s="273"/>
      <c r="CH79" s="273"/>
      <c r="CI79" s="273"/>
      <c r="CJ79" s="273"/>
      <c r="CK79" s="273"/>
      <c r="CL79" s="273"/>
      <c r="CM79" s="273"/>
      <c r="CN79" s="273"/>
      <c r="CO79" s="273"/>
      <c r="CP79" s="273"/>
      <c r="CQ79" s="273"/>
      <c r="CR79" s="273"/>
      <c r="CS79" s="273"/>
      <c r="CT79" s="273"/>
      <c r="CU79" s="273"/>
      <c r="CV79" s="273"/>
      <c r="CW79" s="273"/>
      <c r="CX79" s="273"/>
      <c r="CY79" s="273"/>
      <c r="CZ79" s="273"/>
      <c r="DA79" s="273"/>
      <c r="DB79" s="273"/>
      <c r="DC79" s="273"/>
      <c r="DD79" s="273"/>
      <c r="DE79" s="273"/>
      <c r="DF79" s="273"/>
      <c r="DG79" s="273"/>
      <c r="DH79" s="273"/>
      <c r="DI79" s="273"/>
      <c r="DJ79" s="273"/>
      <c r="DK79" s="273"/>
      <c r="DL79" s="273"/>
      <c r="DM79" s="273"/>
      <c r="DN79" s="273"/>
      <c r="DO79" s="273"/>
      <c r="DP79" s="273"/>
      <c r="DQ79" s="273"/>
      <c r="DR79" s="273"/>
      <c r="DS79" s="273"/>
      <c r="DT79" s="273"/>
      <c r="DU79" s="273"/>
      <c r="DV79" s="273"/>
      <c r="DW79" s="273"/>
      <c r="DX79" s="273"/>
      <c r="DY79" s="273"/>
      <c r="DZ79" s="273"/>
      <c r="EA79" s="273"/>
      <c r="EB79" s="273"/>
      <c r="EC79" s="273"/>
      <c r="ED79" s="273"/>
      <c r="EE79" s="273"/>
      <c r="EF79" s="273"/>
      <c r="EG79" s="273"/>
      <c r="EH79" s="273"/>
      <c r="EI79" s="273"/>
      <c r="EJ79" s="273"/>
      <c r="EK79" s="273"/>
      <c r="EL79" s="273"/>
      <c r="EM79" s="273"/>
      <c r="EN79" s="273"/>
      <c r="EO79" s="273"/>
      <c r="EP79" s="273"/>
      <c r="EQ79" s="273"/>
      <c r="ER79" s="273"/>
      <c r="ES79" s="273"/>
      <c r="ET79" s="273"/>
      <c r="EU79" s="273"/>
      <c r="EV79" s="273"/>
      <c r="EW79" s="273"/>
      <c r="EX79" s="273"/>
      <c r="EY79" s="273"/>
      <c r="EZ79" s="273"/>
      <c r="FA79" s="273"/>
      <c r="FB79" s="273"/>
      <c r="FC79" s="273"/>
      <c r="FD79" s="273"/>
      <c r="FE79" s="273"/>
      <c r="FF79" s="273"/>
      <c r="FG79" s="273"/>
      <c r="FH79" s="273"/>
      <c r="FI79" s="273"/>
      <c r="FJ79" s="273"/>
      <c r="FK79" s="273"/>
      <c r="FL79" s="273"/>
      <c r="FM79" s="273"/>
      <c r="FN79" s="273"/>
      <c r="FO79" s="273"/>
      <c r="FP79" s="273"/>
      <c r="FQ79" s="273"/>
      <c r="FR79" s="273"/>
      <c r="FS79" s="273"/>
      <c r="FT79" s="273"/>
      <c r="FU79" s="273"/>
      <c r="FV79" s="273"/>
      <c r="FW79" s="273"/>
      <c r="FX79" s="273"/>
      <c r="FY79" s="273"/>
      <c r="FZ79" s="273"/>
      <c r="GA79" s="273"/>
      <c r="GB79" s="273"/>
      <c r="GC79" s="273"/>
      <c r="GD79" s="273"/>
      <c r="GE79" s="273"/>
      <c r="GF79" s="273"/>
      <c r="GG79" s="273"/>
      <c r="GH79" s="273"/>
      <c r="GI79" s="273"/>
      <c r="GJ79" s="273"/>
      <c r="GK79" s="273"/>
      <c r="GL79" s="273"/>
      <c r="GM79" s="273"/>
      <c r="GN79" s="273"/>
      <c r="GO79" s="273"/>
      <c r="GP79" s="273"/>
      <c r="GQ79" s="273"/>
      <c r="GR79" s="273"/>
      <c r="GS79" s="273"/>
      <c r="GT79" s="273"/>
      <c r="GU79" s="273"/>
      <c r="GV79" s="273"/>
      <c r="GW79" s="273"/>
      <c r="GX79" s="273"/>
      <c r="GY79" s="273"/>
      <c r="GZ79" s="273"/>
      <c r="HA79" s="273"/>
      <c r="HB79" s="273"/>
      <c r="HC79" s="273"/>
      <c r="HD79" s="273"/>
      <c r="HE79" s="273"/>
      <c r="HF79" s="273"/>
      <c r="HG79" s="273"/>
      <c r="HH79" s="273"/>
      <c r="HI79" s="273"/>
      <c r="HJ79" s="273"/>
      <c r="HK79" s="273"/>
      <c r="HL79" s="273"/>
      <c r="HM79" s="273"/>
      <c r="HN79" s="273"/>
      <c r="HO79" s="273"/>
      <c r="HP79" s="273"/>
      <c r="HQ79" s="273"/>
      <c r="HR79" s="273"/>
      <c r="HS79" s="273"/>
      <c r="HT79" s="273"/>
      <c r="HU79" s="273"/>
      <c r="HV79" s="273"/>
      <c r="HW79" s="273"/>
      <c r="HX79" s="273"/>
      <c r="HY79" s="273"/>
      <c r="HZ79" s="273"/>
      <c r="IA79" s="273"/>
      <c r="IB79" s="273"/>
      <c r="IC79" s="273"/>
      <c r="ID79" s="273"/>
      <c r="IE79" s="273"/>
      <c r="IF79" s="273"/>
      <c r="IG79" s="273"/>
      <c r="IH79" s="273"/>
      <c r="II79" s="273"/>
      <c r="IJ79" s="273"/>
      <c r="IK79" s="273"/>
      <c r="IL79" s="273"/>
      <c r="IM79" s="273"/>
      <c r="IN79" s="273"/>
      <c r="IO79" s="273"/>
      <c r="IP79" s="273"/>
      <c r="IQ79" s="273"/>
      <c r="IR79" s="273"/>
      <c r="IS79" s="273"/>
      <c r="IT79" s="273"/>
      <c r="IU79" s="273"/>
    </row>
    <row r="80" s="133" customFormat="1" ht="24" customHeight="1" spans="1:255">
      <c r="A80" s="273"/>
      <c r="B80" s="274"/>
      <c r="C80" s="273"/>
      <c r="D80" s="275"/>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3"/>
      <c r="CE80" s="273"/>
      <c r="CF80" s="273"/>
      <c r="CG80" s="273"/>
      <c r="CH80" s="273"/>
      <c r="CI80" s="273"/>
      <c r="CJ80" s="273"/>
      <c r="CK80" s="273"/>
      <c r="CL80" s="273"/>
      <c r="CM80" s="273"/>
      <c r="CN80" s="273"/>
      <c r="CO80" s="273"/>
      <c r="CP80" s="273"/>
      <c r="CQ80" s="273"/>
      <c r="CR80" s="273"/>
      <c r="CS80" s="273"/>
      <c r="CT80" s="273"/>
      <c r="CU80" s="273"/>
      <c r="CV80" s="273"/>
      <c r="CW80" s="273"/>
      <c r="CX80" s="273"/>
      <c r="CY80" s="273"/>
      <c r="CZ80" s="273"/>
      <c r="DA80" s="273"/>
      <c r="DB80" s="273"/>
      <c r="DC80" s="273"/>
      <c r="DD80" s="273"/>
      <c r="DE80" s="273"/>
      <c r="DF80" s="273"/>
      <c r="DG80" s="273"/>
      <c r="DH80" s="273"/>
      <c r="DI80" s="273"/>
      <c r="DJ80" s="273"/>
      <c r="DK80" s="273"/>
      <c r="DL80" s="273"/>
      <c r="DM80" s="273"/>
      <c r="DN80" s="273"/>
      <c r="DO80" s="273"/>
      <c r="DP80" s="273"/>
      <c r="DQ80" s="273"/>
      <c r="DR80" s="273"/>
      <c r="DS80" s="273"/>
      <c r="DT80" s="273"/>
      <c r="DU80" s="273"/>
      <c r="DV80" s="273"/>
      <c r="DW80" s="273"/>
      <c r="DX80" s="273"/>
      <c r="DY80" s="273"/>
      <c r="DZ80" s="273"/>
      <c r="EA80" s="273"/>
      <c r="EB80" s="273"/>
      <c r="EC80" s="273"/>
      <c r="ED80" s="273"/>
      <c r="EE80" s="273"/>
      <c r="EF80" s="273"/>
      <c r="EG80" s="273"/>
      <c r="EH80" s="273"/>
      <c r="EI80" s="273"/>
      <c r="EJ80" s="273"/>
      <c r="EK80" s="273"/>
      <c r="EL80" s="273"/>
      <c r="EM80" s="273"/>
      <c r="EN80" s="273"/>
      <c r="EO80" s="273"/>
      <c r="EP80" s="273"/>
      <c r="EQ80" s="273"/>
      <c r="ER80" s="273"/>
      <c r="ES80" s="273"/>
      <c r="ET80" s="273"/>
      <c r="EU80" s="273"/>
      <c r="EV80" s="273"/>
      <c r="EW80" s="273"/>
      <c r="EX80" s="273"/>
      <c r="EY80" s="273"/>
      <c r="EZ80" s="273"/>
      <c r="FA80" s="273"/>
      <c r="FB80" s="273"/>
      <c r="FC80" s="273"/>
      <c r="FD80" s="273"/>
      <c r="FE80" s="273"/>
      <c r="FF80" s="273"/>
      <c r="FG80" s="273"/>
      <c r="FH80" s="273"/>
      <c r="FI80" s="273"/>
      <c r="FJ80" s="273"/>
      <c r="FK80" s="273"/>
      <c r="FL80" s="273"/>
      <c r="FM80" s="273"/>
      <c r="FN80" s="273"/>
      <c r="FO80" s="273"/>
      <c r="FP80" s="273"/>
      <c r="FQ80" s="273"/>
      <c r="FR80" s="273"/>
      <c r="FS80" s="273"/>
      <c r="FT80" s="273"/>
      <c r="FU80" s="273"/>
      <c r="FV80" s="273"/>
      <c r="FW80" s="273"/>
      <c r="FX80" s="273"/>
      <c r="FY80" s="273"/>
      <c r="FZ80" s="273"/>
      <c r="GA80" s="273"/>
      <c r="GB80" s="273"/>
      <c r="GC80" s="273"/>
      <c r="GD80" s="273"/>
      <c r="GE80" s="273"/>
      <c r="GF80" s="273"/>
      <c r="GG80" s="273"/>
      <c r="GH80" s="273"/>
      <c r="GI80" s="273"/>
      <c r="GJ80" s="273"/>
      <c r="GK80" s="273"/>
      <c r="GL80" s="273"/>
      <c r="GM80" s="273"/>
      <c r="GN80" s="273"/>
      <c r="GO80" s="273"/>
      <c r="GP80" s="273"/>
      <c r="GQ80" s="273"/>
      <c r="GR80" s="273"/>
      <c r="GS80" s="273"/>
      <c r="GT80" s="273"/>
      <c r="GU80" s="273"/>
      <c r="GV80" s="273"/>
      <c r="GW80" s="273"/>
      <c r="GX80" s="273"/>
      <c r="GY80" s="273"/>
      <c r="GZ80" s="273"/>
      <c r="HA80" s="273"/>
      <c r="HB80" s="273"/>
      <c r="HC80" s="273"/>
      <c r="HD80" s="273"/>
      <c r="HE80" s="273"/>
      <c r="HF80" s="273"/>
      <c r="HG80" s="273"/>
      <c r="HH80" s="273"/>
      <c r="HI80" s="273"/>
      <c r="HJ80" s="273"/>
      <c r="HK80" s="273"/>
      <c r="HL80" s="273"/>
      <c r="HM80" s="273"/>
      <c r="HN80" s="273"/>
      <c r="HO80" s="273"/>
      <c r="HP80" s="273"/>
      <c r="HQ80" s="273"/>
      <c r="HR80" s="273"/>
      <c r="HS80" s="273"/>
      <c r="HT80" s="273"/>
      <c r="HU80" s="273"/>
      <c r="HV80" s="273"/>
      <c r="HW80" s="273"/>
      <c r="HX80" s="273"/>
      <c r="HY80" s="273"/>
      <c r="HZ80" s="273"/>
      <c r="IA80" s="273"/>
      <c r="IB80" s="273"/>
      <c r="IC80" s="273"/>
      <c r="ID80" s="273"/>
      <c r="IE80" s="273"/>
      <c r="IF80" s="273"/>
      <c r="IG80" s="273"/>
      <c r="IH80" s="273"/>
      <c r="II80" s="273"/>
      <c r="IJ80" s="273"/>
      <c r="IK80" s="273"/>
      <c r="IL80" s="273"/>
      <c r="IM80" s="273"/>
      <c r="IN80" s="273"/>
      <c r="IO80" s="273"/>
      <c r="IP80" s="273"/>
      <c r="IQ80" s="273"/>
      <c r="IR80" s="273"/>
      <c r="IS80" s="273"/>
      <c r="IT80" s="273"/>
      <c r="IU80" s="273"/>
    </row>
    <row r="81" s="133" customFormat="1" ht="24" customHeight="1" spans="1:255">
      <c r="A81" s="273"/>
      <c r="B81" s="274"/>
      <c r="C81" s="273"/>
      <c r="D81" s="275"/>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3"/>
      <c r="BU81" s="273"/>
      <c r="BV81" s="273"/>
      <c r="BW81" s="273"/>
      <c r="BX81" s="273"/>
      <c r="BY81" s="273"/>
      <c r="BZ81" s="273"/>
      <c r="CA81" s="273"/>
      <c r="CB81" s="273"/>
      <c r="CC81" s="273"/>
      <c r="CD81" s="273"/>
      <c r="CE81" s="273"/>
      <c r="CF81" s="273"/>
      <c r="CG81" s="273"/>
      <c r="CH81" s="273"/>
      <c r="CI81" s="273"/>
      <c r="CJ81" s="273"/>
      <c r="CK81" s="273"/>
      <c r="CL81" s="273"/>
      <c r="CM81" s="273"/>
      <c r="CN81" s="273"/>
      <c r="CO81" s="273"/>
      <c r="CP81" s="273"/>
      <c r="CQ81" s="273"/>
      <c r="CR81" s="273"/>
      <c r="CS81" s="273"/>
      <c r="CT81" s="273"/>
      <c r="CU81" s="273"/>
      <c r="CV81" s="273"/>
      <c r="CW81" s="273"/>
      <c r="CX81" s="273"/>
      <c r="CY81" s="273"/>
      <c r="CZ81" s="273"/>
      <c r="DA81" s="273"/>
      <c r="DB81" s="273"/>
      <c r="DC81" s="273"/>
      <c r="DD81" s="273"/>
      <c r="DE81" s="273"/>
      <c r="DF81" s="273"/>
      <c r="DG81" s="273"/>
      <c r="DH81" s="273"/>
      <c r="DI81" s="273"/>
      <c r="DJ81" s="273"/>
      <c r="DK81" s="273"/>
      <c r="DL81" s="273"/>
      <c r="DM81" s="273"/>
      <c r="DN81" s="273"/>
      <c r="DO81" s="273"/>
      <c r="DP81" s="273"/>
      <c r="DQ81" s="273"/>
      <c r="DR81" s="273"/>
      <c r="DS81" s="273"/>
      <c r="DT81" s="273"/>
      <c r="DU81" s="273"/>
      <c r="DV81" s="273"/>
      <c r="DW81" s="273"/>
      <c r="DX81" s="273"/>
      <c r="DY81" s="273"/>
      <c r="DZ81" s="273"/>
      <c r="EA81" s="273"/>
      <c r="EB81" s="273"/>
      <c r="EC81" s="273"/>
      <c r="ED81" s="273"/>
      <c r="EE81" s="273"/>
      <c r="EF81" s="273"/>
      <c r="EG81" s="273"/>
      <c r="EH81" s="273"/>
      <c r="EI81" s="273"/>
      <c r="EJ81" s="273"/>
      <c r="EK81" s="273"/>
      <c r="EL81" s="273"/>
      <c r="EM81" s="273"/>
      <c r="EN81" s="273"/>
      <c r="EO81" s="273"/>
      <c r="EP81" s="273"/>
      <c r="EQ81" s="273"/>
      <c r="ER81" s="273"/>
      <c r="ES81" s="273"/>
      <c r="ET81" s="273"/>
      <c r="EU81" s="273"/>
      <c r="EV81" s="273"/>
      <c r="EW81" s="273"/>
      <c r="EX81" s="273"/>
      <c r="EY81" s="273"/>
      <c r="EZ81" s="273"/>
      <c r="FA81" s="273"/>
      <c r="FB81" s="273"/>
      <c r="FC81" s="273"/>
      <c r="FD81" s="273"/>
      <c r="FE81" s="273"/>
      <c r="FF81" s="273"/>
      <c r="FG81" s="273"/>
      <c r="FH81" s="273"/>
      <c r="FI81" s="273"/>
      <c r="FJ81" s="273"/>
      <c r="FK81" s="273"/>
      <c r="FL81" s="273"/>
      <c r="FM81" s="273"/>
      <c r="FN81" s="273"/>
      <c r="FO81" s="273"/>
      <c r="FP81" s="273"/>
      <c r="FQ81" s="273"/>
      <c r="FR81" s="273"/>
      <c r="FS81" s="273"/>
      <c r="FT81" s="273"/>
      <c r="FU81" s="273"/>
      <c r="FV81" s="273"/>
      <c r="FW81" s="273"/>
      <c r="FX81" s="273"/>
      <c r="FY81" s="273"/>
      <c r="FZ81" s="273"/>
      <c r="GA81" s="273"/>
      <c r="GB81" s="273"/>
      <c r="GC81" s="273"/>
      <c r="GD81" s="273"/>
      <c r="GE81" s="273"/>
      <c r="GF81" s="273"/>
      <c r="GG81" s="273"/>
      <c r="GH81" s="273"/>
      <c r="GI81" s="273"/>
      <c r="GJ81" s="273"/>
      <c r="GK81" s="273"/>
      <c r="GL81" s="273"/>
      <c r="GM81" s="273"/>
      <c r="GN81" s="273"/>
      <c r="GO81" s="273"/>
      <c r="GP81" s="273"/>
      <c r="GQ81" s="273"/>
      <c r="GR81" s="273"/>
      <c r="GS81" s="273"/>
      <c r="GT81" s="273"/>
      <c r="GU81" s="273"/>
      <c r="GV81" s="273"/>
      <c r="GW81" s="273"/>
      <c r="GX81" s="273"/>
      <c r="GY81" s="273"/>
      <c r="GZ81" s="273"/>
      <c r="HA81" s="273"/>
      <c r="HB81" s="273"/>
      <c r="HC81" s="273"/>
      <c r="HD81" s="273"/>
      <c r="HE81" s="273"/>
      <c r="HF81" s="273"/>
      <c r="HG81" s="273"/>
      <c r="HH81" s="273"/>
      <c r="HI81" s="273"/>
      <c r="HJ81" s="273"/>
      <c r="HK81" s="273"/>
      <c r="HL81" s="273"/>
      <c r="HM81" s="273"/>
      <c r="HN81" s="273"/>
      <c r="HO81" s="273"/>
      <c r="HP81" s="273"/>
      <c r="HQ81" s="273"/>
      <c r="HR81" s="273"/>
      <c r="HS81" s="273"/>
      <c r="HT81" s="273"/>
      <c r="HU81" s="273"/>
      <c r="HV81" s="273"/>
      <c r="HW81" s="273"/>
      <c r="HX81" s="273"/>
      <c r="HY81" s="273"/>
      <c r="HZ81" s="273"/>
      <c r="IA81" s="273"/>
      <c r="IB81" s="273"/>
      <c r="IC81" s="273"/>
      <c r="ID81" s="273"/>
      <c r="IE81" s="273"/>
      <c r="IF81" s="273"/>
      <c r="IG81" s="273"/>
      <c r="IH81" s="273"/>
      <c r="II81" s="273"/>
      <c r="IJ81" s="273"/>
      <c r="IK81" s="273"/>
      <c r="IL81" s="273"/>
      <c r="IM81" s="273"/>
      <c r="IN81" s="273"/>
      <c r="IO81" s="273"/>
      <c r="IP81" s="273"/>
      <c r="IQ81" s="273"/>
      <c r="IR81" s="273"/>
      <c r="IS81" s="273"/>
      <c r="IT81" s="273"/>
      <c r="IU81" s="273"/>
    </row>
    <row r="82" s="133" customFormat="1" ht="24" customHeight="1" spans="1:255">
      <c r="A82" s="273"/>
      <c r="B82" s="274"/>
      <c r="C82" s="273"/>
      <c r="D82" s="275"/>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3"/>
      <c r="BZ82" s="273"/>
      <c r="CA82" s="273"/>
      <c r="CB82" s="273"/>
      <c r="CC82" s="273"/>
      <c r="CD82" s="273"/>
      <c r="CE82" s="273"/>
      <c r="CF82" s="273"/>
      <c r="CG82" s="273"/>
      <c r="CH82" s="273"/>
      <c r="CI82" s="273"/>
      <c r="CJ82" s="273"/>
      <c r="CK82" s="273"/>
      <c r="CL82" s="273"/>
      <c r="CM82" s="273"/>
      <c r="CN82" s="273"/>
      <c r="CO82" s="273"/>
      <c r="CP82" s="273"/>
      <c r="CQ82" s="273"/>
      <c r="CR82" s="273"/>
      <c r="CS82" s="273"/>
      <c r="CT82" s="273"/>
      <c r="CU82" s="273"/>
      <c r="CV82" s="273"/>
      <c r="CW82" s="273"/>
      <c r="CX82" s="273"/>
      <c r="CY82" s="273"/>
      <c r="CZ82" s="273"/>
      <c r="DA82" s="273"/>
      <c r="DB82" s="273"/>
      <c r="DC82" s="273"/>
      <c r="DD82" s="273"/>
      <c r="DE82" s="273"/>
      <c r="DF82" s="273"/>
      <c r="DG82" s="273"/>
      <c r="DH82" s="273"/>
      <c r="DI82" s="273"/>
      <c r="DJ82" s="273"/>
      <c r="DK82" s="273"/>
      <c r="DL82" s="273"/>
      <c r="DM82" s="273"/>
      <c r="DN82" s="273"/>
      <c r="DO82" s="273"/>
      <c r="DP82" s="273"/>
      <c r="DQ82" s="273"/>
      <c r="DR82" s="273"/>
      <c r="DS82" s="273"/>
      <c r="DT82" s="273"/>
      <c r="DU82" s="273"/>
      <c r="DV82" s="273"/>
      <c r="DW82" s="273"/>
      <c r="DX82" s="273"/>
      <c r="DY82" s="273"/>
      <c r="DZ82" s="273"/>
      <c r="EA82" s="273"/>
      <c r="EB82" s="273"/>
      <c r="EC82" s="273"/>
      <c r="ED82" s="273"/>
      <c r="EE82" s="273"/>
      <c r="EF82" s="273"/>
      <c r="EG82" s="273"/>
      <c r="EH82" s="273"/>
      <c r="EI82" s="273"/>
      <c r="EJ82" s="273"/>
      <c r="EK82" s="273"/>
      <c r="EL82" s="273"/>
      <c r="EM82" s="273"/>
      <c r="EN82" s="273"/>
      <c r="EO82" s="273"/>
      <c r="EP82" s="273"/>
      <c r="EQ82" s="273"/>
      <c r="ER82" s="273"/>
      <c r="ES82" s="273"/>
      <c r="ET82" s="273"/>
      <c r="EU82" s="273"/>
      <c r="EV82" s="273"/>
      <c r="EW82" s="273"/>
      <c r="EX82" s="273"/>
      <c r="EY82" s="273"/>
      <c r="EZ82" s="273"/>
      <c r="FA82" s="273"/>
      <c r="FB82" s="273"/>
      <c r="FC82" s="273"/>
      <c r="FD82" s="273"/>
      <c r="FE82" s="273"/>
      <c r="FF82" s="273"/>
      <c r="FG82" s="273"/>
      <c r="FH82" s="273"/>
      <c r="FI82" s="273"/>
      <c r="FJ82" s="273"/>
      <c r="FK82" s="273"/>
      <c r="FL82" s="273"/>
      <c r="FM82" s="273"/>
      <c r="FN82" s="273"/>
      <c r="FO82" s="273"/>
      <c r="FP82" s="273"/>
      <c r="FQ82" s="273"/>
      <c r="FR82" s="273"/>
      <c r="FS82" s="273"/>
      <c r="FT82" s="273"/>
      <c r="FU82" s="273"/>
      <c r="FV82" s="273"/>
      <c r="FW82" s="273"/>
      <c r="FX82" s="273"/>
      <c r="FY82" s="273"/>
      <c r="FZ82" s="273"/>
      <c r="GA82" s="273"/>
      <c r="GB82" s="273"/>
      <c r="GC82" s="273"/>
      <c r="GD82" s="273"/>
      <c r="GE82" s="273"/>
      <c r="GF82" s="273"/>
      <c r="GG82" s="273"/>
      <c r="GH82" s="273"/>
      <c r="GI82" s="273"/>
      <c r="GJ82" s="273"/>
      <c r="GK82" s="273"/>
      <c r="GL82" s="273"/>
      <c r="GM82" s="273"/>
      <c r="GN82" s="273"/>
      <c r="GO82" s="273"/>
      <c r="GP82" s="273"/>
      <c r="GQ82" s="273"/>
      <c r="GR82" s="273"/>
      <c r="GS82" s="273"/>
      <c r="GT82" s="273"/>
      <c r="GU82" s="273"/>
      <c r="GV82" s="273"/>
      <c r="GW82" s="273"/>
      <c r="GX82" s="273"/>
      <c r="GY82" s="273"/>
      <c r="GZ82" s="273"/>
      <c r="HA82" s="273"/>
      <c r="HB82" s="273"/>
      <c r="HC82" s="273"/>
      <c r="HD82" s="273"/>
      <c r="HE82" s="273"/>
      <c r="HF82" s="273"/>
      <c r="HG82" s="273"/>
      <c r="HH82" s="273"/>
      <c r="HI82" s="273"/>
      <c r="HJ82" s="273"/>
      <c r="HK82" s="273"/>
      <c r="HL82" s="273"/>
      <c r="HM82" s="273"/>
      <c r="HN82" s="273"/>
      <c r="HO82" s="273"/>
      <c r="HP82" s="273"/>
      <c r="HQ82" s="273"/>
      <c r="HR82" s="273"/>
      <c r="HS82" s="273"/>
      <c r="HT82" s="273"/>
      <c r="HU82" s="273"/>
      <c r="HV82" s="273"/>
      <c r="HW82" s="273"/>
      <c r="HX82" s="273"/>
      <c r="HY82" s="273"/>
      <c r="HZ82" s="273"/>
      <c r="IA82" s="273"/>
      <c r="IB82" s="273"/>
      <c r="IC82" s="273"/>
      <c r="ID82" s="273"/>
      <c r="IE82" s="273"/>
      <c r="IF82" s="273"/>
      <c r="IG82" s="273"/>
      <c r="IH82" s="273"/>
      <c r="II82" s="273"/>
      <c r="IJ82" s="273"/>
      <c r="IK82" s="273"/>
      <c r="IL82" s="273"/>
      <c r="IM82" s="273"/>
      <c r="IN82" s="273"/>
      <c r="IO82" s="273"/>
      <c r="IP82" s="273"/>
      <c r="IQ82" s="273"/>
      <c r="IR82" s="273"/>
      <c r="IS82" s="273"/>
      <c r="IT82" s="273"/>
      <c r="IU82" s="273"/>
    </row>
    <row r="83" s="133" customFormat="1" ht="24" customHeight="1" spans="1:255">
      <c r="A83" s="273"/>
      <c r="B83" s="274"/>
      <c r="C83" s="273"/>
      <c r="D83" s="275"/>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3"/>
      <c r="BR83" s="273"/>
      <c r="BS83" s="273"/>
      <c r="BT83" s="273"/>
      <c r="BU83" s="273"/>
      <c r="BV83" s="273"/>
      <c r="BW83" s="273"/>
      <c r="BX83" s="273"/>
      <c r="BY83" s="273"/>
      <c r="BZ83" s="273"/>
      <c r="CA83" s="273"/>
      <c r="CB83" s="273"/>
      <c r="CC83" s="273"/>
      <c r="CD83" s="273"/>
      <c r="CE83" s="273"/>
      <c r="CF83" s="273"/>
      <c r="CG83" s="273"/>
      <c r="CH83" s="273"/>
      <c r="CI83" s="273"/>
      <c r="CJ83" s="273"/>
      <c r="CK83" s="273"/>
      <c r="CL83" s="273"/>
      <c r="CM83" s="273"/>
      <c r="CN83" s="273"/>
      <c r="CO83" s="273"/>
      <c r="CP83" s="273"/>
      <c r="CQ83" s="273"/>
      <c r="CR83" s="273"/>
      <c r="CS83" s="273"/>
      <c r="CT83" s="273"/>
      <c r="CU83" s="273"/>
      <c r="CV83" s="273"/>
      <c r="CW83" s="273"/>
      <c r="CX83" s="273"/>
      <c r="CY83" s="273"/>
      <c r="CZ83" s="273"/>
      <c r="DA83" s="273"/>
      <c r="DB83" s="273"/>
      <c r="DC83" s="273"/>
      <c r="DD83" s="273"/>
      <c r="DE83" s="273"/>
      <c r="DF83" s="273"/>
      <c r="DG83" s="273"/>
      <c r="DH83" s="273"/>
      <c r="DI83" s="273"/>
      <c r="DJ83" s="273"/>
      <c r="DK83" s="273"/>
      <c r="DL83" s="273"/>
      <c r="DM83" s="273"/>
      <c r="DN83" s="273"/>
      <c r="DO83" s="273"/>
      <c r="DP83" s="273"/>
      <c r="DQ83" s="273"/>
      <c r="DR83" s="273"/>
      <c r="DS83" s="273"/>
      <c r="DT83" s="273"/>
      <c r="DU83" s="273"/>
      <c r="DV83" s="273"/>
      <c r="DW83" s="273"/>
      <c r="DX83" s="273"/>
      <c r="DY83" s="273"/>
      <c r="DZ83" s="273"/>
      <c r="EA83" s="273"/>
      <c r="EB83" s="273"/>
      <c r="EC83" s="273"/>
      <c r="ED83" s="273"/>
      <c r="EE83" s="273"/>
      <c r="EF83" s="273"/>
      <c r="EG83" s="273"/>
      <c r="EH83" s="273"/>
      <c r="EI83" s="273"/>
      <c r="EJ83" s="273"/>
      <c r="EK83" s="273"/>
      <c r="EL83" s="273"/>
      <c r="EM83" s="273"/>
      <c r="EN83" s="273"/>
      <c r="EO83" s="273"/>
      <c r="EP83" s="273"/>
      <c r="EQ83" s="273"/>
      <c r="ER83" s="273"/>
      <c r="ES83" s="273"/>
      <c r="ET83" s="273"/>
      <c r="EU83" s="273"/>
      <c r="EV83" s="273"/>
      <c r="EW83" s="273"/>
      <c r="EX83" s="273"/>
      <c r="EY83" s="273"/>
      <c r="EZ83" s="273"/>
      <c r="FA83" s="273"/>
      <c r="FB83" s="273"/>
      <c r="FC83" s="273"/>
      <c r="FD83" s="273"/>
      <c r="FE83" s="273"/>
      <c r="FF83" s="273"/>
      <c r="FG83" s="273"/>
      <c r="FH83" s="273"/>
      <c r="FI83" s="273"/>
      <c r="FJ83" s="273"/>
      <c r="FK83" s="273"/>
      <c r="FL83" s="273"/>
      <c r="FM83" s="273"/>
      <c r="FN83" s="273"/>
      <c r="FO83" s="273"/>
      <c r="FP83" s="273"/>
      <c r="FQ83" s="273"/>
      <c r="FR83" s="273"/>
      <c r="FS83" s="273"/>
      <c r="FT83" s="273"/>
      <c r="FU83" s="273"/>
      <c r="FV83" s="273"/>
      <c r="FW83" s="273"/>
      <c r="FX83" s="273"/>
      <c r="FY83" s="273"/>
      <c r="FZ83" s="273"/>
      <c r="GA83" s="273"/>
      <c r="GB83" s="273"/>
      <c r="GC83" s="273"/>
      <c r="GD83" s="273"/>
      <c r="GE83" s="273"/>
      <c r="GF83" s="273"/>
      <c r="GG83" s="273"/>
      <c r="GH83" s="273"/>
      <c r="GI83" s="273"/>
      <c r="GJ83" s="273"/>
      <c r="GK83" s="273"/>
      <c r="GL83" s="273"/>
      <c r="GM83" s="273"/>
      <c r="GN83" s="273"/>
      <c r="GO83" s="273"/>
      <c r="GP83" s="273"/>
      <c r="GQ83" s="273"/>
      <c r="GR83" s="273"/>
      <c r="GS83" s="273"/>
      <c r="GT83" s="273"/>
      <c r="GU83" s="273"/>
      <c r="GV83" s="273"/>
      <c r="GW83" s="273"/>
      <c r="GX83" s="273"/>
      <c r="GY83" s="273"/>
      <c r="GZ83" s="273"/>
      <c r="HA83" s="273"/>
      <c r="HB83" s="273"/>
      <c r="HC83" s="273"/>
      <c r="HD83" s="273"/>
      <c r="HE83" s="273"/>
      <c r="HF83" s="273"/>
      <c r="HG83" s="273"/>
      <c r="HH83" s="273"/>
      <c r="HI83" s="273"/>
      <c r="HJ83" s="273"/>
      <c r="HK83" s="273"/>
      <c r="HL83" s="273"/>
      <c r="HM83" s="273"/>
      <c r="HN83" s="273"/>
      <c r="HO83" s="273"/>
      <c r="HP83" s="273"/>
      <c r="HQ83" s="273"/>
      <c r="HR83" s="273"/>
      <c r="HS83" s="273"/>
      <c r="HT83" s="273"/>
      <c r="HU83" s="273"/>
      <c r="HV83" s="273"/>
      <c r="HW83" s="273"/>
      <c r="HX83" s="273"/>
      <c r="HY83" s="273"/>
      <c r="HZ83" s="273"/>
      <c r="IA83" s="273"/>
      <c r="IB83" s="273"/>
      <c r="IC83" s="273"/>
      <c r="ID83" s="273"/>
      <c r="IE83" s="273"/>
      <c r="IF83" s="273"/>
      <c r="IG83" s="273"/>
      <c r="IH83" s="273"/>
      <c r="II83" s="273"/>
      <c r="IJ83" s="273"/>
      <c r="IK83" s="273"/>
      <c r="IL83" s="273"/>
      <c r="IM83" s="273"/>
      <c r="IN83" s="273"/>
      <c r="IO83" s="273"/>
      <c r="IP83" s="273"/>
      <c r="IQ83" s="273"/>
      <c r="IR83" s="273"/>
      <c r="IS83" s="273"/>
      <c r="IT83" s="273"/>
      <c r="IU83" s="273"/>
    </row>
    <row r="84" s="133" customFormat="1" ht="24" customHeight="1" spans="1:255">
      <c r="A84" s="273"/>
      <c r="B84" s="274"/>
      <c r="C84" s="273"/>
      <c r="D84" s="275"/>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3"/>
      <c r="CE84" s="273"/>
      <c r="CF84" s="273"/>
      <c r="CG84" s="273"/>
      <c r="CH84" s="273"/>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3"/>
      <c r="DF84" s="273"/>
      <c r="DG84" s="273"/>
      <c r="DH84" s="273"/>
      <c r="DI84" s="273"/>
      <c r="DJ84" s="273"/>
      <c r="DK84" s="273"/>
      <c r="DL84" s="273"/>
      <c r="DM84" s="273"/>
      <c r="DN84" s="273"/>
      <c r="DO84" s="273"/>
      <c r="DP84" s="273"/>
      <c r="DQ84" s="273"/>
      <c r="DR84" s="273"/>
      <c r="DS84" s="273"/>
      <c r="DT84" s="273"/>
      <c r="DU84" s="273"/>
      <c r="DV84" s="273"/>
      <c r="DW84" s="273"/>
      <c r="DX84" s="273"/>
      <c r="DY84" s="273"/>
      <c r="DZ84" s="273"/>
      <c r="EA84" s="273"/>
      <c r="EB84" s="273"/>
      <c r="EC84" s="273"/>
      <c r="ED84" s="273"/>
      <c r="EE84" s="273"/>
      <c r="EF84" s="273"/>
      <c r="EG84" s="273"/>
      <c r="EH84" s="273"/>
      <c r="EI84" s="273"/>
      <c r="EJ84" s="273"/>
      <c r="EK84" s="273"/>
      <c r="EL84" s="273"/>
      <c r="EM84" s="273"/>
      <c r="EN84" s="273"/>
      <c r="EO84" s="273"/>
      <c r="EP84" s="273"/>
      <c r="EQ84" s="273"/>
      <c r="ER84" s="273"/>
      <c r="ES84" s="273"/>
      <c r="ET84" s="273"/>
      <c r="EU84" s="273"/>
      <c r="EV84" s="273"/>
      <c r="EW84" s="273"/>
      <c r="EX84" s="273"/>
      <c r="EY84" s="273"/>
      <c r="EZ84" s="273"/>
      <c r="FA84" s="273"/>
      <c r="FB84" s="273"/>
      <c r="FC84" s="273"/>
      <c r="FD84" s="273"/>
      <c r="FE84" s="273"/>
      <c r="FF84" s="273"/>
      <c r="FG84" s="273"/>
      <c r="FH84" s="273"/>
      <c r="FI84" s="273"/>
      <c r="FJ84" s="273"/>
      <c r="FK84" s="273"/>
      <c r="FL84" s="273"/>
      <c r="FM84" s="273"/>
      <c r="FN84" s="273"/>
      <c r="FO84" s="273"/>
      <c r="FP84" s="273"/>
      <c r="FQ84" s="273"/>
      <c r="FR84" s="273"/>
      <c r="FS84" s="273"/>
      <c r="FT84" s="273"/>
      <c r="FU84" s="273"/>
      <c r="FV84" s="273"/>
      <c r="FW84" s="273"/>
      <c r="FX84" s="273"/>
      <c r="FY84" s="273"/>
      <c r="FZ84" s="273"/>
      <c r="GA84" s="273"/>
      <c r="GB84" s="273"/>
      <c r="GC84" s="273"/>
      <c r="GD84" s="273"/>
      <c r="GE84" s="273"/>
      <c r="GF84" s="273"/>
      <c r="GG84" s="273"/>
      <c r="GH84" s="273"/>
      <c r="GI84" s="273"/>
      <c r="GJ84" s="273"/>
      <c r="GK84" s="273"/>
      <c r="GL84" s="273"/>
      <c r="GM84" s="273"/>
      <c r="GN84" s="273"/>
      <c r="GO84" s="273"/>
      <c r="GP84" s="273"/>
      <c r="GQ84" s="273"/>
      <c r="GR84" s="273"/>
      <c r="GS84" s="273"/>
      <c r="GT84" s="273"/>
      <c r="GU84" s="273"/>
      <c r="GV84" s="273"/>
      <c r="GW84" s="273"/>
      <c r="GX84" s="273"/>
      <c r="GY84" s="273"/>
      <c r="GZ84" s="273"/>
      <c r="HA84" s="273"/>
      <c r="HB84" s="273"/>
      <c r="HC84" s="273"/>
      <c r="HD84" s="273"/>
      <c r="HE84" s="273"/>
      <c r="HF84" s="273"/>
      <c r="HG84" s="273"/>
      <c r="HH84" s="273"/>
      <c r="HI84" s="273"/>
      <c r="HJ84" s="273"/>
      <c r="HK84" s="273"/>
      <c r="HL84" s="273"/>
      <c r="HM84" s="273"/>
      <c r="HN84" s="273"/>
      <c r="HO84" s="273"/>
      <c r="HP84" s="273"/>
      <c r="HQ84" s="273"/>
      <c r="HR84" s="273"/>
      <c r="HS84" s="273"/>
      <c r="HT84" s="273"/>
      <c r="HU84" s="273"/>
      <c r="HV84" s="273"/>
      <c r="HW84" s="273"/>
      <c r="HX84" s="273"/>
      <c r="HY84" s="273"/>
      <c r="HZ84" s="273"/>
      <c r="IA84" s="273"/>
      <c r="IB84" s="273"/>
      <c r="IC84" s="273"/>
      <c r="ID84" s="273"/>
      <c r="IE84" s="273"/>
      <c r="IF84" s="273"/>
      <c r="IG84" s="273"/>
      <c r="IH84" s="273"/>
      <c r="II84" s="273"/>
      <c r="IJ84" s="273"/>
      <c r="IK84" s="273"/>
      <c r="IL84" s="273"/>
      <c r="IM84" s="273"/>
      <c r="IN84" s="273"/>
      <c r="IO84" s="273"/>
      <c r="IP84" s="273"/>
      <c r="IQ84" s="273"/>
      <c r="IR84" s="273"/>
      <c r="IS84" s="273"/>
      <c r="IT84" s="273"/>
      <c r="IU84" s="273"/>
    </row>
    <row r="85" s="133" customFormat="1" ht="24" customHeight="1" spans="1:255">
      <c r="A85" s="273"/>
      <c r="B85" s="274"/>
      <c r="C85" s="273"/>
      <c r="D85" s="275"/>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3"/>
      <c r="BR85" s="273"/>
      <c r="BS85" s="273"/>
      <c r="BT85" s="273"/>
      <c r="BU85" s="273"/>
      <c r="BV85" s="273"/>
      <c r="BW85" s="273"/>
      <c r="BX85" s="273"/>
      <c r="BY85" s="273"/>
      <c r="BZ85" s="273"/>
      <c r="CA85" s="273"/>
      <c r="CB85" s="273"/>
      <c r="CC85" s="273"/>
      <c r="CD85" s="273"/>
      <c r="CE85" s="273"/>
      <c r="CF85" s="273"/>
      <c r="CG85" s="273"/>
      <c r="CH85" s="273"/>
      <c r="CI85" s="273"/>
      <c r="CJ85" s="273"/>
      <c r="CK85" s="273"/>
      <c r="CL85" s="273"/>
      <c r="CM85" s="273"/>
      <c r="CN85" s="273"/>
      <c r="CO85" s="273"/>
      <c r="CP85" s="273"/>
      <c r="CQ85" s="273"/>
      <c r="CR85" s="273"/>
      <c r="CS85" s="273"/>
      <c r="CT85" s="273"/>
      <c r="CU85" s="273"/>
      <c r="CV85" s="273"/>
      <c r="CW85" s="273"/>
      <c r="CX85" s="273"/>
      <c r="CY85" s="273"/>
      <c r="CZ85" s="273"/>
      <c r="DA85" s="273"/>
      <c r="DB85" s="273"/>
      <c r="DC85" s="273"/>
      <c r="DD85" s="273"/>
      <c r="DE85" s="273"/>
      <c r="DF85" s="273"/>
      <c r="DG85" s="273"/>
      <c r="DH85" s="273"/>
      <c r="DI85" s="273"/>
      <c r="DJ85" s="273"/>
      <c r="DK85" s="273"/>
      <c r="DL85" s="273"/>
      <c r="DM85" s="273"/>
      <c r="DN85" s="273"/>
      <c r="DO85" s="273"/>
      <c r="DP85" s="273"/>
      <c r="DQ85" s="273"/>
      <c r="DR85" s="273"/>
      <c r="DS85" s="273"/>
      <c r="DT85" s="273"/>
      <c r="DU85" s="273"/>
      <c r="DV85" s="273"/>
      <c r="DW85" s="273"/>
      <c r="DX85" s="273"/>
      <c r="DY85" s="273"/>
      <c r="DZ85" s="273"/>
      <c r="EA85" s="273"/>
      <c r="EB85" s="273"/>
      <c r="EC85" s="273"/>
      <c r="ED85" s="273"/>
      <c r="EE85" s="273"/>
      <c r="EF85" s="273"/>
      <c r="EG85" s="273"/>
      <c r="EH85" s="273"/>
      <c r="EI85" s="273"/>
      <c r="EJ85" s="273"/>
      <c r="EK85" s="273"/>
      <c r="EL85" s="273"/>
      <c r="EM85" s="273"/>
      <c r="EN85" s="273"/>
      <c r="EO85" s="273"/>
      <c r="EP85" s="273"/>
      <c r="EQ85" s="273"/>
      <c r="ER85" s="273"/>
      <c r="ES85" s="273"/>
      <c r="ET85" s="273"/>
      <c r="EU85" s="273"/>
      <c r="EV85" s="273"/>
      <c r="EW85" s="273"/>
      <c r="EX85" s="273"/>
      <c r="EY85" s="273"/>
      <c r="EZ85" s="273"/>
      <c r="FA85" s="273"/>
      <c r="FB85" s="273"/>
      <c r="FC85" s="273"/>
      <c r="FD85" s="273"/>
      <c r="FE85" s="273"/>
      <c r="FF85" s="273"/>
      <c r="FG85" s="273"/>
      <c r="FH85" s="273"/>
      <c r="FI85" s="273"/>
      <c r="FJ85" s="273"/>
      <c r="FK85" s="273"/>
      <c r="FL85" s="273"/>
      <c r="FM85" s="273"/>
      <c r="FN85" s="273"/>
      <c r="FO85" s="273"/>
      <c r="FP85" s="273"/>
      <c r="FQ85" s="273"/>
      <c r="FR85" s="273"/>
      <c r="FS85" s="273"/>
      <c r="FT85" s="273"/>
      <c r="FU85" s="273"/>
      <c r="FV85" s="273"/>
      <c r="FW85" s="273"/>
      <c r="FX85" s="273"/>
      <c r="FY85" s="273"/>
      <c r="FZ85" s="273"/>
      <c r="GA85" s="273"/>
      <c r="GB85" s="273"/>
      <c r="GC85" s="273"/>
      <c r="GD85" s="273"/>
      <c r="GE85" s="273"/>
      <c r="GF85" s="273"/>
      <c r="GG85" s="273"/>
      <c r="GH85" s="273"/>
      <c r="GI85" s="273"/>
      <c r="GJ85" s="273"/>
      <c r="GK85" s="273"/>
      <c r="GL85" s="273"/>
      <c r="GM85" s="273"/>
      <c r="GN85" s="273"/>
      <c r="GO85" s="273"/>
      <c r="GP85" s="273"/>
      <c r="GQ85" s="273"/>
      <c r="GR85" s="273"/>
      <c r="GS85" s="273"/>
      <c r="GT85" s="273"/>
      <c r="GU85" s="273"/>
      <c r="GV85" s="273"/>
      <c r="GW85" s="273"/>
      <c r="GX85" s="273"/>
      <c r="GY85" s="273"/>
      <c r="GZ85" s="273"/>
      <c r="HA85" s="273"/>
      <c r="HB85" s="273"/>
      <c r="HC85" s="273"/>
      <c r="HD85" s="273"/>
      <c r="HE85" s="273"/>
      <c r="HF85" s="273"/>
      <c r="HG85" s="273"/>
      <c r="HH85" s="273"/>
      <c r="HI85" s="273"/>
      <c r="HJ85" s="273"/>
      <c r="HK85" s="273"/>
      <c r="HL85" s="273"/>
      <c r="HM85" s="273"/>
      <c r="HN85" s="273"/>
      <c r="HO85" s="273"/>
      <c r="HP85" s="273"/>
      <c r="HQ85" s="273"/>
      <c r="HR85" s="273"/>
      <c r="HS85" s="273"/>
      <c r="HT85" s="273"/>
      <c r="HU85" s="273"/>
      <c r="HV85" s="273"/>
      <c r="HW85" s="273"/>
      <c r="HX85" s="273"/>
      <c r="HY85" s="273"/>
      <c r="HZ85" s="273"/>
      <c r="IA85" s="273"/>
      <c r="IB85" s="273"/>
      <c r="IC85" s="273"/>
      <c r="ID85" s="273"/>
      <c r="IE85" s="273"/>
      <c r="IF85" s="273"/>
      <c r="IG85" s="273"/>
      <c r="IH85" s="273"/>
      <c r="II85" s="273"/>
      <c r="IJ85" s="273"/>
      <c r="IK85" s="273"/>
      <c r="IL85" s="273"/>
      <c r="IM85" s="273"/>
      <c r="IN85" s="273"/>
      <c r="IO85" s="273"/>
      <c r="IP85" s="273"/>
      <c r="IQ85" s="273"/>
      <c r="IR85" s="273"/>
      <c r="IS85" s="273"/>
      <c r="IT85" s="273"/>
      <c r="IU85" s="273"/>
    </row>
    <row r="86" s="133" customFormat="1" ht="24" customHeight="1" spans="1:255">
      <c r="A86" s="273"/>
      <c r="B86" s="274"/>
      <c r="C86" s="273"/>
      <c r="D86" s="275"/>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3"/>
      <c r="BK86" s="273"/>
      <c r="BL86" s="273"/>
      <c r="BM86" s="273"/>
      <c r="BN86" s="273"/>
      <c r="BO86" s="273"/>
      <c r="BP86" s="273"/>
      <c r="BQ86" s="273"/>
      <c r="BR86" s="273"/>
      <c r="BS86" s="273"/>
      <c r="BT86" s="273"/>
      <c r="BU86" s="273"/>
      <c r="BV86" s="273"/>
      <c r="BW86" s="273"/>
      <c r="BX86" s="273"/>
      <c r="BY86" s="273"/>
      <c r="BZ86" s="273"/>
      <c r="CA86" s="273"/>
      <c r="CB86" s="273"/>
      <c r="CC86" s="273"/>
      <c r="CD86" s="273"/>
      <c r="CE86" s="273"/>
      <c r="CF86" s="273"/>
      <c r="CG86" s="273"/>
      <c r="CH86" s="273"/>
      <c r="CI86" s="273"/>
      <c r="CJ86" s="273"/>
      <c r="CK86" s="273"/>
      <c r="CL86" s="273"/>
      <c r="CM86" s="273"/>
      <c r="CN86" s="273"/>
      <c r="CO86" s="273"/>
      <c r="CP86" s="273"/>
      <c r="CQ86" s="273"/>
      <c r="CR86" s="273"/>
      <c r="CS86" s="273"/>
      <c r="CT86" s="273"/>
      <c r="CU86" s="273"/>
      <c r="CV86" s="273"/>
      <c r="CW86" s="273"/>
      <c r="CX86" s="273"/>
      <c r="CY86" s="273"/>
      <c r="CZ86" s="273"/>
      <c r="DA86" s="273"/>
      <c r="DB86" s="273"/>
      <c r="DC86" s="273"/>
      <c r="DD86" s="273"/>
      <c r="DE86" s="273"/>
      <c r="DF86" s="273"/>
      <c r="DG86" s="273"/>
      <c r="DH86" s="273"/>
      <c r="DI86" s="273"/>
      <c r="DJ86" s="273"/>
      <c r="DK86" s="273"/>
      <c r="DL86" s="273"/>
      <c r="DM86" s="273"/>
      <c r="DN86" s="273"/>
      <c r="DO86" s="273"/>
      <c r="DP86" s="273"/>
      <c r="DQ86" s="273"/>
      <c r="DR86" s="273"/>
      <c r="DS86" s="273"/>
      <c r="DT86" s="273"/>
      <c r="DU86" s="273"/>
      <c r="DV86" s="273"/>
      <c r="DW86" s="273"/>
      <c r="DX86" s="273"/>
      <c r="DY86" s="273"/>
      <c r="DZ86" s="273"/>
      <c r="EA86" s="273"/>
      <c r="EB86" s="273"/>
      <c r="EC86" s="273"/>
      <c r="ED86" s="273"/>
      <c r="EE86" s="273"/>
      <c r="EF86" s="273"/>
      <c r="EG86" s="273"/>
      <c r="EH86" s="273"/>
      <c r="EI86" s="273"/>
      <c r="EJ86" s="273"/>
      <c r="EK86" s="273"/>
      <c r="EL86" s="273"/>
      <c r="EM86" s="273"/>
      <c r="EN86" s="273"/>
      <c r="EO86" s="273"/>
      <c r="EP86" s="273"/>
      <c r="EQ86" s="273"/>
      <c r="ER86" s="273"/>
      <c r="ES86" s="273"/>
      <c r="ET86" s="273"/>
      <c r="EU86" s="273"/>
      <c r="EV86" s="273"/>
      <c r="EW86" s="273"/>
      <c r="EX86" s="273"/>
      <c r="EY86" s="273"/>
      <c r="EZ86" s="273"/>
      <c r="FA86" s="273"/>
      <c r="FB86" s="273"/>
      <c r="FC86" s="273"/>
      <c r="FD86" s="273"/>
      <c r="FE86" s="273"/>
      <c r="FF86" s="273"/>
      <c r="FG86" s="273"/>
      <c r="FH86" s="273"/>
      <c r="FI86" s="273"/>
      <c r="FJ86" s="273"/>
      <c r="FK86" s="273"/>
      <c r="FL86" s="273"/>
      <c r="FM86" s="273"/>
      <c r="FN86" s="273"/>
      <c r="FO86" s="273"/>
      <c r="FP86" s="273"/>
      <c r="FQ86" s="273"/>
      <c r="FR86" s="273"/>
      <c r="FS86" s="273"/>
      <c r="FT86" s="273"/>
      <c r="FU86" s="273"/>
      <c r="FV86" s="273"/>
      <c r="FW86" s="273"/>
      <c r="FX86" s="273"/>
      <c r="FY86" s="273"/>
      <c r="FZ86" s="273"/>
      <c r="GA86" s="273"/>
      <c r="GB86" s="273"/>
      <c r="GC86" s="273"/>
      <c r="GD86" s="273"/>
      <c r="GE86" s="273"/>
      <c r="GF86" s="273"/>
      <c r="GG86" s="273"/>
      <c r="GH86" s="273"/>
      <c r="GI86" s="273"/>
      <c r="GJ86" s="273"/>
      <c r="GK86" s="273"/>
      <c r="GL86" s="273"/>
      <c r="GM86" s="273"/>
      <c r="GN86" s="273"/>
      <c r="GO86" s="273"/>
      <c r="GP86" s="273"/>
      <c r="GQ86" s="273"/>
      <c r="GR86" s="273"/>
      <c r="GS86" s="273"/>
      <c r="GT86" s="273"/>
      <c r="GU86" s="273"/>
      <c r="GV86" s="273"/>
      <c r="GW86" s="273"/>
      <c r="GX86" s="273"/>
      <c r="GY86" s="273"/>
      <c r="GZ86" s="273"/>
      <c r="HA86" s="273"/>
      <c r="HB86" s="273"/>
      <c r="HC86" s="273"/>
      <c r="HD86" s="273"/>
      <c r="HE86" s="273"/>
      <c r="HF86" s="273"/>
      <c r="HG86" s="273"/>
      <c r="HH86" s="273"/>
      <c r="HI86" s="273"/>
      <c r="HJ86" s="273"/>
      <c r="HK86" s="273"/>
      <c r="HL86" s="273"/>
      <c r="HM86" s="273"/>
      <c r="HN86" s="273"/>
      <c r="HO86" s="273"/>
      <c r="HP86" s="273"/>
      <c r="HQ86" s="273"/>
      <c r="HR86" s="273"/>
      <c r="HS86" s="273"/>
      <c r="HT86" s="273"/>
      <c r="HU86" s="273"/>
      <c r="HV86" s="273"/>
      <c r="HW86" s="273"/>
      <c r="HX86" s="273"/>
      <c r="HY86" s="273"/>
      <c r="HZ86" s="273"/>
      <c r="IA86" s="273"/>
      <c r="IB86" s="273"/>
      <c r="IC86" s="273"/>
      <c r="ID86" s="273"/>
      <c r="IE86" s="273"/>
      <c r="IF86" s="273"/>
      <c r="IG86" s="273"/>
      <c r="IH86" s="273"/>
      <c r="II86" s="273"/>
      <c r="IJ86" s="273"/>
      <c r="IK86" s="273"/>
      <c r="IL86" s="273"/>
      <c r="IM86" s="273"/>
      <c r="IN86" s="273"/>
      <c r="IO86" s="273"/>
      <c r="IP86" s="273"/>
      <c r="IQ86" s="273"/>
      <c r="IR86" s="273"/>
      <c r="IS86" s="273"/>
      <c r="IT86" s="273"/>
      <c r="IU86" s="273"/>
    </row>
    <row r="87" s="133" customFormat="1" ht="24" customHeight="1" spans="1:255">
      <c r="A87" s="273"/>
      <c r="B87" s="274"/>
      <c r="C87" s="273"/>
      <c r="D87" s="275"/>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273"/>
      <c r="AX87" s="273"/>
      <c r="AY87" s="273"/>
      <c r="AZ87" s="273"/>
      <c r="BA87" s="273"/>
      <c r="BB87" s="273"/>
      <c r="BC87" s="273"/>
      <c r="BD87" s="273"/>
      <c r="BE87" s="273"/>
      <c r="BF87" s="273"/>
      <c r="BG87" s="273"/>
      <c r="BH87" s="273"/>
      <c r="BI87" s="273"/>
      <c r="BJ87" s="273"/>
      <c r="BK87" s="273"/>
      <c r="BL87" s="273"/>
      <c r="BM87" s="273"/>
      <c r="BN87" s="273"/>
      <c r="BO87" s="273"/>
      <c r="BP87" s="273"/>
      <c r="BQ87" s="273"/>
      <c r="BR87" s="273"/>
      <c r="BS87" s="273"/>
      <c r="BT87" s="273"/>
      <c r="BU87" s="273"/>
      <c r="BV87" s="273"/>
      <c r="BW87" s="273"/>
      <c r="BX87" s="273"/>
      <c r="BY87" s="273"/>
      <c r="BZ87" s="273"/>
      <c r="CA87" s="273"/>
      <c r="CB87" s="273"/>
      <c r="CC87" s="273"/>
      <c r="CD87" s="273"/>
      <c r="CE87" s="273"/>
      <c r="CF87" s="273"/>
      <c r="CG87" s="273"/>
      <c r="CH87" s="273"/>
      <c r="CI87" s="273"/>
      <c r="CJ87" s="273"/>
      <c r="CK87" s="273"/>
      <c r="CL87" s="273"/>
      <c r="CM87" s="273"/>
      <c r="CN87" s="273"/>
      <c r="CO87" s="273"/>
      <c r="CP87" s="273"/>
      <c r="CQ87" s="273"/>
      <c r="CR87" s="273"/>
      <c r="CS87" s="273"/>
      <c r="CT87" s="273"/>
      <c r="CU87" s="273"/>
      <c r="CV87" s="273"/>
      <c r="CW87" s="273"/>
      <c r="CX87" s="273"/>
      <c r="CY87" s="273"/>
      <c r="CZ87" s="273"/>
      <c r="DA87" s="273"/>
      <c r="DB87" s="273"/>
      <c r="DC87" s="273"/>
      <c r="DD87" s="273"/>
      <c r="DE87" s="273"/>
      <c r="DF87" s="273"/>
      <c r="DG87" s="273"/>
      <c r="DH87" s="273"/>
      <c r="DI87" s="273"/>
      <c r="DJ87" s="273"/>
      <c r="DK87" s="273"/>
      <c r="DL87" s="273"/>
      <c r="DM87" s="273"/>
      <c r="DN87" s="273"/>
      <c r="DO87" s="273"/>
      <c r="DP87" s="273"/>
      <c r="DQ87" s="273"/>
      <c r="DR87" s="273"/>
      <c r="DS87" s="273"/>
      <c r="DT87" s="273"/>
      <c r="DU87" s="273"/>
      <c r="DV87" s="273"/>
      <c r="DW87" s="273"/>
      <c r="DX87" s="273"/>
      <c r="DY87" s="273"/>
      <c r="DZ87" s="273"/>
      <c r="EA87" s="273"/>
      <c r="EB87" s="273"/>
      <c r="EC87" s="273"/>
      <c r="ED87" s="273"/>
      <c r="EE87" s="273"/>
      <c r="EF87" s="273"/>
      <c r="EG87" s="273"/>
      <c r="EH87" s="273"/>
      <c r="EI87" s="273"/>
      <c r="EJ87" s="273"/>
      <c r="EK87" s="273"/>
      <c r="EL87" s="273"/>
      <c r="EM87" s="273"/>
      <c r="EN87" s="273"/>
      <c r="EO87" s="273"/>
      <c r="EP87" s="273"/>
      <c r="EQ87" s="273"/>
      <c r="ER87" s="273"/>
      <c r="ES87" s="273"/>
      <c r="ET87" s="273"/>
      <c r="EU87" s="273"/>
      <c r="EV87" s="273"/>
      <c r="EW87" s="273"/>
      <c r="EX87" s="273"/>
      <c r="EY87" s="273"/>
      <c r="EZ87" s="273"/>
      <c r="FA87" s="273"/>
      <c r="FB87" s="273"/>
      <c r="FC87" s="273"/>
      <c r="FD87" s="273"/>
      <c r="FE87" s="273"/>
      <c r="FF87" s="273"/>
      <c r="FG87" s="273"/>
      <c r="FH87" s="273"/>
      <c r="FI87" s="273"/>
      <c r="FJ87" s="273"/>
      <c r="FK87" s="273"/>
      <c r="FL87" s="273"/>
      <c r="FM87" s="273"/>
      <c r="FN87" s="273"/>
      <c r="FO87" s="273"/>
      <c r="FP87" s="273"/>
      <c r="FQ87" s="273"/>
      <c r="FR87" s="273"/>
      <c r="FS87" s="273"/>
      <c r="FT87" s="273"/>
      <c r="FU87" s="273"/>
      <c r="FV87" s="273"/>
      <c r="FW87" s="273"/>
      <c r="FX87" s="273"/>
      <c r="FY87" s="273"/>
      <c r="FZ87" s="273"/>
      <c r="GA87" s="273"/>
      <c r="GB87" s="273"/>
      <c r="GC87" s="273"/>
      <c r="GD87" s="273"/>
      <c r="GE87" s="273"/>
      <c r="GF87" s="273"/>
      <c r="GG87" s="273"/>
      <c r="GH87" s="273"/>
      <c r="GI87" s="273"/>
      <c r="GJ87" s="273"/>
      <c r="GK87" s="273"/>
      <c r="GL87" s="273"/>
      <c r="GM87" s="273"/>
      <c r="GN87" s="273"/>
      <c r="GO87" s="273"/>
      <c r="GP87" s="273"/>
      <c r="GQ87" s="273"/>
      <c r="GR87" s="273"/>
      <c r="GS87" s="273"/>
      <c r="GT87" s="273"/>
      <c r="GU87" s="273"/>
      <c r="GV87" s="273"/>
      <c r="GW87" s="273"/>
      <c r="GX87" s="273"/>
      <c r="GY87" s="273"/>
      <c r="GZ87" s="273"/>
      <c r="HA87" s="273"/>
      <c r="HB87" s="273"/>
      <c r="HC87" s="273"/>
      <c r="HD87" s="273"/>
      <c r="HE87" s="273"/>
      <c r="HF87" s="273"/>
      <c r="HG87" s="273"/>
      <c r="HH87" s="273"/>
      <c r="HI87" s="273"/>
      <c r="HJ87" s="273"/>
      <c r="HK87" s="273"/>
      <c r="HL87" s="273"/>
      <c r="HM87" s="273"/>
      <c r="HN87" s="273"/>
      <c r="HO87" s="273"/>
      <c r="HP87" s="273"/>
      <c r="HQ87" s="273"/>
      <c r="HR87" s="273"/>
      <c r="HS87" s="273"/>
      <c r="HT87" s="273"/>
      <c r="HU87" s="273"/>
      <c r="HV87" s="273"/>
      <c r="HW87" s="273"/>
      <c r="HX87" s="273"/>
      <c r="HY87" s="273"/>
      <c r="HZ87" s="273"/>
      <c r="IA87" s="273"/>
      <c r="IB87" s="273"/>
      <c r="IC87" s="273"/>
      <c r="ID87" s="273"/>
      <c r="IE87" s="273"/>
      <c r="IF87" s="273"/>
      <c r="IG87" s="273"/>
      <c r="IH87" s="273"/>
      <c r="II87" s="273"/>
      <c r="IJ87" s="273"/>
      <c r="IK87" s="273"/>
      <c r="IL87" s="273"/>
      <c r="IM87" s="273"/>
      <c r="IN87" s="273"/>
      <c r="IO87" s="273"/>
      <c r="IP87" s="273"/>
      <c r="IQ87" s="273"/>
      <c r="IR87" s="273"/>
      <c r="IS87" s="273"/>
      <c r="IT87" s="273"/>
      <c r="IU87" s="273"/>
    </row>
    <row r="88" s="133" customFormat="1" ht="24" customHeight="1" spans="1:255">
      <c r="A88" s="273"/>
      <c r="B88" s="274"/>
      <c r="C88" s="273"/>
      <c r="D88" s="275"/>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273"/>
      <c r="AX88" s="273"/>
      <c r="AY88" s="273"/>
      <c r="AZ88" s="273"/>
      <c r="BA88" s="273"/>
      <c r="BB88" s="273"/>
      <c r="BC88" s="273"/>
      <c r="BD88" s="273"/>
      <c r="BE88" s="273"/>
      <c r="BF88" s="273"/>
      <c r="BG88" s="273"/>
      <c r="BH88" s="273"/>
      <c r="BI88" s="273"/>
      <c r="BJ88" s="273"/>
      <c r="BK88" s="273"/>
      <c r="BL88" s="273"/>
      <c r="BM88" s="273"/>
      <c r="BN88" s="273"/>
      <c r="BO88" s="273"/>
      <c r="BP88" s="273"/>
      <c r="BQ88" s="273"/>
      <c r="BR88" s="273"/>
      <c r="BS88" s="273"/>
      <c r="BT88" s="273"/>
      <c r="BU88" s="273"/>
      <c r="BV88" s="273"/>
      <c r="BW88" s="273"/>
      <c r="BX88" s="273"/>
      <c r="BY88" s="273"/>
      <c r="BZ88" s="273"/>
      <c r="CA88" s="273"/>
      <c r="CB88" s="273"/>
      <c r="CC88" s="273"/>
      <c r="CD88" s="273"/>
      <c r="CE88" s="273"/>
      <c r="CF88" s="273"/>
      <c r="CG88" s="273"/>
      <c r="CH88" s="273"/>
      <c r="CI88" s="273"/>
      <c r="CJ88" s="273"/>
      <c r="CK88" s="273"/>
      <c r="CL88" s="273"/>
      <c r="CM88" s="273"/>
      <c r="CN88" s="273"/>
      <c r="CO88" s="273"/>
      <c r="CP88" s="273"/>
      <c r="CQ88" s="273"/>
      <c r="CR88" s="273"/>
      <c r="CS88" s="273"/>
      <c r="CT88" s="273"/>
      <c r="CU88" s="273"/>
      <c r="CV88" s="273"/>
      <c r="CW88" s="273"/>
      <c r="CX88" s="273"/>
      <c r="CY88" s="273"/>
      <c r="CZ88" s="273"/>
      <c r="DA88" s="273"/>
      <c r="DB88" s="273"/>
      <c r="DC88" s="273"/>
      <c r="DD88" s="273"/>
      <c r="DE88" s="273"/>
      <c r="DF88" s="273"/>
      <c r="DG88" s="273"/>
      <c r="DH88" s="273"/>
      <c r="DI88" s="273"/>
      <c r="DJ88" s="273"/>
      <c r="DK88" s="273"/>
      <c r="DL88" s="273"/>
      <c r="DM88" s="273"/>
      <c r="DN88" s="273"/>
      <c r="DO88" s="273"/>
      <c r="DP88" s="273"/>
      <c r="DQ88" s="273"/>
      <c r="DR88" s="273"/>
      <c r="DS88" s="273"/>
      <c r="DT88" s="273"/>
      <c r="DU88" s="273"/>
      <c r="DV88" s="273"/>
      <c r="DW88" s="273"/>
      <c r="DX88" s="273"/>
      <c r="DY88" s="273"/>
      <c r="DZ88" s="273"/>
      <c r="EA88" s="273"/>
      <c r="EB88" s="273"/>
      <c r="EC88" s="273"/>
      <c r="ED88" s="273"/>
      <c r="EE88" s="273"/>
      <c r="EF88" s="273"/>
      <c r="EG88" s="273"/>
      <c r="EH88" s="273"/>
      <c r="EI88" s="273"/>
      <c r="EJ88" s="273"/>
      <c r="EK88" s="273"/>
      <c r="EL88" s="273"/>
      <c r="EM88" s="273"/>
      <c r="EN88" s="273"/>
      <c r="EO88" s="273"/>
      <c r="EP88" s="273"/>
      <c r="EQ88" s="273"/>
      <c r="ER88" s="273"/>
      <c r="ES88" s="273"/>
      <c r="ET88" s="273"/>
      <c r="EU88" s="273"/>
      <c r="EV88" s="273"/>
      <c r="EW88" s="273"/>
      <c r="EX88" s="273"/>
      <c r="EY88" s="273"/>
      <c r="EZ88" s="273"/>
      <c r="FA88" s="273"/>
      <c r="FB88" s="273"/>
      <c r="FC88" s="273"/>
      <c r="FD88" s="273"/>
      <c r="FE88" s="273"/>
      <c r="FF88" s="273"/>
      <c r="FG88" s="273"/>
      <c r="FH88" s="273"/>
      <c r="FI88" s="273"/>
      <c r="FJ88" s="273"/>
      <c r="FK88" s="273"/>
      <c r="FL88" s="273"/>
      <c r="FM88" s="273"/>
      <c r="FN88" s="273"/>
      <c r="FO88" s="273"/>
      <c r="FP88" s="273"/>
      <c r="FQ88" s="273"/>
      <c r="FR88" s="273"/>
      <c r="FS88" s="273"/>
      <c r="FT88" s="273"/>
      <c r="FU88" s="273"/>
      <c r="FV88" s="273"/>
      <c r="FW88" s="273"/>
      <c r="FX88" s="273"/>
      <c r="FY88" s="273"/>
      <c r="FZ88" s="273"/>
      <c r="GA88" s="273"/>
      <c r="GB88" s="273"/>
      <c r="GC88" s="273"/>
      <c r="GD88" s="273"/>
      <c r="GE88" s="273"/>
      <c r="GF88" s="273"/>
      <c r="GG88" s="273"/>
      <c r="GH88" s="273"/>
      <c r="GI88" s="273"/>
      <c r="GJ88" s="273"/>
      <c r="GK88" s="273"/>
      <c r="GL88" s="273"/>
      <c r="GM88" s="273"/>
      <c r="GN88" s="273"/>
      <c r="GO88" s="273"/>
      <c r="GP88" s="273"/>
      <c r="GQ88" s="273"/>
      <c r="GR88" s="273"/>
      <c r="GS88" s="273"/>
      <c r="GT88" s="273"/>
      <c r="GU88" s="273"/>
      <c r="GV88" s="273"/>
      <c r="GW88" s="273"/>
      <c r="GX88" s="273"/>
      <c r="GY88" s="273"/>
      <c r="GZ88" s="273"/>
      <c r="HA88" s="273"/>
      <c r="HB88" s="273"/>
      <c r="HC88" s="273"/>
      <c r="HD88" s="273"/>
      <c r="HE88" s="273"/>
      <c r="HF88" s="273"/>
      <c r="HG88" s="273"/>
      <c r="HH88" s="273"/>
      <c r="HI88" s="273"/>
      <c r="HJ88" s="273"/>
      <c r="HK88" s="273"/>
      <c r="HL88" s="273"/>
      <c r="HM88" s="273"/>
      <c r="HN88" s="273"/>
      <c r="HO88" s="273"/>
      <c r="HP88" s="273"/>
      <c r="HQ88" s="273"/>
      <c r="HR88" s="273"/>
      <c r="HS88" s="273"/>
      <c r="HT88" s="273"/>
      <c r="HU88" s="273"/>
      <c r="HV88" s="273"/>
      <c r="HW88" s="273"/>
      <c r="HX88" s="273"/>
      <c r="HY88" s="273"/>
      <c r="HZ88" s="273"/>
      <c r="IA88" s="273"/>
      <c r="IB88" s="273"/>
      <c r="IC88" s="273"/>
      <c r="ID88" s="273"/>
      <c r="IE88" s="273"/>
      <c r="IF88" s="273"/>
      <c r="IG88" s="273"/>
      <c r="IH88" s="273"/>
      <c r="II88" s="273"/>
      <c r="IJ88" s="273"/>
      <c r="IK88" s="273"/>
      <c r="IL88" s="273"/>
      <c r="IM88" s="273"/>
      <c r="IN88" s="273"/>
      <c r="IO88" s="273"/>
      <c r="IP88" s="273"/>
      <c r="IQ88" s="273"/>
      <c r="IR88" s="273"/>
      <c r="IS88" s="273"/>
      <c r="IT88" s="273"/>
      <c r="IU88" s="273"/>
    </row>
    <row r="89" s="133" customFormat="1" ht="24" customHeight="1" spans="1:255">
      <c r="A89" s="273"/>
      <c r="B89" s="274"/>
      <c r="C89" s="273"/>
      <c r="D89" s="275"/>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3"/>
      <c r="BR89" s="273"/>
      <c r="BS89" s="273"/>
      <c r="BT89" s="273"/>
      <c r="BU89" s="273"/>
      <c r="BV89" s="273"/>
      <c r="BW89" s="273"/>
      <c r="BX89" s="273"/>
      <c r="BY89" s="273"/>
      <c r="BZ89" s="273"/>
      <c r="CA89" s="273"/>
      <c r="CB89" s="273"/>
      <c r="CC89" s="273"/>
      <c r="CD89" s="273"/>
      <c r="CE89" s="273"/>
      <c r="CF89" s="273"/>
      <c r="CG89" s="273"/>
      <c r="CH89" s="273"/>
      <c r="CI89" s="273"/>
      <c r="CJ89" s="273"/>
      <c r="CK89" s="273"/>
      <c r="CL89" s="273"/>
      <c r="CM89" s="273"/>
      <c r="CN89" s="273"/>
      <c r="CO89" s="273"/>
      <c r="CP89" s="273"/>
      <c r="CQ89" s="273"/>
      <c r="CR89" s="273"/>
      <c r="CS89" s="273"/>
      <c r="CT89" s="273"/>
      <c r="CU89" s="273"/>
      <c r="CV89" s="273"/>
      <c r="CW89" s="273"/>
      <c r="CX89" s="273"/>
      <c r="CY89" s="273"/>
      <c r="CZ89" s="273"/>
      <c r="DA89" s="273"/>
      <c r="DB89" s="273"/>
      <c r="DC89" s="273"/>
      <c r="DD89" s="273"/>
      <c r="DE89" s="273"/>
      <c r="DF89" s="273"/>
      <c r="DG89" s="273"/>
      <c r="DH89" s="273"/>
      <c r="DI89" s="273"/>
      <c r="DJ89" s="273"/>
      <c r="DK89" s="273"/>
      <c r="DL89" s="273"/>
      <c r="DM89" s="273"/>
      <c r="DN89" s="273"/>
      <c r="DO89" s="273"/>
      <c r="DP89" s="273"/>
      <c r="DQ89" s="273"/>
      <c r="DR89" s="273"/>
      <c r="DS89" s="273"/>
      <c r="DT89" s="273"/>
      <c r="DU89" s="273"/>
      <c r="DV89" s="273"/>
      <c r="DW89" s="273"/>
      <c r="DX89" s="273"/>
      <c r="DY89" s="273"/>
      <c r="DZ89" s="273"/>
      <c r="EA89" s="273"/>
      <c r="EB89" s="273"/>
      <c r="EC89" s="273"/>
      <c r="ED89" s="273"/>
      <c r="EE89" s="273"/>
      <c r="EF89" s="273"/>
      <c r="EG89" s="273"/>
      <c r="EH89" s="273"/>
      <c r="EI89" s="273"/>
      <c r="EJ89" s="273"/>
      <c r="EK89" s="273"/>
      <c r="EL89" s="273"/>
      <c r="EM89" s="273"/>
      <c r="EN89" s="273"/>
      <c r="EO89" s="273"/>
      <c r="EP89" s="273"/>
      <c r="EQ89" s="273"/>
      <c r="ER89" s="273"/>
      <c r="ES89" s="273"/>
      <c r="ET89" s="273"/>
      <c r="EU89" s="273"/>
      <c r="EV89" s="273"/>
      <c r="EW89" s="273"/>
      <c r="EX89" s="273"/>
      <c r="EY89" s="273"/>
      <c r="EZ89" s="273"/>
      <c r="FA89" s="273"/>
      <c r="FB89" s="273"/>
      <c r="FC89" s="273"/>
      <c r="FD89" s="273"/>
      <c r="FE89" s="273"/>
      <c r="FF89" s="273"/>
      <c r="FG89" s="273"/>
      <c r="FH89" s="273"/>
      <c r="FI89" s="273"/>
      <c r="FJ89" s="273"/>
      <c r="FK89" s="273"/>
      <c r="FL89" s="273"/>
      <c r="FM89" s="273"/>
      <c r="FN89" s="273"/>
      <c r="FO89" s="273"/>
      <c r="FP89" s="273"/>
      <c r="FQ89" s="273"/>
      <c r="FR89" s="273"/>
      <c r="FS89" s="273"/>
      <c r="FT89" s="273"/>
      <c r="FU89" s="273"/>
      <c r="FV89" s="273"/>
      <c r="FW89" s="273"/>
      <c r="FX89" s="273"/>
      <c r="FY89" s="273"/>
      <c r="FZ89" s="273"/>
      <c r="GA89" s="273"/>
      <c r="GB89" s="273"/>
      <c r="GC89" s="273"/>
      <c r="GD89" s="273"/>
      <c r="GE89" s="273"/>
      <c r="GF89" s="273"/>
      <c r="GG89" s="273"/>
      <c r="GH89" s="273"/>
      <c r="GI89" s="273"/>
      <c r="GJ89" s="273"/>
      <c r="GK89" s="273"/>
      <c r="GL89" s="273"/>
      <c r="GM89" s="273"/>
      <c r="GN89" s="273"/>
      <c r="GO89" s="273"/>
      <c r="GP89" s="273"/>
      <c r="GQ89" s="273"/>
      <c r="GR89" s="273"/>
      <c r="GS89" s="273"/>
      <c r="GT89" s="273"/>
      <c r="GU89" s="273"/>
      <c r="GV89" s="273"/>
      <c r="GW89" s="273"/>
      <c r="GX89" s="273"/>
      <c r="GY89" s="273"/>
      <c r="GZ89" s="273"/>
      <c r="HA89" s="273"/>
      <c r="HB89" s="273"/>
      <c r="HC89" s="273"/>
      <c r="HD89" s="273"/>
      <c r="HE89" s="273"/>
      <c r="HF89" s="273"/>
      <c r="HG89" s="273"/>
      <c r="HH89" s="273"/>
      <c r="HI89" s="273"/>
      <c r="HJ89" s="273"/>
      <c r="HK89" s="273"/>
      <c r="HL89" s="273"/>
      <c r="HM89" s="273"/>
      <c r="HN89" s="273"/>
      <c r="HO89" s="273"/>
      <c r="HP89" s="273"/>
      <c r="HQ89" s="273"/>
      <c r="HR89" s="273"/>
      <c r="HS89" s="273"/>
      <c r="HT89" s="273"/>
      <c r="HU89" s="273"/>
      <c r="HV89" s="273"/>
      <c r="HW89" s="273"/>
      <c r="HX89" s="273"/>
      <c r="HY89" s="273"/>
      <c r="HZ89" s="273"/>
      <c r="IA89" s="273"/>
      <c r="IB89" s="273"/>
      <c r="IC89" s="273"/>
      <c r="ID89" s="273"/>
      <c r="IE89" s="273"/>
      <c r="IF89" s="273"/>
      <c r="IG89" s="273"/>
      <c r="IH89" s="273"/>
      <c r="II89" s="273"/>
      <c r="IJ89" s="273"/>
      <c r="IK89" s="273"/>
      <c r="IL89" s="273"/>
      <c r="IM89" s="273"/>
      <c r="IN89" s="273"/>
      <c r="IO89" s="273"/>
      <c r="IP89" s="273"/>
      <c r="IQ89" s="273"/>
      <c r="IR89" s="273"/>
      <c r="IS89" s="273"/>
      <c r="IT89" s="273"/>
      <c r="IU89" s="273"/>
    </row>
    <row r="90" s="133" customFormat="1" ht="24" customHeight="1" spans="1:255">
      <c r="A90" s="273"/>
      <c r="B90" s="274"/>
      <c r="C90" s="273"/>
      <c r="D90" s="275"/>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c r="BQ90" s="273"/>
      <c r="BR90" s="273"/>
      <c r="BS90" s="273"/>
      <c r="BT90" s="273"/>
      <c r="BU90" s="273"/>
      <c r="BV90" s="273"/>
      <c r="BW90" s="273"/>
      <c r="BX90" s="273"/>
      <c r="BY90" s="273"/>
      <c r="BZ90" s="273"/>
      <c r="CA90" s="273"/>
      <c r="CB90" s="273"/>
      <c r="CC90" s="273"/>
      <c r="CD90" s="273"/>
      <c r="CE90" s="273"/>
      <c r="CF90" s="273"/>
      <c r="CG90" s="273"/>
      <c r="CH90" s="273"/>
      <c r="CI90" s="273"/>
      <c r="CJ90" s="273"/>
      <c r="CK90" s="273"/>
      <c r="CL90" s="273"/>
      <c r="CM90" s="273"/>
      <c r="CN90" s="273"/>
      <c r="CO90" s="273"/>
      <c r="CP90" s="273"/>
      <c r="CQ90" s="273"/>
      <c r="CR90" s="273"/>
      <c r="CS90" s="273"/>
      <c r="CT90" s="273"/>
      <c r="CU90" s="273"/>
      <c r="CV90" s="273"/>
      <c r="CW90" s="273"/>
      <c r="CX90" s="273"/>
      <c r="CY90" s="273"/>
      <c r="CZ90" s="273"/>
      <c r="DA90" s="273"/>
      <c r="DB90" s="273"/>
      <c r="DC90" s="273"/>
      <c r="DD90" s="273"/>
      <c r="DE90" s="273"/>
      <c r="DF90" s="273"/>
      <c r="DG90" s="273"/>
      <c r="DH90" s="273"/>
      <c r="DI90" s="273"/>
      <c r="DJ90" s="273"/>
      <c r="DK90" s="273"/>
      <c r="DL90" s="273"/>
      <c r="DM90" s="273"/>
      <c r="DN90" s="273"/>
      <c r="DO90" s="273"/>
      <c r="DP90" s="273"/>
      <c r="DQ90" s="273"/>
      <c r="DR90" s="273"/>
      <c r="DS90" s="273"/>
      <c r="DT90" s="273"/>
      <c r="DU90" s="273"/>
      <c r="DV90" s="273"/>
      <c r="DW90" s="273"/>
      <c r="DX90" s="273"/>
      <c r="DY90" s="273"/>
      <c r="DZ90" s="273"/>
      <c r="EA90" s="273"/>
      <c r="EB90" s="273"/>
      <c r="EC90" s="273"/>
      <c r="ED90" s="273"/>
      <c r="EE90" s="273"/>
      <c r="EF90" s="273"/>
      <c r="EG90" s="273"/>
      <c r="EH90" s="273"/>
      <c r="EI90" s="273"/>
      <c r="EJ90" s="273"/>
      <c r="EK90" s="273"/>
      <c r="EL90" s="273"/>
      <c r="EM90" s="273"/>
      <c r="EN90" s="273"/>
      <c r="EO90" s="273"/>
      <c r="EP90" s="273"/>
      <c r="EQ90" s="273"/>
      <c r="ER90" s="273"/>
      <c r="ES90" s="273"/>
      <c r="ET90" s="273"/>
      <c r="EU90" s="273"/>
      <c r="EV90" s="273"/>
      <c r="EW90" s="273"/>
      <c r="EX90" s="273"/>
      <c r="EY90" s="273"/>
      <c r="EZ90" s="273"/>
      <c r="FA90" s="273"/>
      <c r="FB90" s="273"/>
      <c r="FC90" s="273"/>
      <c r="FD90" s="273"/>
      <c r="FE90" s="273"/>
      <c r="FF90" s="273"/>
      <c r="FG90" s="273"/>
      <c r="FH90" s="273"/>
      <c r="FI90" s="273"/>
      <c r="FJ90" s="273"/>
      <c r="FK90" s="273"/>
      <c r="FL90" s="273"/>
      <c r="FM90" s="273"/>
      <c r="FN90" s="273"/>
      <c r="FO90" s="273"/>
      <c r="FP90" s="273"/>
      <c r="FQ90" s="273"/>
      <c r="FR90" s="273"/>
      <c r="FS90" s="273"/>
      <c r="FT90" s="273"/>
      <c r="FU90" s="273"/>
      <c r="FV90" s="273"/>
      <c r="FW90" s="273"/>
      <c r="FX90" s="273"/>
      <c r="FY90" s="273"/>
      <c r="FZ90" s="273"/>
      <c r="GA90" s="273"/>
      <c r="GB90" s="273"/>
      <c r="GC90" s="273"/>
      <c r="GD90" s="273"/>
      <c r="GE90" s="273"/>
      <c r="GF90" s="273"/>
      <c r="GG90" s="273"/>
      <c r="GH90" s="273"/>
      <c r="GI90" s="273"/>
      <c r="GJ90" s="273"/>
      <c r="GK90" s="273"/>
      <c r="GL90" s="273"/>
      <c r="GM90" s="273"/>
      <c r="GN90" s="273"/>
      <c r="GO90" s="273"/>
      <c r="GP90" s="273"/>
      <c r="GQ90" s="273"/>
      <c r="GR90" s="273"/>
      <c r="GS90" s="273"/>
      <c r="GT90" s="273"/>
      <c r="GU90" s="273"/>
      <c r="GV90" s="273"/>
      <c r="GW90" s="273"/>
      <c r="GX90" s="273"/>
      <c r="GY90" s="273"/>
      <c r="GZ90" s="273"/>
      <c r="HA90" s="273"/>
      <c r="HB90" s="273"/>
      <c r="HC90" s="273"/>
      <c r="HD90" s="273"/>
      <c r="HE90" s="273"/>
      <c r="HF90" s="273"/>
      <c r="HG90" s="273"/>
      <c r="HH90" s="273"/>
      <c r="HI90" s="273"/>
      <c r="HJ90" s="273"/>
      <c r="HK90" s="273"/>
      <c r="HL90" s="273"/>
      <c r="HM90" s="273"/>
      <c r="HN90" s="273"/>
      <c r="HO90" s="273"/>
      <c r="HP90" s="273"/>
      <c r="HQ90" s="273"/>
      <c r="HR90" s="273"/>
      <c r="HS90" s="273"/>
      <c r="HT90" s="273"/>
      <c r="HU90" s="273"/>
      <c r="HV90" s="273"/>
      <c r="HW90" s="273"/>
      <c r="HX90" s="273"/>
      <c r="HY90" s="273"/>
      <c r="HZ90" s="273"/>
      <c r="IA90" s="273"/>
      <c r="IB90" s="273"/>
      <c r="IC90" s="273"/>
      <c r="ID90" s="273"/>
      <c r="IE90" s="273"/>
      <c r="IF90" s="273"/>
      <c r="IG90" s="273"/>
      <c r="IH90" s="273"/>
      <c r="II90" s="273"/>
      <c r="IJ90" s="273"/>
      <c r="IK90" s="273"/>
      <c r="IL90" s="273"/>
      <c r="IM90" s="273"/>
      <c r="IN90" s="273"/>
      <c r="IO90" s="273"/>
      <c r="IP90" s="273"/>
      <c r="IQ90" s="273"/>
      <c r="IR90" s="273"/>
      <c r="IS90" s="273"/>
      <c r="IT90" s="273"/>
      <c r="IU90" s="273"/>
    </row>
    <row r="91" s="133" customFormat="1" ht="24" customHeight="1" spans="1:255">
      <c r="A91" s="273"/>
      <c r="B91" s="274"/>
      <c r="C91" s="273"/>
      <c r="D91" s="275"/>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c r="BQ91" s="273"/>
      <c r="BR91" s="273"/>
      <c r="BS91" s="273"/>
      <c r="BT91" s="273"/>
      <c r="BU91" s="273"/>
      <c r="BV91" s="273"/>
      <c r="BW91" s="273"/>
      <c r="BX91" s="273"/>
      <c r="BY91" s="273"/>
      <c r="BZ91" s="273"/>
      <c r="CA91" s="273"/>
      <c r="CB91" s="273"/>
      <c r="CC91" s="273"/>
      <c r="CD91" s="273"/>
      <c r="CE91" s="273"/>
      <c r="CF91" s="273"/>
      <c r="CG91" s="273"/>
      <c r="CH91" s="273"/>
      <c r="CI91" s="273"/>
      <c r="CJ91" s="273"/>
      <c r="CK91" s="273"/>
      <c r="CL91" s="273"/>
      <c r="CM91" s="273"/>
      <c r="CN91" s="273"/>
      <c r="CO91" s="273"/>
      <c r="CP91" s="273"/>
      <c r="CQ91" s="273"/>
      <c r="CR91" s="273"/>
      <c r="CS91" s="273"/>
      <c r="CT91" s="273"/>
      <c r="CU91" s="273"/>
      <c r="CV91" s="273"/>
      <c r="CW91" s="273"/>
      <c r="CX91" s="273"/>
      <c r="CY91" s="273"/>
      <c r="CZ91" s="273"/>
      <c r="DA91" s="273"/>
      <c r="DB91" s="273"/>
      <c r="DC91" s="273"/>
      <c r="DD91" s="273"/>
      <c r="DE91" s="273"/>
      <c r="DF91" s="273"/>
      <c r="DG91" s="273"/>
      <c r="DH91" s="273"/>
      <c r="DI91" s="273"/>
      <c r="DJ91" s="273"/>
      <c r="DK91" s="273"/>
      <c r="DL91" s="273"/>
      <c r="DM91" s="273"/>
      <c r="DN91" s="273"/>
      <c r="DO91" s="273"/>
      <c r="DP91" s="273"/>
      <c r="DQ91" s="273"/>
      <c r="DR91" s="273"/>
      <c r="DS91" s="273"/>
      <c r="DT91" s="273"/>
      <c r="DU91" s="273"/>
      <c r="DV91" s="273"/>
      <c r="DW91" s="273"/>
      <c r="DX91" s="273"/>
      <c r="DY91" s="273"/>
      <c r="DZ91" s="273"/>
      <c r="EA91" s="273"/>
      <c r="EB91" s="273"/>
      <c r="EC91" s="273"/>
      <c r="ED91" s="273"/>
      <c r="EE91" s="273"/>
      <c r="EF91" s="273"/>
      <c r="EG91" s="273"/>
      <c r="EH91" s="273"/>
      <c r="EI91" s="273"/>
      <c r="EJ91" s="273"/>
      <c r="EK91" s="273"/>
      <c r="EL91" s="273"/>
      <c r="EM91" s="273"/>
      <c r="EN91" s="273"/>
      <c r="EO91" s="273"/>
      <c r="EP91" s="273"/>
      <c r="EQ91" s="273"/>
      <c r="ER91" s="273"/>
      <c r="ES91" s="273"/>
      <c r="ET91" s="273"/>
      <c r="EU91" s="273"/>
      <c r="EV91" s="273"/>
      <c r="EW91" s="273"/>
      <c r="EX91" s="273"/>
      <c r="EY91" s="273"/>
      <c r="EZ91" s="273"/>
      <c r="FA91" s="273"/>
      <c r="FB91" s="273"/>
      <c r="FC91" s="273"/>
      <c r="FD91" s="273"/>
      <c r="FE91" s="273"/>
      <c r="FF91" s="273"/>
      <c r="FG91" s="273"/>
      <c r="FH91" s="273"/>
      <c r="FI91" s="273"/>
      <c r="FJ91" s="273"/>
      <c r="FK91" s="273"/>
      <c r="FL91" s="273"/>
      <c r="FM91" s="273"/>
      <c r="FN91" s="273"/>
      <c r="FO91" s="273"/>
      <c r="FP91" s="273"/>
      <c r="FQ91" s="273"/>
      <c r="FR91" s="273"/>
      <c r="FS91" s="273"/>
      <c r="FT91" s="273"/>
      <c r="FU91" s="273"/>
      <c r="FV91" s="273"/>
      <c r="FW91" s="273"/>
      <c r="FX91" s="273"/>
      <c r="FY91" s="273"/>
      <c r="FZ91" s="273"/>
      <c r="GA91" s="273"/>
      <c r="GB91" s="273"/>
      <c r="GC91" s="273"/>
      <c r="GD91" s="273"/>
      <c r="GE91" s="273"/>
      <c r="GF91" s="273"/>
      <c r="GG91" s="273"/>
      <c r="GH91" s="273"/>
      <c r="GI91" s="273"/>
      <c r="GJ91" s="273"/>
      <c r="GK91" s="273"/>
      <c r="GL91" s="273"/>
      <c r="GM91" s="273"/>
      <c r="GN91" s="273"/>
      <c r="GO91" s="273"/>
      <c r="GP91" s="273"/>
      <c r="GQ91" s="273"/>
      <c r="GR91" s="273"/>
      <c r="GS91" s="273"/>
      <c r="GT91" s="273"/>
      <c r="GU91" s="273"/>
      <c r="GV91" s="273"/>
      <c r="GW91" s="273"/>
      <c r="GX91" s="273"/>
      <c r="GY91" s="273"/>
      <c r="GZ91" s="273"/>
      <c r="HA91" s="273"/>
      <c r="HB91" s="273"/>
      <c r="HC91" s="273"/>
      <c r="HD91" s="273"/>
      <c r="HE91" s="273"/>
      <c r="HF91" s="273"/>
      <c r="HG91" s="273"/>
      <c r="HH91" s="273"/>
      <c r="HI91" s="273"/>
      <c r="HJ91" s="273"/>
      <c r="HK91" s="273"/>
      <c r="HL91" s="273"/>
      <c r="HM91" s="273"/>
      <c r="HN91" s="273"/>
      <c r="HO91" s="273"/>
      <c r="HP91" s="273"/>
      <c r="HQ91" s="273"/>
      <c r="HR91" s="273"/>
      <c r="HS91" s="273"/>
      <c r="HT91" s="273"/>
      <c r="HU91" s="273"/>
      <c r="HV91" s="273"/>
      <c r="HW91" s="273"/>
      <c r="HX91" s="273"/>
      <c r="HY91" s="273"/>
      <c r="HZ91" s="273"/>
      <c r="IA91" s="273"/>
      <c r="IB91" s="273"/>
      <c r="IC91" s="273"/>
      <c r="ID91" s="273"/>
      <c r="IE91" s="273"/>
      <c r="IF91" s="273"/>
      <c r="IG91" s="273"/>
      <c r="IH91" s="273"/>
      <c r="II91" s="273"/>
      <c r="IJ91" s="273"/>
      <c r="IK91" s="273"/>
      <c r="IL91" s="273"/>
      <c r="IM91" s="273"/>
      <c r="IN91" s="273"/>
      <c r="IO91" s="273"/>
      <c r="IP91" s="273"/>
      <c r="IQ91" s="273"/>
      <c r="IR91" s="273"/>
      <c r="IS91" s="273"/>
      <c r="IT91" s="273"/>
      <c r="IU91" s="273"/>
    </row>
    <row r="92" s="133" customFormat="1" ht="24" customHeight="1" spans="1:255">
      <c r="A92" s="273"/>
      <c r="B92" s="274"/>
      <c r="C92" s="273"/>
      <c r="D92" s="275"/>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c r="AP92" s="273"/>
      <c r="AQ92" s="273"/>
      <c r="AR92" s="273"/>
      <c r="AS92" s="273"/>
      <c r="AT92" s="273"/>
      <c r="AU92" s="273"/>
      <c r="AV92" s="273"/>
      <c r="AW92" s="273"/>
      <c r="AX92" s="273"/>
      <c r="AY92" s="273"/>
      <c r="AZ92" s="273"/>
      <c r="BA92" s="273"/>
      <c r="BB92" s="273"/>
      <c r="BC92" s="273"/>
      <c r="BD92" s="273"/>
      <c r="BE92" s="273"/>
      <c r="BF92" s="273"/>
      <c r="BG92" s="273"/>
      <c r="BH92" s="273"/>
      <c r="BI92" s="273"/>
      <c r="BJ92" s="273"/>
      <c r="BK92" s="273"/>
      <c r="BL92" s="273"/>
      <c r="BM92" s="273"/>
      <c r="BN92" s="273"/>
      <c r="BO92" s="273"/>
      <c r="BP92" s="273"/>
      <c r="BQ92" s="273"/>
      <c r="BR92" s="273"/>
      <c r="BS92" s="273"/>
      <c r="BT92" s="273"/>
      <c r="BU92" s="273"/>
      <c r="BV92" s="273"/>
      <c r="BW92" s="273"/>
      <c r="BX92" s="273"/>
      <c r="BY92" s="273"/>
      <c r="BZ92" s="273"/>
      <c r="CA92" s="273"/>
      <c r="CB92" s="273"/>
      <c r="CC92" s="273"/>
      <c r="CD92" s="273"/>
      <c r="CE92" s="273"/>
      <c r="CF92" s="273"/>
      <c r="CG92" s="273"/>
      <c r="CH92" s="273"/>
      <c r="CI92" s="273"/>
      <c r="CJ92" s="273"/>
      <c r="CK92" s="273"/>
      <c r="CL92" s="273"/>
      <c r="CM92" s="273"/>
      <c r="CN92" s="273"/>
      <c r="CO92" s="273"/>
      <c r="CP92" s="273"/>
      <c r="CQ92" s="273"/>
      <c r="CR92" s="273"/>
      <c r="CS92" s="273"/>
      <c r="CT92" s="273"/>
      <c r="CU92" s="273"/>
      <c r="CV92" s="273"/>
      <c r="CW92" s="273"/>
      <c r="CX92" s="273"/>
      <c r="CY92" s="273"/>
      <c r="CZ92" s="273"/>
      <c r="DA92" s="273"/>
      <c r="DB92" s="273"/>
      <c r="DC92" s="273"/>
      <c r="DD92" s="273"/>
      <c r="DE92" s="273"/>
      <c r="DF92" s="273"/>
      <c r="DG92" s="273"/>
      <c r="DH92" s="273"/>
      <c r="DI92" s="273"/>
      <c r="DJ92" s="273"/>
      <c r="DK92" s="273"/>
      <c r="DL92" s="273"/>
      <c r="DM92" s="273"/>
      <c r="DN92" s="273"/>
      <c r="DO92" s="273"/>
      <c r="DP92" s="273"/>
      <c r="DQ92" s="273"/>
      <c r="DR92" s="273"/>
      <c r="DS92" s="273"/>
      <c r="DT92" s="273"/>
      <c r="DU92" s="273"/>
      <c r="DV92" s="273"/>
      <c r="DW92" s="273"/>
      <c r="DX92" s="273"/>
      <c r="DY92" s="273"/>
      <c r="DZ92" s="273"/>
      <c r="EA92" s="273"/>
      <c r="EB92" s="273"/>
      <c r="EC92" s="273"/>
      <c r="ED92" s="273"/>
      <c r="EE92" s="273"/>
      <c r="EF92" s="273"/>
      <c r="EG92" s="273"/>
      <c r="EH92" s="273"/>
      <c r="EI92" s="273"/>
      <c r="EJ92" s="273"/>
      <c r="EK92" s="273"/>
      <c r="EL92" s="273"/>
      <c r="EM92" s="273"/>
      <c r="EN92" s="273"/>
      <c r="EO92" s="273"/>
      <c r="EP92" s="273"/>
      <c r="EQ92" s="273"/>
      <c r="ER92" s="273"/>
      <c r="ES92" s="273"/>
      <c r="ET92" s="273"/>
      <c r="EU92" s="273"/>
      <c r="EV92" s="273"/>
      <c r="EW92" s="273"/>
      <c r="EX92" s="273"/>
      <c r="EY92" s="273"/>
      <c r="EZ92" s="273"/>
      <c r="FA92" s="273"/>
      <c r="FB92" s="273"/>
      <c r="FC92" s="273"/>
      <c r="FD92" s="273"/>
      <c r="FE92" s="273"/>
      <c r="FF92" s="273"/>
      <c r="FG92" s="273"/>
      <c r="FH92" s="273"/>
      <c r="FI92" s="273"/>
      <c r="FJ92" s="273"/>
      <c r="FK92" s="273"/>
      <c r="FL92" s="273"/>
      <c r="FM92" s="273"/>
      <c r="FN92" s="273"/>
      <c r="FO92" s="273"/>
      <c r="FP92" s="273"/>
      <c r="FQ92" s="273"/>
      <c r="FR92" s="273"/>
      <c r="FS92" s="273"/>
      <c r="FT92" s="273"/>
      <c r="FU92" s="273"/>
      <c r="FV92" s="273"/>
      <c r="FW92" s="273"/>
      <c r="FX92" s="273"/>
      <c r="FY92" s="273"/>
      <c r="FZ92" s="273"/>
      <c r="GA92" s="273"/>
      <c r="GB92" s="273"/>
      <c r="GC92" s="273"/>
      <c r="GD92" s="273"/>
      <c r="GE92" s="273"/>
      <c r="GF92" s="273"/>
      <c r="GG92" s="273"/>
      <c r="GH92" s="273"/>
      <c r="GI92" s="273"/>
      <c r="GJ92" s="273"/>
      <c r="GK92" s="273"/>
      <c r="GL92" s="273"/>
      <c r="GM92" s="273"/>
      <c r="GN92" s="273"/>
      <c r="GO92" s="273"/>
      <c r="GP92" s="273"/>
      <c r="GQ92" s="273"/>
      <c r="GR92" s="273"/>
      <c r="GS92" s="273"/>
      <c r="GT92" s="273"/>
      <c r="GU92" s="273"/>
      <c r="GV92" s="273"/>
      <c r="GW92" s="273"/>
      <c r="GX92" s="273"/>
      <c r="GY92" s="273"/>
      <c r="GZ92" s="273"/>
      <c r="HA92" s="273"/>
      <c r="HB92" s="273"/>
      <c r="HC92" s="273"/>
      <c r="HD92" s="273"/>
      <c r="HE92" s="273"/>
      <c r="HF92" s="273"/>
      <c r="HG92" s="273"/>
      <c r="HH92" s="273"/>
      <c r="HI92" s="273"/>
      <c r="HJ92" s="273"/>
      <c r="HK92" s="273"/>
      <c r="HL92" s="273"/>
      <c r="HM92" s="273"/>
      <c r="HN92" s="273"/>
      <c r="HO92" s="273"/>
      <c r="HP92" s="273"/>
      <c r="HQ92" s="273"/>
      <c r="HR92" s="273"/>
      <c r="HS92" s="273"/>
      <c r="HT92" s="273"/>
      <c r="HU92" s="273"/>
      <c r="HV92" s="273"/>
      <c r="HW92" s="273"/>
      <c r="HX92" s="273"/>
      <c r="HY92" s="273"/>
      <c r="HZ92" s="273"/>
      <c r="IA92" s="273"/>
      <c r="IB92" s="273"/>
      <c r="IC92" s="273"/>
      <c r="ID92" s="273"/>
      <c r="IE92" s="273"/>
      <c r="IF92" s="273"/>
      <c r="IG92" s="273"/>
      <c r="IH92" s="273"/>
      <c r="II92" s="273"/>
      <c r="IJ92" s="273"/>
      <c r="IK92" s="273"/>
      <c r="IL92" s="273"/>
      <c r="IM92" s="273"/>
      <c r="IN92" s="273"/>
      <c r="IO92" s="273"/>
      <c r="IP92" s="273"/>
      <c r="IQ92" s="273"/>
      <c r="IR92" s="273"/>
      <c r="IS92" s="273"/>
      <c r="IT92" s="273"/>
      <c r="IU92" s="273"/>
    </row>
    <row r="93" s="133" customFormat="1" ht="24" customHeight="1" spans="1:255">
      <c r="A93" s="273"/>
      <c r="B93" s="274"/>
      <c r="C93" s="273"/>
      <c r="D93" s="275"/>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3"/>
      <c r="BD93" s="273"/>
      <c r="BE93" s="273"/>
      <c r="BF93" s="273"/>
      <c r="BG93" s="273"/>
      <c r="BH93" s="273"/>
      <c r="BI93" s="273"/>
      <c r="BJ93" s="273"/>
      <c r="BK93" s="273"/>
      <c r="BL93" s="273"/>
      <c r="BM93" s="273"/>
      <c r="BN93" s="273"/>
      <c r="BO93" s="273"/>
      <c r="BP93" s="273"/>
      <c r="BQ93" s="273"/>
      <c r="BR93" s="273"/>
      <c r="BS93" s="273"/>
      <c r="BT93" s="273"/>
      <c r="BU93" s="273"/>
      <c r="BV93" s="273"/>
      <c r="BW93" s="273"/>
      <c r="BX93" s="273"/>
      <c r="BY93" s="273"/>
      <c r="BZ93" s="273"/>
      <c r="CA93" s="273"/>
      <c r="CB93" s="273"/>
      <c r="CC93" s="273"/>
      <c r="CD93" s="273"/>
      <c r="CE93" s="273"/>
      <c r="CF93" s="273"/>
      <c r="CG93" s="273"/>
      <c r="CH93" s="273"/>
      <c r="CI93" s="273"/>
      <c r="CJ93" s="273"/>
      <c r="CK93" s="273"/>
      <c r="CL93" s="273"/>
      <c r="CM93" s="273"/>
      <c r="CN93" s="273"/>
      <c r="CO93" s="273"/>
      <c r="CP93" s="273"/>
      <c r="CQ93" s="273"/>
      <c r="CR93" s="273"/>
      <c r="CS93" s="273"/>
      <c r="CT93" s="273"/>
      <c r="CU93" s="273"/>
      <c r="CV93" s="273"/>
      <c r="CW93" s="273"/>
      <c r="CX93" s="273"/>
      <c r="CY93" s="273"/>
      <c r="CZ93" s="273"/>
      <c r="DA93" s="273"/>
      <c r="DB93" s="273"/>
      <c r="DC93" s="273"/>
      <c r="DD93" s="273"/>
      <c r="DE93" s="273"/>
      <c r="DF93" s="273"/>
      <c r="DG93" s="273"/>
      <c r="DH93" s="273"/>
      <c r="DI93" s="273"/>
      <c r="DJ93" s="273"/>
      <c r="DK93" s="273"/>
      <c r="DL93" s="273"/>
      <c r="DM93" s="273"/>
      <c r="DN93" s="273"/>
      <c r="DO93" s="273"/>
      <c r="DP93" s="273"/>
      <c r="DQ93" s="273"/>
      <c r="DR93" s="273"/>
      <c r="DS93" s="273"/>
      <c r="DT93" s="273"/>
      <c r="DU93" s="273"/>
      <c r="DV93" s="273"/>
      <c r="DW93" s="273"/>
      <c r="DX93" s="273"/>
      <c r="DY93" s="273"/>
      <c r="DZ93" s="273"/>
      <c r="EA93" s="273"/>
      <c r="EB93" s="273"/>
      <c r="EC93" s="273"/>
      <c r="ED93" s="273"/>
      <c r="EE93" s="273"/>
      <c r="EF93" s="273"/>
      <c r="EG93" s="273"/>
      <c r="EH93" s="273"/>
      <c r="EI93" s="273"/>
      <c r="EJ93" s="273"/>
      <c r="EK93" s="273"/>
      <c r="EL93" s="273"/>
      <c r="EM93" s="273"/>
      <c r="EN93" s="273"/>
      <c r="EO93" s="273"/>
      <c r="EP93" s="273"/>
      <c r="EQ93" s="273"/>
      <c r="ER93" s="273"/>
      <c r="ES93" s="273"/>
      <c r="ET93" s="273"/>
      <c r="EU93" s="273"/>
      <c r="EV93" s="273"/>
      <c r="EW93" s="273"/>
      <c r="EX93" s="273"/>
      <c r="EY93" s="273"/>
      <c r="EZ93" s="273"/>
      <c r="FA93" s="273"/>
      <c r="FB93" s="273"/>
      <c r="FC93" s="273"/>
      <c r="FD93" s="273"/>
      <c r="FE93" s="273"/>
      <c r="FF93" s="273"/>
      <c r="FG93" s="273"/>
      <c r="FH93" s="273"/>
      <c r="FI93" s="273"/>
      <c r="FJ93" s="273"/>
      <c r="FK93" s="273"/>
      <c r="FL93" s="273"/>
      <c r="FM93" s="273"/>
      <c r="FN93" s="273"/>
      <c r="FO93" s="273"/>
      <c r="FP93" s="273"/>
      <c r="FQ93" s="273"/>
      <c r="FR93" s="273"/>
      <c r="FS93" s="273"/>
      <c r="FT93" s="273"/>
      <c r="FU93" s="273"/>
      <c r="FV93" s="273"/>
      <c r="FW93" s="273"/>
      <c r="FX93" s="273"/>
      <c r="FY93" s="273"/>
      <c r="FZ93" s="273"/>
      <c r="GA93" s="273"/>
      <c r="GB93" s="273"/>
      <c r="GC93" s="273"/>
      <c r="GD93" s="273"/>
      <c r="GE93" s="273"/>
      <c r="GF93" s="273"/>
      <c r="GG93" s="273"/>
      <c r="GH93" s="273"/>
      <c r="GI93" s="273"/>
      <c r="GJ93" s="273"/>
      <c r="GK93" s="273"/>
      <c r="GL93" s="273"/>
      <c r="GM93" s="273"/>
      <c r="GN93" s="273"/>
      <c r="GO93" s="273"/>
      <c r="GP93" s="273"/>
      <c r="GQ93" s="273"/>
      <c r="GR93" s="273"/>
      <c r="GS93" s="273"/>
      <c r="GT93" s="273"/>
      <c r="GU93" s="273"/>
      <c r="GV93" s="273"/>
      <c r="GW93" s="273"/>
      <c r="GX93" s="273"/>
      <c r="GY93" s="273"/>
      <c r="GZ93" s="273"/>
      <c r="HA93" s="273"/>
      <c r="HB93" s="273"/>
      <c r="HC93" s="273"/>
      <c r="HD93" s="273"/>
      <c r="HE93" s="273"/>
      <c r="HF93" s="273"/>
      <c r="HG93" s="273"/>
      <c r="HH93" s="273"/>
      <c r="HI93" s="273"/>
      <c r="HJ93" s="273"/>
      <c r="HK93" s="273"/>
      <c r="HL93" s="273"/>
      <c r="HM93" s="273"/>
      <c r="HN93" s="273"/>
      <c r="HO93" s="273"/>
      <c r="HP93" s="273"/>
      <c r="HQ93" s="273"/>
      <c r="HR93" s="273"/>
      <c r="HS93" s="273"/>
      <c r="HT93" s="273"/>
      <c r="HU93" s="273"/>
      <c r="HV93" s="273"/>
      <c r="HW93" s="273"/>
      <c r="HX93" s="273"/>
      <c r="HY93" s="273"/>
      <c r="HZ93" s="273"/>
      <c r="IA93" s="273"/>
      <c r="IB93" s="273"/>
      <c r="IC93" s="273"/>
      <c r="ID93" s="273"/>
      <c r="IE93" s="273"/>
      <c r="IF93" s="273"/>
      <c r="IG93" s="273"/>
      <c r="IH93" s="273"/>
      <c r="II93" s="273"/>
      <c r="IJ93" s="273"/>
      <c r="IK93" s="273"/>
      <c r="IL93" s="273"/>
      <c r="IM93" s="273"/>
      <c r="IN93" s="273"/>
      <c r="IO93" s="273"/>
      <c r="IP93" s="273"/>
      <c r="IQ93" s="273"/>
      <c r="IR93" s="273"/>
      <c r="IS93" s="273"/>
      <c r="IT93" s="273"/>
      <c r="IU93" s="273"/>
    </row>
    <row r="94" s="133" customFormat="1" ht="24" customHeight="1" spans="1:255">
      <c r="A94" s="273"/>
      <c r="B94" s="274"/>
      <c r="C94" s="273"/>
      <c r="D94" s="275"/>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3"/>
      <c r="AM94" s="273"/>
      <c r="AN94" s="273"/>
      <c r="AO94" s="273"/>
      <c r="AP94" s="273"/>
      <c r="AQ94" s="273"/>
      <c r="AR94" s="273"/>
      <c r="AS94" s="273"/>
      <c r="AT94" s="273"/>
      <c r="AU94" s="273"/>
      <c r="AV94" s="273"/>
      <c r="AW94" s="273"/>
      <c r="AX94" s="273"/>
      <c r="AY94" s="273"/>
      <c r="AZ94" s="273"/>
      <c r="BA94" s="273"/>
      <c r="BB94" s="273"/>
      <c r="BC94" s="273"/>
      <c r="BD94" s="273"/>
      <c r="BE94" s="273"/>
      <c r="BF94" s="273"/>
      <c r="BG94" s="273"/>
      <c r="BH94" s="273"/>
      <c r="BI94" s="273"/>
      <c r="BJ94" s="273"/>
      <c r="BK94" s="273"/>
      <c r="BL94" s="273"/>
      <c r="BM94" s="273"/>
      <c r="BN94" s="273"/>
      <c r="BO94" s="273"/>
      <c r="BP94" s="273"/>
      <c r="BQ94" s="273"/>
      <c r="BR94" s="273"/>
      <c r="BS94" s="273"/>
      <c r="BT94" s="273"/>
      <c r="BU94" s="273"/>
      <c r="BV94" s="273"/>
      <c r="BW94" s="273"/>
      <c r="BX94" s="273"/>
      <c r="BY94" s="273"/>
      <c r="BZ94" s="273"/>
      <c r="CA94" s="273"/>
      <c r="CB94" s="273"/>
      <c r="CC94" s="273"/>
      <c r="CD94" s="273"/>
      <c r="CE94" s="273"/>
      <c r="CF94" s="273"/>
      <c r="CG94" s="273"/>
      <c r="CH94" s="273"/>
      <c r="CI94" s="273"/>
      <c r="CJ94" s="273"/>
      <c r="CK94" s="273"/>
      <c r="CL94" s="273"/>
      <c r="CM94" s="273"/>
      <c r="CN94" s="273"/>
      <c r="CO94" s="273"/>
      <c r="CP94" s="273"/>
      <c r="CQ94" s="273"/>
      <c r="CR94" s="273"/>
      <c r="CS94" s="273"/>
      <c r="CT94" s="273"/>
      <c r="CU94" s="273"/>
      <c r="CV94" s="273"/>
      <c r="CW94" s="273"/>
      <c r="CX94" s="273"/>
      <c r="CY94" s="273"/>
      <c r="CZ94" s="273"/>
      <c r="DA94" s="273"/>
      <c r="DB94" s="273"/>
      <c r="DC94" s="273"/>
      <c r="DD94" s="273"/>
      <c r="DE94" s="273"/>
      <c r="DF94" s="273"/>
      <c r="DG94" s="273"/>
      <c r="DH94" s="273"/>
      <c r="DI94" s="273"/>
      <c r="DJ94" s="273"/>
      <c r="DK94" s="273"/>
      <c r="DL94" s="273"/>
      <c r="DM94" s="273"/>
      <c r="DN94" s="273"/>
      <c r="DO94" s="273"/>
      <c r="DP94" s="273"/>
      <c r="DQ94" s="273"/>
      <c r="DR94" s="273"/>
      <c r="DS94" s="273"/>
      <c r="DT94" s="273"/>
      <c r="DU94" s="273"/>
      <c r="DV94" s="273"/>
      <c r="DW94" s="273"/>
      <c r="DX94" s="273"/>
      <c r="DY94" s="273"/>
      <c r="DZ94" s="273"/>
      <c r="EA94" s="273"/>
      <c r="EB94" s="273"/>
      <c r="EC94" s="273"/>
      <c r="ED94" s="273"/>
      <c r="EE94" s="273"/>
      <c r="EF94" s="273"/>
      <c r="EG94" s="273"/>
      <c r="EH94" s="273"/>
      <c r="EI94" s="273"/>
      <c r="EJ94" s="273"/>
      <c r="EK94" s="273"/>
      <c r="EL94" s="273"/>
      <c r="EM94" s="273"/>
      <c r="EN94" s="273"/>
      <c r="EO94" s="273"/>
      <c r="EP94" s="273"/>
      <c r="EQ94" s="273"/>
      <c r="ER94" s="273"/>
      <c r="ES94" s="273"/>
      <c r="ET94" s="273"/>
      <c r="EU94" s="273"/>
      <c r="EV94" s="273"/>
      <c r="EW94" s="273"/>
      <c r="EX94" s="273"/>
      <c r="EY94" s="273"/>
      <c r="EZ94" s="273"/>
      <c r="FA94" s="273"/>
      <c r="FB94" s="273"/>
      <c r="FC94" s="273"/>
      <c r="FD94" s="273"/>
      <c r="FE94" s="273"/>
      <c r="FF94" s="273"/>
      <c r="FG94" s="273"/>
      <c r="FH94" s="273"/>
      <c r="FI94" s="273"/>
      <c r="FJ94" s="273"/>
      <c r="FK94" s="273"/>
      <c r="FL94" s="273"/>
      <c r="FM94" s="273"/>
      <c r="FN94" s="273"/>
      <c r="FO94" s="273"/>
      <c r="FP94" s="273"/>
      <c r="FQ94" s="273"/>
      <c r="FR94" s="273"/>
      <c r="FS94" s="273"/>
      <c r="FT94" s="273"/>
      <c r="FU94" s="273"/>
      <c r="FV94" s="273"/>
      <c r="FW94" s="273"/>
      <c r="FX94" s="273"/>
      <c r="FY94" s="273"/>
      <c r="FZ94" s="273"/>
      <c r="GA94" s="273"/>
      <c r="GB94" s="273"/>
      <c r="GC94" s="273"/>
      <c r="GD94" s="273"/>
      <c r="GE94" s="273"/>
      <c r="GF94" s="273"/>
      <c r="GG94" s="273"/>
      <c r="GH94" s="273"/>
      <c r="GI94" s="273"/>
      <c r="GJ94" s="273"/>
      <c r="GK94" s="273"/>
      <c r="GL94" s="273"/>
      <c r="GM94" s="273"/>
      <c r="GN94" s="273"/>
      <c r="GO94" s="273"/>
      <c r="GP94" s="273"/>
      <c r="GQ94" s="273"/>
      <c r="GR94" s="273"/>
      <c r="GS94" s="273"/>
      <c r="GT94" s="273"/>
      <c r="GU94" s="273"/>
      <c r="GV94" s="273"/>
      <c r="GW94" s="273"/>
      <c r="GX94" s="273"/>
      <c r="GY94" s="273"/>
      <c r="GZ94" s="273"/>
      <c r="HA94" s="273"/>
      <c r="HB94" s="273"/>
      <c r="HC94" s="273"/>
      <c r="HD94" s="273"/>
      <c r="HE94" s="273"/>
      <c r="HF94" s="273"/>
      <c r="HG94" s="273"/>
      <c r="HH94" s="273"/>
      <c r="HI94" s="273"/>
      <c r="HJ94" s="273"/>
      <c r="HK94" s="273"/>
      <c r="HL94" s="273"/>
      <c r="HM94" s="273"/>
      <c r="HN94" s="273"/>
      <c r="HO94" s="273"/>
      <c r="HP94" s="273"/>
      <c r="HQ94" s="273"/>
      <c r="HR94" s="273"/>
      <c r="HS94" s="273"/>
      <c r="HT94" s="273"/>
      <c r="HU94" s="273"/>
      <c r="HV94" s="273"/>
      <c r="HW94" s="273"/>
      <c r="HX94" s="273"/>
      <c r="HY94" s="273"/>
      <c r="HZ94" s="273"/>
      <c r="IA94" s="273"/>
      <c r="IB94" s="273"/>
      <c r="IC94" s="273"/>
      <c r="ID94" s="273"/>
      <c r="IE94" s="273"/>
      <c r="IF94" s="273"/>
      <c r="IG94" s="273"/>
      <c r="IH94" s="273"/>
      <c r="II94" s="273"/>
      <c r="IJ94" s="273"/>
      <c r="IK94" s="273"/>
      <c r="IL94" s="273"/>
      <c r="IM94" s="273"/>
      <c r="IN94" s="273"/>
      <c r="IO94" s="273"/>
      <c r="IP94" s="273"/>
      <c r="IQ94" s="273"/>
      <c r="IR94" s="273"/>
      <c r="IS94" s="273"/>
      <c r="IT94" s="273"/>
      <c r="IU94" s="273"/>
    </row>
    <row r="95" s="133" customFormat="1" ht="24" customHeight="1" spans="1:255">
      <c r="A95" s="273"/>
      <c r="B95" s="274"/>
      <c r="C95" s="273"/>
      <c r="D95" s="275"/>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3"/>
      <c r="AZ95" s="273"/>
      <c r="BA95" s="273"/>
      <c r="BB95" s="273"/>
      <c r="BC95" s="273"/>
      <c r="BD95" s="273"/>
      <c r="BE95" s="273"/>
      <c r="BF95" s="273"/>
      <c r="BG95" s="273"/>
      <c r="BH95" s="273"/>
      <c r="BI95" s="273"/>
      <c r="BJ95" s="273"/>
      <c r="BK95" s="273"/>
      <c r="BL95" s="273"/>
      <c r="BM95" s="273"/>
      <c r="BN95" s="273"/>
      <c r="BO95" s="273"/>
      <c r="BP95" s="273"/>
      <c r="BQ95" s="273"/>
      <c r="BR95" s="273"/>
      <c r="BS95" s="273"/>
      <c r="BT95" s="273"/>
      <c r="BU95" s="273"/>
      <c r="BV95" s="273"/>
      <c r="BW95" s="273"/>
      <c r="BX95" s="273"/>
      <c r="BY95" s="273"/>
      <c r="BZ95" s="273"/>
      <c r="CA95" s="273"/>
      <c r="CB95" s="273"/>
      <c r="CC95" s="273"/>
      <c r="CD95" s="273"/>
      <c r="CE95" s="273"/>
      <c r="CF95" s="273"/>
      <c r="CG95" s="273"/>
      <c r="CH95" s="273"/>
      <c r="CI95" s="273"/>
      <c r="CJ95" s="273"/>
      <c r="CK95" s="273"/>
      <c r="CL95" s="273"/>
      <c r="CM95" s="273"/>
      <c r="CN95" s="273"/>
      <c r="CO95" s="273"/>
      <c r="CP95" s="273"/>
      <c r="CQ95" s="273"/>
      <c r="CR95" s="273"/>
      <c r="CS95" s="273"/>
      <c r="CT95" s="273"/>
      <c r="CU95" s="273"/>
      <c r="CV95" s="273"/>
      <c r="CW95" s="273"/>
      <c r="CX95" s="273"/>
      <c r="CY95" s="273"/>
      <c r="CZ95" s="273"/>
      <c r="DA95" s="273"/>
      <c r="DB95" s="273"/>
      <c r="DC95" s="273"/>
      <c r="DD95" s="273"/>
      <c r="DE95" s="273"/>
      <c r="DF95" s="273"/>
      <c r="DG95" s="273"/>
      <c r="DH95" s="273"/>
      <c r="DI95" s="273"/>
      <c r="DJ95" s="273"/>
      <c r="DK95" s="273"/>
      <c r="DL95" s="273"/>
      <c r="DM95" s="273"/>
      <c r="DN95" s="273"/>
      <c r="DO95" s="273"/>
      <c r="DP95" s="273"/>
      <c r="DQ95" s="273"/>
      <c r="DR95" s="273"/>
      <c r="DS95" s="273"/>
      <c r="DT95" s="273"/>
      <c r="DU95" s="273"/>
      <c r="DV95" s="273"/>
      <c r="DW95" s="273"/>
      <c r="DX95" s="273"/>
      <c r="DY95" s="273"/>
      <c r="DZ95" s="273"/>
      <c r="EA95" s="273"/>
      <c r="EB95" s="273"/>
      <c r="EC95" s="273"/>
      <c r="ED95" s="273"/>
      <c r="EE95" s="273"/>
      <c r="EF95" s="273"/>
      <c r="EG95" s="273"/>
      <c r="EH95" s="273"/>
      <c r="EI95" s="273"/>
      <c r="EJ95" s="273"/>
      <c r="EK95" s="273"/>
      <c r="EL95" s="273"/>
      <c r="EM95" s="273"/>
      <c r="EN95" s="273"/>
      <c r="EO95" s="273"/>
      <c r="EP95" s="273"/>
      <c r="EQ95" s="273"/>
      <c r="ER95" s="273"/>
      <c r="ES95" s="273"/>
      <c r="ET95" s="273"/>
      <c r="EU95" s="273"/>
      <c r="EV95" s="273"/>
      <c r="EW95" s="273"/>
      <c r="EX95" s="273"/>
      <c r="EY95" s="273"/>
      <c r="EZ95" s="273"/>
      <c r="FA95" s="273"/>
      <c r="FB95" s="273"/>
      <c r="FC95" s="273"/>
      <c r="FD95" s="273"/>
      <c r="FE95" s="273"/>
      <c r="FF95" s="273"/>
      <c r="FG95" s="273"/>
      <c r="FH95" s="273"/>
      <c r="FI95" s="273"/>
      <c r="FJ95" s="273"/>
      <c r="FK95" s="273"/>
      <c r="FL95" s="273"/>
      <c r="FM95" s="273"/>
      <c r="FN95" s="273"/>
      <c r="FO95" s="273"/>
      <c r="FP95" s="273"/>
      <c r="FQ95" s="273"/>
      <c r="FR95" s="273"/>
      <c r="FS95" s="273"/>
      <c r="FT95" s="273"/>
      <c r="FU95" s="273"/>
      <c r="FV95" s="273"/>
      <c r="FW95" s="273"/>
      <c r="FX95" s="273"/>
      <c r="FY95" s="273"/>
      <c r="FZ95" s="273"/>
      <c r="GA95" s="273"/>
      <c r="GB95" s="273"/>
      <c r="GC95" s="273"/>
      <c r="GD95" s="273"/>
      <c r="GE95" s="273"/>
      <c r="GF95" s="273"/>
      <c r="GG95" s="273"/>
      <c r="GH95" s="273"/>
      <c r="GI95" s="273"/>
      <c r="GJ95" s="273"/>
      <c r="GK95" s="273"/>
      <c r="GL95" s="273"/>
      <c r="GM95" s="273"/>
      <c r="GN95" s="273"/>
      <c r="GO95" s="273"/>
      <c r="GP95" s="273"/>
      <c r="GQ95" s="273"/>
      <c r="GR95" s="273"/>
      <c r="GS95" s="273"/>
      <c r="GT95" s="273"/>
      <c r="GU95" s="273"/>
      <c r="GV95" s="273"/>
      <c r="GW95" s="273"/>
      <c r="GX95" s="273"/>
      <c r="GY95" s="273"/>
      <c r="GZ95" s="273"/>
      <c r="HA95" s="273"/>
      <c r="HB95" s="273"/>
      <c r="HC95" s="273"/>
      <c r="HD95" s="273"/>
      <c r="HE95" s="273"/>
      <c r="HF95" s="273"/>
      <c r="HG95" s="273"/>
      <c r="HH95" s="273"/>
      <c r="HI95" s="273"/>
      <c r="HJ95" s="273"/>
      <c r="HK95" s="273"/>
      <c r="HL95" s="273"/>
      <c r="HM95" s="273"/>
      <c r="HN95" s="273"/>
      <c r="HO95" s="273"/>
      <c r="HP95" s="273"/>
      <c r="HQ95" s="273"/>
      <c r="HR95" s="273"/>
      <c r="HS95" s="273"/>
      <c r="HT95" s="273"/>
      <c r="HU95" s="273"/>
      <c r="HV95" s="273"/>
      <c r="HW95" s="273"/>
      <c r="HX95" s="273"/>
      <c r="HY95" s="273"/>
      <c r="HZ95" s="273"/>
      <c r="IA95" s="273"/>
      <c r="IB95" s="273"/>
      <c r="IC95" s="273"/>
      <c r="ID95" s="273"/>
      <c r="IE95" s="273"/>
      <c r="IF95" s="273"/>
      <c r="IG95" s="273"/>
      <c r="IH95" s="273"/>
      <c r="II95" s="273"/>
      <c r="IJ95" s="273"/>
      <c r="IK95" s="273"/>
      <c r="IL95" s="273"/>
      <c r="IM95" s="273"/>
      <c r="IN95" s="273"/>
      <c r="IO95" s="273"/>
      <c r="IP95" s="273"/>
      <c r="IQ95" s="273"/>
      <c r="IR95" s="273"/>
      <c r="IS95" s="273"/>
      <c r="IT95" s="273"/>
      <c r="IU95" s="273"/>
    </row>
  </sheetData>
  <mergeCells count="1">
    <mergeCell ref="A2:D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0"/>
  <sheetViews>
    <sheetView showZeros="0" workbookViewId="0">
      <selection activeCell="B17" sqref="B17"/>
    </sheetView>
  </sheetViews>
  <sheetFormatPr defaultColWidth="9" defaultRowHeight="14.25"/>
  <cols>
    <col min="1" max="1" width="57.625" style="253" customWidth="1"/>
    <col min="2" max="2" width="25.625" style="255" customWidth="1"/>
    <col min="3" max="16384" width="9" style="253"/>
  </cols>
  <sheetData>
    <row r="1" s="129" customFormat="1" ht="24" customHeight="1" spans="1:2">
      <c r="A1" s="232"/>
      <c r="B1" s="138"/>
    </row>
    <row r="2" s="251" customFormat="1" ht="60" customHeight="1" spans="1:2">
      <c r="A2" s="256" t="s">
        <v>1341</v>
      </c>
      <c r="B2" s="257"/>
    </row>
    <row r="3" s="252" customFormat="1" ht="27" customHeight="1" spans="1:2">
      <c r="A3" s="258"/>
      <c r="B3" s="259" t="s">
        <v>1</v>
      </c>
    </row>
    <row r="4" s="253" customFormat="1" ht="25" customHeight="1" spans="1:2">
      <c r="A4" s="260" t="s">
        <v>1342</v>
      </c>
      <c r="B4" s="261" t="s">
        <v>3</v>
      </c>
    </row>
    <row r="5" s="254" customFormat="1" ht="24" customHeight="1" spans="1:203">
      <c r="A5" s="262" t="s">
        <v>1343</v>
      </c>
      <c r="B5" s="263">
        <f>SUM(B6)</f>
        <v>0</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row>
    <row r="6" s="254" customFormat="1" ht="24" customHeight="1" spans="1:203">
      <c r="A6" s="264" t="s">
        <v>1344</v>
      </c>
      <c r="B6" s="265">
        <f>SUM(B7)</f>
        <v>0</v>
      </c>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c r="GH6" s="253"/>
      <c r="GI6" s="253"/>
      <c r="GJ6" s="253"/>
      <c r="GK6" s="253"/>
      <c r="GL6" s="253"/>
      <c r="GM6" s="253"/>
      <c r="GN6" s="253"/>
      <c r="GO6" s="253"/>
      <c r="GP6" s="253"/>
      <c r="GQ6" s="253"/>
      <c r="GR6" s="253"/>
      <c r="GS6" s="253"/>
      <c r="GT6" s="253"/>
      <c r="GU6" s="253"/>
    </row>
    <row r="7" s="254" customFormat="1" ht="24" customHeight="1" spans="1:203">
      <c r="A7" s="264" t="s">
        <v>1345</v>
      </c>
      <c r="B7" s="265"/>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c r="DD7" s="253"/>
      <c r="DE7" s="253"/>
      <c r="DF7" s="253"/>
      <c r="DG7" s="253"/>
      <c r="DH7" s="253"/>
      <c r="DI7" s="253"/>
      <c r="DJ7" s="253"/>
      <c r="DK7" s="253"/>
      <c r="DL7" s="253"/>
      <c r="DM7" s="253"/>
      <c r="DN7" s="253"/>
      <c r="DO7" s="253"/>
      <c r="DP7" s="253"/>
      <c r="DQ7" s="253"/>
      <c r="DR7" s="253"/>
      <c r="DS7" s="253"/>
      <c r="DT7" s="253"/>
      <c r="DU7" s="253"/>
      <c r="DV7" s="253"/>
      <c r="DW7" s="253"/>
      <c r="DX7" s="253"/>
      <c r="DY7" s="253"/>
      <c r="DZ7" s="253"/>
      <c r="EA7" s="253"/>
      <c r="EB7" s="253"/>
      <c r="EC7" s="253"/>
      <c r="ED7" s="253"/>
      <c r="EE7" s="253"/>
      <c r="EF7" s="253"/>
      <c r="EG7" s="253"/>
      <c r="EH7" s="253"/>
      <c r="EI7" s="253"/>
      <c r="EJ7" s="253"/>
      <c r="EK7" s="253"/>
      <c r="EL7" s="253"/>
      <c r="EM7" s="253"/>
      <c r="EN7" s="253"/>
      <c r="EO7" s="253"/>
      <c r="EP7" s="253"/>
      <c r="EQ7" s="253"/>
      <c r="ER7" s="253"/>
      <c r="ES7" s="253"/>
      <c r="ET7" s="253"/>
      <c r="EU7" s="253"/>
      <c r="EV7" s="253"/>
      <c r="EW7" s="253"/>
      <c r="EX7" s="253"/>
      <c r="EY7" s="253"/>
      <c r="EZ7" s="253"/>
      <c r="FA7" s="253"/>
      <c r="FB7" s="253"/>
      <c r="FC7" s="253"/>
      <c r="FD7" s="253"/>
      <c r="FE7" s="253"/>
      <c r="FF7" s="253"/>
      <c r="FG7" s="253"/>
      <c r="FH7" s="253"/>
      <c r="FI7" s="253"/>
      <c r="FJ7" s="253"/>
      <c r="FK7" s="253"/>
      <c r="FL7" s="253"/>
      <c r="FM7" s="253"/>
      <c r="FN7" s="253"/>
      <c r="FO7" s="253"/>
      <c r="FP7" s="253"/>
      <c r="FQ7" s="253"/>
      <c r="FR7" s="253"/>
      <c r="FS7" s="253"/>
      <c r="FT7" s="253"/>
      <c r="FU7" s="253"/>
      <c r="FV7" s="253"/>
      <c r="FW7" s="253"/>
      <c r="FX7" s="253"/>
      <c r="FY7" s="253"/>
      <c r="FZ7" s="253"/>
      <c r="GA7" s="253"/>
      <c r="GB7" s="253"/>
      <c r="GC7" s="253"/>
      <c r="GD7" s="253"/>
      <c r="GE7" s="253"/>
      <c r="GF7" s="253"/>
      <c r="GG7" s="253"/>
      <c r="GH7" s="253"/>
      <c r="GI7" s="253"/>
      <c r="GJ7" s="253"/>
      <c r="GK7" s="253"/>
      <c r="GL7" s="253"/>
      <c r="GM7" s="253"/>
      <c r="GN7" s="253"/>
      <c r="GO7" s="253"/>
      <c r="GP7" s="253"/>
      <c r="GQ7" s="253"/>
      <c r="GR7" s="253"/>
      <c r="GS7" s="253"/>
      <c r="GT7" s="253"/>
      <c r="GU7" s="253"/>
    </row>
    <row r="8" s="253" customFormat="1" ht="24" customHeight="1" spans="1:2">
      <c r="A8" s="266" t="s">
        <v>32</v>
      </c>
      <c r="B8" s="267">
        <f>B5</f>
        <v>0</v>
      </c>
    </row>
    <row r="9" s="253" customFormat="1" ht="24" customHeight="1" spans="2:2">
      <c r="B9" s="255"/>
    </row>
    <row r="10" s="253" customFormat="1" ht="24" customHeight="1" spans="2:2">
      <c r="B10" s="255"/>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A1" sqref="$A1:$XFD1048576"/>
    </sheetView>
  </sheetViews>
  <sheetFormatPr defaultColWidth="8.875" defaultRowHeight="14.25" outlineLevelCol="3"/>
  <cols>
    <col min="1" max="1" width="48.125" style="218" customWidth="1"/>
    <col min="2" max="4" width="11.25" style="218" customWidth="1"/>
    <col min="5" max="23" width="9" style="218"/>
    <col min="24" max="16384" width="8.875" style="218"/>
  </cols>
  <sheetData>
    <row r="1" s="129" customFormat="1" ht="24" customHeight="1" spans="1:2">
      <c r="A1" s="232"/>
      <c r="B1" s="138"/>
    </row>
    <row r="2" s="212" customFormat="1" ht="42" customHeight="1" spans="1:4">
      <c r="A2" s="233" t="s">
        <v>1346</v>
      </c>
      <c r="B2" s="233"/>
      <c r="C2" s="233"/>
      <c r="D2" s="233"/>
    </row>
    <row r="3" s="231" customFormat="1" ht="27" customHeight="1" spans="1:4">
      <c r="A3" s="213"/>
      <c r="C3" s="222" t="s">
        <v>1347</v>
      </c>
      <c r="D3" s="222"/>
    </row>
    <row r="4" s="217" customFormat="1" ht="30" customHeight="1" spans="1:4">
      <c r="A4" s="234" t="s">
        <v>1348</v>
      </c>
      <c r="B4" s="235" t="s">
        <v>1349</v>
      </c>
      <c r="C4" s="181" t="s">
        <v>1350</v>
      </c>
      <c r="D4" s="181" t="s">
        <v>1351</v>
      </c>
    </row>
    <row r="5" s="217" customFormat="1" ht="23.5" customHeight="1" spans="1:4">
      <c r="A5" s="236" t="s">
        <v>1352</v>
      </c>
      <c r="B5" s="194">
        <f>SUM(B6:B10)</f>
        <v>208</v>
      </c>
      <c r="C5" s="194">
        <f>SUM(C6:C10)</f>
        <v>50</v>
      </c>
      <c r="D5" s="237">
        <f>(C5-B5)/B5*100%</f>
        <v>-0.759615384615385</v>
      </c>
    </row>
    <row r="6" s="217" customFormat="1" ht="23.5" customHeight="1" spans="1:4">
      <c r="A6" s="238" t="s">
        <v>1353</v>
      </c>
      <c r="B6" s="194"/>
      <c r="C6" s="203"/>
      <c r="D6" s="237"/>
    </row>
    <row r="7" s="217" customFormat="1" ht="23.5" customHeight="1" spans="1:4">
      <c r="A7" s="238" t="s">
        <v>1354</v>
      </c>
      <c r="B7" s="194"/>
      <c r="C7" s="192"/>
      <c r="D7" s="237"/>
    </row>
    <row r="8" s="216" customFormat="1" ht="23.5" customHeight="1" spans="1:4">
      <c r="A8" s="238" t="s">
        <v>1355</v>
      </c>
      <c r="B8" s="239">
        <v>208</v>
      </c>
      <c r="C8" s="192"/>
      <c r="D8" s="237">
        <f>(C8-B8)/B8*100%</f>
        <v>-1</v>
      </c>
    </row>
    <row r="9" s="216" customFormat="1" ht="23.5" customHeight="1" spans="1:4">
      <c r="A9" s="238" t="s">
        <v>1356</v>
      </c>
      <c r="B9" s="239"/>
      <c r="C9" s="192"/>
      <c r="D9" s="237"/>
    </row>
    <row r="10" s="216" customFormat="1" ht="23.5" customHeight="1" spans="1:4">
      <c r="A10" s="238" t="s">
        <v>1357</v>
      </c>
      <c r="B10" s="239"/>
      <c r="C10" s="192">
        <v>50</v>
      </c>
      <c r="D10" s="237"/>
    </row>
    <row r="11" s="216" customFormat="1" ht="23.5" customHeight="1" spans="1:4">
      <c r="A11" s="236" t="s">
        <v>1358</v>
      </c>
      <c r="B11" s="240">
        <f>SUM(B12:B15)</f>
        <v>1345</v>
      </c>
      <c r="C11" s="203">
        <f>SUM(C12:C15)</f>
        <v>1000</v>
      </c>
      <c r="D11" s="237">
        <f>(C11-B11)/B11*100%</f>
        <v>-0.256505576208178</v>
      </c>
    </row>
    <row r="12" s="216" customFormat="1" ht="23.5" customHeight="1" spans="1:4">
      <c r="A12" s="238" t="s">
        <v>1359</v>
      </c>
      <c r="B12" s="239"/>
      <c r="C12" s="192"/>
      <c r="D12" s="237"/>
    </row>
    <row r="13" s="216" customFormat="1" ht="23.5" customHeight="1" spans="1:4">
      <c r="A13" s="238" t="s">
        <v>1360</v>
      </c>
      <c r="B13" s="239">
        <v>1345</v>
      </c>
      <c r="C13" s="192">
        <v>1000</v>
      </c>
      <c r="D13" s="237">
        <f>(C13-B13)/B13*100%</f>
        <v>-0.256505576208178</v>
      </c>
    </row>
    <row r="14" s="216" customFormat="1" ht="23.5" customHeight="1" spans="1:4">
      <c r="A14" s="238" t="s">
        <v>1361</v>
      </c>
      <c r="B14" s="239"/>
      <c r="C14" s="192"/>
      <c r="D14" s="241"/>
    </row>
    <row r="15" s="216" customFormat="1" ht="23.5" customHeight="1" spans="1:4">
      <c r="A15" s="242" t="s">
        <v>1362</v>
      </c>
      <c r="B15" s="239"/>
      <c r="C15" s="192"/>
      <c r="D15" s="241"/>
    </row>
    <row r="16" s="216" customFormat="1" ht="23.5" customHeight="1" spans="1:4">
      <c r="A16" s="236" t="s">
        <v>1363</v>
      </c>
      <c r="B16" s="194"/>
      <c r="C16" s="203"/>
      <c r="D16" s="243"/>
    </row>
    <row r="17" s="216" customFormat="1" ht="23.5" customHeight="1" spans="1:4">
      <c r="A17" s="238" t="s">
        <v>1364</v>
      </c>
      <c r="B17" s="239"/>
      <c r="C17" s="192"/>
      <c r="D17" s="241"/>
    </row>
    <row r="18" s="216" customFormat="1" ht="23.5" customHeight="1" spans="1:4">
      <c r="A18" s="238" t="s">
        <v>1365</v>
      </c>
      <c r="B18" s="239"/>
      <c r="C18" s="192"/>
      <c r="D18" s="241"/>
    </row>
    <row r="19" s="216" customFormat="1" ht="23.5" customHeight="1" spans="1:4">
      <c r="A19" s="238" t="s">
        <v>1366</v>
      </c>
      <c r="B19" s="239"/>
      <c r="C19" s="192"/>
      <c r="D19" s="241"/>
    </row>
    <row r="20" s="216" customFormat="1" ht="23.5" customHeight="1" spans="1:4">
      <c r="A20" s="238" t="s">
        <v>1367</v>
      </c>
      <c r="B20" s="239"/>
      <c r="C20" s="192"/>
      <c r="D20" s="241"/>
    </row>
    <row r="21" s="216" customFormat="1" ht="23.5" customHeight="1" spans="1:4">
      <c r="A21" s="238" t="s">
        <v>1368</v>
      </c>
      <c r="B21" s="239"/>
      <c r="C21" s="192"/>
      <c r="D21" s="241"/>
    </row>
    <row r="22" s="216" customFormat="1" ht="23.5" customHeight="1" spans="1:4">
      <c r="A22" s="236" t="s">
        <v>1369</v>
      </c>
      <c r="B22" s="194"/>
      <c r="C22" s="203"/>
      <c r="D22" s="243"/>
    </row>
    <row r="23" s="216" customFormat="1" ht="23.5" customHeight="1" spans="1:4">
      <c r="A23" s="244" t="s">
        <v>1370</v>
      </c>
      <c r="B23" s="245"/>
      <c r="C23" s="192"/>
      <c r="D23" s="241"/>
    </row>
    <row r="24" s="216" customFormat="1" ht="23.5" customHeight="1" spans="1:4">
      <c r="A24" s="244" t="s">
        <v>1371</v>
      </c>
      <c r="B24" s="245"/>
      <c r="C24" s="192"/>
      <c r="D24" s="241"/>
    </row>
    <row r="25" s="216" customFormat="1" ht="23.5" customHeight="1" spans="1:4">
      <c r="A25" s="244" t="s">
        <v>1372</v>
      </c>
      <c r="B25" s="245"/>
      <c r="C25" s="192"/>
      <c r="D25" s="241"/>
    </row>
    <row r="26" s="216" customFormat="1" ht="23.5" customHeight="1" spans="1:4">
      <c r="A26" s="236" t="s">
        <v>1373</v>
      </c>
      <c r="B26" s="194"/>
      <c r="C26" s="203"/>
      <c r="D26" s="243"/>
    </row>
    <row r="27" s="216" customFormat="1" ht="23.5" customHeight="1" spans="1:4">
      <c r="A27" s="238" t="s">
        <v>1374</v>
      </c>
      <c r="B27" s="239"/>
      <c r="C27" s="192"/>
      <c r="D27" s="241"/>
    </row>
    <row r="28" s="218" customFormat="1" ht="23.5" customHeight="1" spans="1:4">
      <c r="A28" s="246" t="s">
        <v>1375</v>
      </c>
      <c r="B28" s="240">
        <f>B5+B11+B16+B22+B26</f>
        <v>1553</v>
      </c>
      <c r="C28" s="240">
        <f>C5+C11+C16+C22+C26</f>
        <v>1050</v>
      </c>
      <c r="D28" s="237">
        <f>(C28-B28)/B28*100%</f>
        <v>-0.323889246619446</v>
      </c>
    </row>
    <row r="29" s="218" customFormat="1" ht="24" customHeight="1"/>
    <row r="30" s="218" customFormat="1" ht="24" customHeight="1"/>
    <row r="31" s="218" customFormat="1" ht="24" customHeight="1"/>
    <row r="32" s="218" customFormat="1" ht="24" customHeight="1"/>
    <row r="33" s="218" customFormat="1" ht="24" customHeight="1"/>
    <row r="34" s="218" customFormat="1" ht="24" customHeight="1"/>
    <row r="35" s="218" customFormat="1" ht="24" customHeight="1"/>
    <row r="36" s="218" customFormat="1" ht="24" customHeight="1"/>
    <row r="37" s="218" customFormat="1" ht="24" customHeight="1"/>
    <row r="38" s="218" customFormat="1" ht="24" customHeight="1"/>
    <row r="39" s="218" customFormat="1" ht="24" customHeight="1"/>
    <row r="40" s="218" customFormat="1" ht="24" customHeight="1"/>
    <row r="41" s="218" customFormat="1" ht="24" customHeight="1"/>
    <row r="42" s="218" customFormat="1" ht="24" customHeight="1"/>
    <row r="43" s="218" customFormat="1" ht="24" customHeight="1"/>
    <row r="44" s="218" customFormat="1" ht="24" customHeight="1"/>
    <row r="45" s="218" customFormat="1" ht="24" customHeight="1"/>
    <row r="46" s="218" customFormat="1" ht="24" customHeight="1"/>
    <row r="47" s="218" customFormat="1" ht="24" customHeight="1"/>
    <row r="48" s="218" customFormat="1" ht="24" customHeight="1"/>
    <row r="49" s="218" customFormat="1" ht="24" customHeight="1"/>
    <row r="50" s="218" customFormat="1" ht="24" customHeight="1"/>
    <row r="51" s="218" customFormat="1" ht="24" customHeight="1"/>
    <row r="52" s="218" customFormat="1" ht="24" customHeight="1"/>
    <row r="53" s="218" customFormat="1" ht="24" customHeight="1"/>
    <row r="54" s="218" customFormat="1" ht="24" customHeight="1"/>
    <row r="55" s="218" customFormat="1" ht="24" customHeight="1"/>
    <row r="56" s="218" customFormat="1" ht="24" customHeight="1"/>
    <row r="57" s="218" customFormat="1" ht="24" customHeight="1"/>
    <row r="58" s="218" customFormat="1" ht="24" customHeight="1"/>
    <row r="59" s="218" customFormat="1" ht="24" customHeight="1"/>
    <row r="60" s="218" customFormat="1" ht="24" customHeight="1"/>
    <row r="61" s="218" customFormat="1" ht="24" customHeight="1"/>
    <row r="62" s="218" customFormat="1" ht="24" customHeight="1"/>
    <row r="63" s="218" customFormat="1" ht="24" customHeight="1"/>
    <row r="64" s="218" customFormat="1" ht="24" customHeight="1"/>
    <row r="65" s="218" customFormat="1" ht="24" customHeight="1"/>
    <row r="66" s="218" customFormat="1" ht="24" customHeight="1"/>
    <row r="67" s="218" customFormat="1" ht="24" customHeight="1"/>
    <row r="68" s="218" customFormat="1" ht="24" customHeight="1"/>
    <row r="69" s="218" customFormat="1" ht="24" customHeight="1"/>
    <row r="70" s="218" customFormat="1" ht="24" customHeight="1"/>
    <row r="71" s="218" customFormat="1" ht="24" customHeight="1"/>
    <row r="72" s="218" customFormat="1" ht="24" customHeight="1"/>
    <row r="73" s="218" customFormat="1" ht="24" customHeight="1"/>
    <row r="74" s="218" customFormat="1" ht="24" customHeight="1"/>
    <row r="75" s="218" customFormat="1" ht="24" customHeight="1"/>
    <row r="76" s="218" customFormat="1" ht="24" customHeight="1"/>
    <row r="77" s="218" customFormat="1" ht="24" customHeight="1"/>
    <row r="78" s="218" customFormat="1" ht="24" customHeight="1"/>
    <row r="79" s="218" customFormat="1" ht="24" customHeight="1"/>
    <row r="80" s="218" customFormat="1" ht="24" customHeight="1"/>
    <row r="81" s="218" customFormat="1" ht="24" customHeight="1"/>
    <row r="82" s="218" customFormat="1" ht="24" customHeight="1"/>
    <row r="83" s="218" customFormat="1" ht="24" customHeight="1"/>
    <row r="84" s="218" customFormat="1" ht="24" customHeight="1"/>
    <row r="85" s="218" customFormat="1" ht="24" customHeight="1"/>
    <row r="86" s="218" customFormat="1" ht="24" customHeight="1"/>
    <row r="87" s="218" customFormat="1" ht="24" customHeight="1"/>
    <row r="88" s="218" customFormat="1" ht="24" customHeight="1"/>
    <row r="89" s="218" customFormat="1" ht="24" customHeight="1"/>
    <row r="90" s="218" customFormat="1" ht="24" customHeight="1"/>
    <row r="91" s="218" customFormat="1" ht="24" customHeight="1"/>
    <row r="92" s="218" customFormat="1" ht="24" customHeight="1"/>
    <row r="93" s="218" customFormat="1" ht="24" customHeight="1"/>
    <row r="94" s="218" customFormat="1" ht="24" customHeight="1"/>
  </sheetData>
  <mergeCells count="2">
    <mergeCell ref="A2:D2"/>
    <mergeCell ref="C3: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4"/>
  <sheetViews>
    <sheetView showGridLines="0" showZeros="0" zoomScaleSheetLayoutView="70" topLeftCell="A11" workbookViewId="0">
      <selection activeCell="B6" sqref="B6:B30"/>
    </sheetView>
  </sheetViews>
  <sheetFormatPr defaultColWidth="9" defaultRowHeight="15" customHeight="1" outlineLevelCol="5"/>
  <cols>
    <col min="1" max="1" width="32" style="470" customWidth="1"/>
    <col min="2" max="2" width="12.625" style="470" customWidth="1"/>
    <col min="3" max="3" width="12.875" style="470" customWidth="1"/>
    <col min="4" max="4" width="14.5" style="470" customWidth="1"/>
    <col min="5" max="6" width="10.375" style="470" customWidth="1"/>
    <col min="7" max="234" width="9" style="470"/>
    <col min="235" max="16384" width="9" style="485"/>
  </cols>
  <sheetData>
    <row r="1" s="268" customFormat="1" ht="24" customHeight="1" spans="1:6">
      <c r="A1" s="276"/>
      <c r="B1" s="277"/>
      <c r="C1" s="277"/>
      <c r="D1" s="277"/>
      <c r="E1" s="277"/>
      <c r="F1" s="277"/>
    </row>
    <row r="2" s="465" customFormat="1" ht="42" customHeight="1" spans="1:6">
      <c r="A2" s="486" t="s">
        <v>31</v>
      </c>
      <c r="B2" s="487"/>
      <c r="C2" s="487"/>
      <c r="D2" s="487"/>
      <c r="E2" s="487"/>
      <c r="F2" s="487"/>
    </row>
    <row r="3" s="466" customFormat="1" ht="27" customHeight="1" spans="6:6">
      <c r="F3" s="466" t="s">
        <v>1</v>
      </c>
    </row>
    <row r="4" s="484" customFormat="1" ht="30" customHeight="1" spans="1:6">
      <c r="A4" s="393" t="s">
        <v>2</v>
      </c>
      <c r="B4" s="266" t="s">
        <v>3</v>
      </c>
      <c r="C4" s="266"/>
      <c r="D4" s="266"/>
      <c r="E4" s="266"/>
      <c r="F4" s="266"/>
    </row>
    <row r="5" s="467" customFormat="1" ht="44" customHeight="1" spans="1:6">
      <c r="A5" s="488"/>
      <c r="B5" s="489" t="s">
        <v>32</v>
      </c>
      <c r="C5" s="489" t="s">
        <v>33</v>
      </c>
      <c r="D5" s="489" t="s">
        <v>34</v>
      </c>
      <c r="E5" s="489" t="s">
        <v>35</v>
      </c>
      <c r="F5" s="489" t="s">
        <v>36</v>
      </c>
    </row>
    <row r="6" s="468" customFormat="1" ht="24" customHeight="1" spans="1:6">
      <c r="A6" s="490" t="s">
        <v>37</v>
      </c>
      <c r="B6" s="491">
        <v>59889</v>
      </c>
      <c r="C6" s="491">
        <v>57788</v>
      </c>
      <c r="D6" s="491"/>
      <c r="E6" s="491">
        <v>2101</v>
      </c>
      <c r="F6" s="491"/>
    </row>
    <row r="7" s="468" customFormat="1" ht="24" customHeight="1" spans="1:6">
      <c r="A7" s="490" t="s">
        <v>38</v>
      </c>
      <c r="B7" s="491">
        <v>0</v>
      </c>
      <c r="C7" s="491">
        <v>0</v>
      </c>
      <c r="D7" s="491"/>
      <c r="E7" s="491">
        <v>0</v>
      </c>
      <c r="F7" s="491"/>
    </row>
    <row r="8" s="468" customFormat="1" ht="24" customHeight="1" spans="1:6">
      <c r="A8" s="490" t="s">
        <v>39</v>
      </c>
      <c r="B8" s="491">
        <v>681</v>
      </c>
      <c r="C8" s="491">
        <v>327</v>
      </c>
      <c r="D8" s="491"/>
      <c r="E8" s="491">
        <v>354</v>
      </c>
      <c r="F8" s="491"/>
    </row>
    <row r="9" s="468" customFormat="1" ht="24" customHeight="1" spans="1:6">
      <c r="A9" s="490" t="s">
        <v>40</v>
      </c>
      <c r="B9" s="491">
        <v>21160</v>
      </c>
      <c r="C9" s="491">
        <v>20191</v>
      </c>
      <c r="D9" s="491"/>
      <c r="E9" s="491">
        <v>969</v>
      </c>
      <c r="F9" s="491"/>
    </row>
    <row r="10" s="468" customFormat="1" ht="24" customHeight="1" spans="1:6">
      <c r="A10" s="490" t="s">
        <v>41</v>
      </c>
      <c r="B10" s="491">
        <v>132229</v>
      </c>
      <c r="C10" s="491">
        <v>126546</v>
      </c>
      <c r="D10" s="491"/>
      <c r="E10" s="491">
        <v>5683</v>
      </c>
      <c r="F10" s="491"/>
    </row>
    <row r="11" s="467" customFormat="1" ht="24" customHeight="1" spans="1:6">
      <c r="A11" s="490" t="s">
        <v>42</v>
      </c>
      <c r="B11" s="491">
        <v>9751</v>
      </c>
      <c r="C11" s="491">
        <v>9426</v>
      </c>
      <c r="D11" s="491"/>
      <c r="E11" s="491">
        <v>325</v>
      </c>
      <c r="F11" s="491"/>
    </row>
    <row r="12" s="468" customFormat="1" ht="24" customHeight="1" spans="1:6">
      <c r="A12" s="490" t="s">
        <v>43</v>
      </c>
      <c r="B12" s="491">
        <v>6412</v>
      </c>
      <c r="C12" s="491">
        <v>5764</v>
      </c>
      <c r="D12" s="491"/>
      <c r="E12" s="491">
        <v>648</v>
      </c>
      <c r="F12" s="491"/>
    </row>
    <row r="13" s="468" customFormat="1" ht="24" customHeight="1" spans="1:6">
      <c r="A13" s="490" t="s">
        <v>44</v>
      </c>
      <c r="B13" s="491">
        <v>140784</v>
      </c>
      <c r="C13" s="491">
        <v>114247</v>
      </c>
      <c r="D13" s="491"/>
      <c r="E13" s="491">
        <v>26537</v>
      </c>
      <c r="F13" s="491"/>
    </row>
    <row r="14" s="468" customFormat="1" ht="24" customHeight="1" spans="1:6">
      <c r="A14" s="490" t="s">
        <v>45</v>
      </c>
      <c r="B14" s="491">
        <v>49706</v>
      </c>
      <c r="C14" s="491">
        <v>48511</v>
      </c>
      <c r="D14" s="491"/>
      <c r="E14" s="491">
        <v>1195</v>
      </c>
      <c r="F14" s="491"/>
    </row>
    <row r="15" s="468" customFormat="1" ht="24" customHeight="1" spans="1:6">
      <c r="A15" s="490" t="s">
        <v>46</v>
      </c>
      <c r="B15" s="491">
        <v>2736</v>
      </c>
      <c r="C15" s="491">
        <v>1110</v>
      </c>
      <c r="D15" s="491"/>
      <c r="E15" s="491">
        <v>1626</v>
      </c>
      <c r="F15" s="491"/>
    </row>
    <row r="16" s="468" customFormat="1" ht="24" customHeight="1" spans="1:6">
      <c r="A16" s="490" t="s">
        <v>47</v>
      </c>
      <c r="B16" s="491">
        <v>20722</v>
      </c>
      <c r="C16" s="491">
        <v>13037</v>
      </c>
      <c r="D16" s="491"/>
      <c r="E16" s="491">
        <v>7685</v>
      </c>
      <c r="F16" s="491"/>
    </row>
    <row r="17" s="468" customFormat="1" ht="24" customHeight="1" spans="1:6">
      <c r="A17" s="490" t="s">
        <v>48</v>
      </c>
      <c r="B17" s="491">
        <v>119302</v>
      </c>
      <c r="C17" s="491">
        <v>113390</v>
      </c>
      <c r="D17" s="491"/>
      <c r="E17" s="491">
        <v>5912</v>
      </c>
      <c r="F17" s="491"/>
    </row>
    <row r="18" s="468" customFormat="1" ht="24" customHeight="1" spans="1:6">
      <c r="A18" s="490" t="s">
        <v>49</v>
      </c>
      <c r="B18" s="491">
        <v>20069</v>
      </c>
      <c r="C18" s="491">
        <v>15793</v>
      </c>
      <c r="D18" s="491"/>
      <c r="E18" s="491">
        <v>4276</v>
      </c>
      <c r="F18" s="107"/>
    </row>
    <row r="19" s="468" customFormat="1" ht="24" customHeight="1" spans="1:6">
      <c r="A19" s="492" t="s">
        <v>50</v>
      </c>
      <c r="B19" s="491">
        <v>3833</v>
      </c>
      <c r="C19" s="491">
        <v>1596</v>
      </c>
      <c r="D19" s="491"/>
      <c r="E19" s="491">
        <v>2237</v>
      </c>
      <c r="F19" s="491"/>
    </row>
    <row r="20" s="468" customFormat="1" ht="24" customHeight="1" spans="1:6">
      <c r="A20" s="492" t="s">
        <v>51</v>
      </c>
      <c r="B20" s="491">
        <v>1965</v>
      </c>
      <c r="C20" s="491">
        <v>1800</v>
      </c>
      <c r="D20" s="491"/>
      <c r="E20" s="491">
        <v>165</v>
      </c>
      <c r="F20" s="491"/>
    </row>
    <row r="21" s="468" customFormat="1" ht="24" customHeight="1" spans="1:6">
      <c r="A21" s="492" t="s">
        <v>52</v>
      </c>
      <c r="B21" s="491">
        <v>934</v>
      </c>
      <c r="C21" s="491">
        <v>100</v>
      </c>
      <c r="D21" s="491"/>
      <c r="E21" s="491">
        <v>834</v>
      </c>
      <c r="F21" s="491"/>
    </row>
    <row r="22" s="468" customFormat="1" ht="24" customHeight="1" spans="1:6">
      <c r="A22" s="492" t="s">
        <v>53</v>
      </c>
      <c r="B22" s="491">
        <v>0</v>
      </c>
      <c r="C22" s="491">
        <v>0</v>
      </c>
      <c r="D22" s="491"/>
      <c r="E22" s="491">
        <v>0</v>
      </c>
      <c r="F22" s="491"/>
    </row>
    <row r="23" s="468" customFormat="1" ht="24" customHeight="1" spans="1:6">
      <c r="A23" s="492" t="s">
        <v>54</v>
      </c>
      <c r="B23" s="491">
        <v>2678</v>
      </c>
      <c r="C23" s="491">
        <v>2671</v>
      </c>
      <c r="D23" s="491"/>
      <c r="E23" s="491">
        <v>7</v>
      </c>
      <c r="F23" s="491"/>
    </row>
    <row r="24" s="468" customFormat="1" ht="24" customHeight="1" spans="1:6">
      <c r="A24" s="492" t="s">
        <v>55</v>
      </c>
      <c r="B24" s="491">
        <v>29977</v>
      </c>
      <c r="C24" s="491">
        <v>29482</v>
      </c>
      <c r="D24" s="491"/>
      <c r="E24" s="491">
        <v>495</v>
      </c>
      <c r="F24" s="491"/>
    </row>
    <row r="25" s="468" customFormat="1" ht="24" customHeight="1" spans="1:6">
      <c r="A25" s="492" t="s">
        <v>56</v>
      </c>
      <c r="B25" s="491">
        <v>7153</v>
      </c>
      <c r="C25" s="491">
        <v>7094</v>
      </c>
      <c r="D25" s="491"/>
      <c r="E25" s="491">
        <v>59</v>
      </c>
      <c r="F25" s="491"/>
    </row>
    <row r="26" s="468" customFormat="1" ht="24" customHeight="1" spans="1:6">
      <c r="A26" s="492" t="s">
        <v>57</v>
      </c>
      <c r="B26" s="491">
        <v>5777</v>
      </c>
      <c r="C26" s="491">
        <v>3256</v>
      </c>
      <c r="D26" s="491"/>
      <c r="E26" s="491">
        <v>2521</v>
      </c>
      <c r="F26" s="491"/>
    </row>
    <row r="27" s="468" customFormat="1" ht="24" customHeight="1" spans="1:6">
      <c r="A27" s="493" t="s">
        <v>58</v>
      </c>
      <c r="B27" s="491">
        <v>10000</v>
      </c>
      <c r="C27" s="491">
        <v>10000</v>
      </c>
      <c r="D27" s="491"/>
      <c r="E27" s="491">
        <v>0</v>
      </c>
      <c r="F27" s="491"/>
    </row>
    <row r="28" s="468" customFormat="1" ht="24" customHeight="1" spans="1:6">
      <c r="A28" s="493" t="s">
        <v>59</v>
      </c>
      <c r="B28" s="491">
        <v>36670</v>
      </c>
      <c r="C28" s="491">
        <v>27820</v>
      </c>
      <c r="D28" s="491"/>
      <c r="E28" s="491">
        <v>8850</v>
      </c>
      <c r="F28" s="491"/>
    </row>
    <row r="29" s="468" customFormat="1" ht="24" customHeight="1" spans="1:6">
      <c r="A29" s="493" t="s">
        <v>60</v>
      </c>
      <c r="B29" s="491">
        <v>13216</v>
      </c>
      <c r="C29" s="491">
        <v>13216</v>
      </c>
      <c r="D29" s="491"/>
      <c r="E29" s="491"/>
      <c r="F29" s="491"/>
    </row>
    <row r="30" s="468" customFormat="1" ht="24" customHeight="1" spans="1:6">
      <c r="A30" s="493" t="s">
        <v>61</v>
      </c>
      <c r="B30" s="491">
        <v>50</v>
      </c>
      <c r="C30" s="491">
        <v>50</v>
      </c>
      <c r="D30" s="491"/>
      <c r="E30" s="491"/>
      <c r="F30" s="491"/>
    </row>
    <row r="31" s="468" customFormat="1" ht="24" customHeight="1" spans="1:6">
      <c r="A31" s="266" t="s">
        <v>62</v>
      </c>
      <c r="B31" s="494">
        <f>SUM(B6:B30)</f>
        <v>695694</v>
      </c>
      <c r="C31" s="494">
        <f>SUM(C6:C30)</f>
        <v>623215</v>
      </c>
      <c r="D31" s="494">
        <f>SUM(D6:D30)</f>
        <v>0</v>
      </c>
      <c r="E31" s="494">
        <f>SUM(E6:E30)</f>
        <v>72479</v>
      </c>
      <c r="F31" s="494">
        <f>SUM(F6:F30)</f>
        <v>0</v>
      </c>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77777777778" right="0.590277777777778" top="0.786805555555556" bottom="0.786805555555556" header="0.5" footer="0.5"/>
  <pageSetup paperSize="9" scale="8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5"/>
  <sheetViews>
    <sheetView workbookViewId="0">
      <selection activeCell="A1" sqref="$A1:$XFD1048576"/>
    </sheetView>
  </sheetViews>
  <sheetFormatPr defaultColWidth="8.875" defaultRowHeight="14.25" outlineLevelCol="3"/>
  <cols>
    <col min="1" max="1" width="45.5" style="218" customWidth="1"/>
    <col min="2" max="3" width="12.875" style="218" customWidth="1"/>
    <col min="4" max="4" width="12.875" style="219" customWidth="1"/>
    <col min="5" max="20" width="9" style="218"/>
    <col min="21" max="16384" width="8.875" style="218"/>
  </cols>
  <sheetData>
    <row r="1" s="129" customFormat="1" ht="24" customHeight="1" spans="1:2">
      <c r="A1" s="137"/>
      <c r="B1" s="138"/>
    </row>
    <row r="2" s="212" customFormat="1" ht="42" customHeight="1" spans="1:4">
      <c r="A2" s="220" t="s">
        <v>1376</v>
      </c>
      <c r="B2" s="221"/>
      <c r="C2" s="221"/>
      <c r="D2" s="221"/>
    </row>
    <row r="3" s="213" customFormat="1" ht="27" customHeight="1" spans="2:4">
      <c r="B3" s="222" t="s">
        <v>1347</v>
      </c>
      <c r="C3" s="222"/>
      <c r="D3" s="222"/>
    </row>
    <row r="4" s="214" customFormat="1" ht="30" customHeight="1" spans="1:4">
      <c r="A4" s="180" t="s">
        <v>1342</v>
      </c>
      <c r="B4" s="181" t="s">
        <v>1349</v>
      </c>
      <c r="C4" s="181" t="s">
        <v>1350</v>
      </c>
      <c r="D4" s="181" t="s">
        <v>1351</v>
      </c>
    </row>
    <row r="5" s="214" customFormat="1" ht="24" customHeight="1" spans="1:4">
      <c r="A5" s="204" t="s">
        <v>1377</v>
      </c>
      <c r="B5" s="194"/>
      <c r="C5" s="194">
        <f>SUM(C6:C11)</f>
        <v>385</v>
      </c>
      <c r="D5" s="223"/>
    </row>
    <row r="6" s="214" customFormat="1" ht="24" customHeight="1" spans="1:4">
      <c r="A6" s="224" t="s">
        <v>1378</v>
      </c>
      <c r="B6" s="194"/>
      <c r="C6" s="194"/>
      <c r="D6" s="223"/>
    </row>
    <row r="7" s="215" customFormat="1" ht="24" customHeight="1" spans="1:4">
      <c r="A7" s="225" t="s">
        <v>1379</v>
      </c>
      <c r="B7" s="191"/>
      <c r="C7" s="191"/>
      <c r="D7" s="223"/>
    </row>
    <row r="8" s="215" customFormat="1" ht="24" customHeight="1" spans="1:4">
      <c r="A8" s="225" t="s">
        <v>1380</v>
      </c>
      <c r="B8" s="191"/>
      <c r="C8" s="191"/>
      <c r="D8" s="223"/>
    </row>
    <row r="9" s="215" customFormat="1" ht="24" customHeight="1" spans="1:4">
      <c r="A9" s="225" t="s">
        <v>1381</v>
      </c>
      <c r="B9" s="191"/>
      <c r="C9" s="191">
        <v>76</v>
      </c>
      <c r="D9" s="223"/>
    </row>
    <row r="10" s="215" customFormat="1" ht="24" customHeight="1" spans="1:4">
      <c r="A10" s="225" t="s">
        <v>1382</v>
      </c>
      <c r="B10" s="191"/>
      <c r="C10" s="191"/>
      <c r="D10" s="223"/>
    </row>
    <row r="11" s="214" customFormat="1" ht="24" customHeight="1" spans="1:4">
      <c r="A11" s="225" t="s">
        <v>1383</v>
      </c>
      <c r="B11" s="191"/>
      <c r="C11" s="191">
        <v>309</v>
      </c>
      <c r="D11" s="223"/>
    </row>
    <row r="12" s="215" customFormat="1" ht="24" customHeight="1" spans="1:4">
      <c r="A12" s="204" t="s">
        <v>1384</v>
      </c>
      <c r="B12" s="194"/>
      <c r="C12" s="194"/>
      <c r="D12" s="223"/>
    </row>
    <row r="13" s="215" customFormat="1" ht="24" customHeight="1" spans="1:4">
      <c r="A13" s="225" t="s">
        <v>1385</v>
      </c>
      <c r="B13" s="191"/>
      <c r="C13" s="191"/>
      <c r="D13" s="223"/>
    </row>
    <row r="14" s="216" customFormat="1" ht="24" customHeight="1" spans="1:4">
      <c r="A14" s="225" t="s">
        <v>1386</v>
      </c>
      <c r="B14" s="191"/>
      <c r="C14" s="191"/>
      <c r="D14" s="223"/>
    </row>
    <row r="15" s="216" customFormat="1" ht="24" customHeight="1" spans="1:4">
      <c r="A15" s="225" t="s">
        <v>1387</v>
      </c>
      <c r="B15" s="191"/>
      <c r="C15" s="191"/>
      <c r="D15" s="223"/>
    </row>
    <row r="16" s="217" customFormat="1" ht="24" customHeight="1" spans="1:4">
      <c r="A16" s="189" t="s">
        <v>1388</v>
      </c>
      <c r="B16" s="191"/>
      <c r="C16" s="191"/>
      <c r="D16" s="223"/>
    </row>
    <row r="17" s="216" customFormat="1" ht="24" customHeight="1" spans="1:4">
      <c r="A17" s="189" t="s">
        <v>1389</v>
      </c>
      <c r="B17" s="226"/>
      <c r="C17" s="191"/>
      <c r="D17" s="223"/>
    </row>
    <row r="18" s="217" customFormat="1" ht="24" customHeight="1" spans="1:4">
      <c r="A18" s="204" t="s">
        <v>1390</v>
      </c>
      <c r="B18" s="194"/>
      <c r="C18" s="194"/>
      <c r="D18" s="223"/>
    </row>
    <row r="19" s="216" customFormat="1" ht="24" customHeight="1" spans="1:4">
      <c r="A19" s="225" t="s">
        <v>1391</v>
      </c>
      <c r="B19" s="226"/>
      <c r="C19" s="191"/>
      <c r="D19" s="223"/>
    </row>
    <row r="20" s="217" customFormat="1" ht="24" customHeight="1" spans="1:4">
      <c r="A20" s="204" t="s">
        <v>1392</v>
      </c>
      <c r="B20" s="194">
        <f>SUM(B21)</f>
        <v>121</v>
      </c>
      <c r="C20" s="194"/>
      <c r="D20" s="223">
        <f>(C20-B20)/B20*100%</f>
        <v>-1</v>
      </c>
    </row>
    <row r="21" s="216" customFormat="1" ht="24" customHeight="1" spans="1:4">
      <c r="A21" s="189" t="s">
        <v>1393</v>
      </c>
      <c r="B21" s="191">
        <v>121</v>
      </c>
      <c r="C21" s="191"/>
      <c r="D21" s="223">
        <f>(C21-B21)/B21*100%</f>
        <v>-1</v>
      </c>
    </row>
    <row r="22" s="216" customFormat="1" ht="24" customHeight="1" spans="1:4">
      <c r="A22" s="193" t="s">
        <v>1394</v>
      </c>
      <c r="B22" s="194">
        <f>B5+B12+B18+B20</f>
        <v>121</v>
      </c>
      <c r="C22" s="194">
        <f>C5+C12+C18+C20</f>
        <v>385</v>
      </c>
      <c r="D22" s="223">
        <f>(C22-B22)/B22*100%</f>
        <v>2.18181818181818</v>
      </c>
    </row>
    <row r="23" s="218" customFormat="1" ht="24" customHeight="1" spans="2:4">
      <c r="B23" s="227"/>
      <c r="C23" s="227"/>
      <c r="D23" s="219"/>
    </row>
    <row r="24" s="218" customFormat="1" ht="24" customHeight="1" spans="2:4">
      <c r="B24" s="227"/>
      <c r="C24" s="227"/>
      <c r="D24" s="219"/>
    </row>
    <row r="25" s="218" customFormat="1" ht="24" customHeight="1" spans="2:4">
      <c r="B25" s="228"/>
      <c r="C25" s="228"/>
      <c r="D25" s="219"/>
    </row>
    <row r="26" s="218" customFormat="1" ht="24" customHeight="1" spans="2:4">
      <c r="B26" s="228"/>
      <c r="C26" s="228"/>
      <c r="D26" s="219"/>
    </row>
    <row r="27" s="218" customFormat="1" ht="24" customHeight="1" spans="2:4">
      <c r="B27" s="228"/>
      <c r="C27" s="228"/>
      <c r="D27" s="219"/>
    </row>
    <row r="28" s="218" customFormat="1" ht="24" customHeight="1" spans="1:4">
      <c r="A28" s="229"/>
      <c r="B28" s="228"/>
      <c r="C28" s="228"/>
      <c r="D28" s="219"/>
    </row>
    <row r="29" s="218" customFormat="1" ht="24" customHeight="1" spans="2:4">
      <c r="B29" s="228"/>
      <c r="C29" s="228"/>
      <c r="D29" s="219"/>
    </row>
    <row r="30" s="218" customFormat="1" ht="24" customHeight="1" spans="2:4">
      <c r="B30" s="228"/>
      <c r="C30" s="228"/>
      <c r="D30" s="219"/>
    </row>
    <row r="31" s="218" customFormat="1" ht="24" customHeight="1" spans="2:4">
      <c r="B31" s="228"/>
      <c r="C31" s="228"/>
      <c r="D31" s="219"/>
    </row>
    <row r="32" s="218" customFormat="1" ht="24" customHeight="1" spans="2:4">
      <c r="B32" s="228"/>
      <c r="C32" s="228"/>
      <c r="D32" s="219"/>
    </row>
    <row r="33" s="218" customFormat="1" ht="24" customHeight="1" spans="2:4">
      <c r="B33" s="228"/>
      <c r="C33" s="228"/>
      <c r="D33" s="219"/>
    </row>
    <row r="34" s="218" customFormat="1" ht="24" customHeight="1" spans="1:4">
      <c r="A34" s="230"/>
      <c r="B34" s="227"/>
      <c r="C34" s="227"/>
      <c r="D34" s="219"/>
    </row>
    <row r="35" s="218" customFormat="1" ht="24" customHeight="1" spans="2:4">
      <c r="B35" s="227"/>
      <c r="C35" s="227"/>
      <c r="D35" s="219"/>
    </row>
    <row r="36" s="218" customFormat="1" ht="24" customHeight="1" spans="2:4">
      <c r="B36" s="228"/>
      <c r="C36" s="228"/>
      <c r="D36" s="219"/>
    </row>
    <row r="37" s="218" customFormat="1" ht="24" customHeight="1" spans="2:4">
      <c r="B37" s="228"/>
      <c r="C37" s="228"/>
      <c r="D37" s="219"/>
    </row>
    <row r="38" s="218" customFormat="1" ht="24" customHeight="1" spans="2:4">
      <c r="B38" s="227"/>
      <c r="C38" s="227"/>
      <c r="D38" s="219"/>
    </row>
    <row r="39" s="218" customFormat="1" ht="24" customHeight="1" spans="2:4">
      <c r="B39" s="228"/>
      <c r="C39" s="228"/>
      <c r="D39" s="219"/>
    </row>
    <row r="40" s="218" customFormat="1" ht="24" customHeight="1" spans="1:4">
      <c r="A40" s="230"/>
      <c r="B40" s="227"/>
      <c r="C40" s="227"/>
      <c r="D40" s="219"/>
    </row>
    <row r="41" s="218" customFormat="1" ht="24" customHeight="1" spans="2:4">
      <c r="B41" s="227"/>
      <c r="C41" s="227"/>
      <c r="D41" s="219"/>
    </row>
    <row r="42" s="218" customFormat="1" ht="24" customHeight="1" spans="2:4">
      <c r="B42" s="228"/>
      <c r="C42" s="228"/>
      <c r="D42" s="219"/>
    </row>
    <row r="43" s="218" customFormat="1" ht="24" customHeight="1" spans="2:4">
      <c r="B43" s="228"/>
      <c r="C43" s="228"/>
      <c r="D43" s="219"/>
    </row>
    <row r="44" s="218" customFormat="1" ht="24" customHeight="1" spans="4:4">
      <c r="D44" s="219"/>
    </row>
    <row r="45" s="218" customFormat="1" ht="24" customHeight="1" spans="4:4">
      <c r="D45" s="219"/>
    </row>
    <row r="46" s="218" customFormat="1" ht="24" customHeight="1" spans="4:4">
      <c r="D46" s="219"/>
    </row>
    <row r="47" s="218" customFormat="1" ht="24" customHeight="1" spans="4:4">
      <c r="D47" s="219"/>
    </row>
    <row r="48" s="218" customFormat="1" ht="24" customHeight="1" spans="4:4">
      <c r="D48" s="219"/>
    </row>
    <row r="49" s="218" customFormat="1" ht="24" customHeight="1" spans="4:4">
      <c r="D49" s="219"/>
    </row>
    <row r="50" s="218" customFormat="1" ht="24" customHeight="1" spans="4:4">
      <c r="D50" s="219"/>
    </row>
    <row r="51" s="218" customFormat="1" ht="24" customHeight="1" spans="4:4">
      <c r="D51" s="219"/>
    </row>
    <row r="52" s="218" customFormat="1" ht="24" customHeight="1" spans="4:4">
      <c r="D52" s="219"/>
    </row>
    <row r="53" s="218" customFormat="1" ht="24" customHeight="1" spans="4:4">
      <c r="D53" s="219"/>
    </row>
    <row r="54" s="218" customFormat="1" ht="24" customHeight="1" spans="4:4">
      <c r="D54" s="219"/>
    </row>
    <row r="55" s="218" customFormat="1" ht="24" customHeight="1" spans="4:4">
      <c r="D55" s="219"/>
    </row>
    <row r="56" s="218" customFormat="1" ht="24" customHeight="1" spans="4:4">
      <c r="D56" s="219"/>
    </row>
    <row r="57" s="218" customFormat="1" ht="24" customHeight="1" spans="4:4">
      <c r="D57" s="219"/>
    </row>
    <row r="58" s="218" customFormat="1" ht="24" customHeight="1" spans="4:4">
      <c r="D58" s="219"/>
    </row>
    <row r="59" s="218" customFormat="1" ht="24" customHeight="1" spans="4:4">
      <c r="D59" s="219"/>
    </row>
    <row r="60" s="218" customFormat="1" ht="24" customHeight="1" spans="4:4">
      <c r="D60" s="219"/>
    </row>
    <row r="61" s="218" customFormat="1" ht="24" customHeight="1" spans="4:4">
      <c r="D61" s="219"/>
    </row>
    <row r="62" s="218" customFormat="1" ht="24" customHeight="1" spans="4:4">
      <c r="D62" s="219"/>
    </row>
    <row r="63" s="218" customFormat="1" ht="24" customHeight="1" spans="4:4">
      <c r="D63" s="219"/>
    </row>
    <row r="64" s="218" customFormat="1" ht="24" customHeight="1" spans="4:4">
      <c r="D64" s="219"/>
    </row>
    <row r="65" s="218" customFormat="1" ht="24" customHeight="1" spans="4:4">
      <c r="D65" s="219"/>
    </row>
    <row r="66" s="218" customFormat="1" ht="24" customHeight="1" spans="4:4">
      <c r="D66" s="219"/>
    </row>
    <row r="67" s="218" customFormat="1" ht="24" customHeight="1" spans="4:4">
      <c r="D67" s="219"/>
    </row>
    <row r="68" s="218" customFormat="1" ht="24" customHeight="1" spans="4:4">
      <c r="D68" s="219"/>
    </row>
    <row r="69" s="218" customFormat="1" ht="24" customHeight="1" spans="4:4">
      <c r="D69" s="219"/>
    </row>
    <row r="70" s="218" customFormat="1" ht="24" customHeight="1" spans="4:4">
      <c r="D70" s="219"/>
    </row>
    <row r="71" s="218" customFormat="1" ht="24" customHeight="1" spans="4:4">
      <c r="D71" s="219"/>
    </row>
    <row r="72" s="218" customFormat="1" ht="24" customHeight="1" spans="4:4">
      <c r="D72" s="219"/>
    </row>
    <row r="73" s="218" customFormat="1" ht="24" customHeight="1" spans="4:4">
      <c r="D73" s="219"/>
    </row>
    <row r="74" s="218" customFormat="1" ht="24" customHeight="1" spans="4:4">
      <c r="D74" s="219"/>
    </row>
    <row r="75" s="218" customFormat="1" ht="24" customHeight="1" spans="4:4">
      <c r="D75" s="219"/>
    </row>
    <row r="76" s="218" customFormat="1" ht="24" customHeight="1" spans="4:4">
      <c r="D76" s="219"/>
    </row>
    <row r="77" s="218" customFormat="1" ht="24" customHeight="1" spans="4:4">
      <c r="D77" s="219"/>
    </row>
    <row r="78" s="218" customFormat="1" ht="24" customHeight="1" spans="4:4">
      <c r="D78" s="219"/>
    </row>
    <row r="79" s="218" customFormat="1" ht="24" customHeight="1" spans="4:4">
      <c r="D79" s="219"/>
    </row>
    <row r="80" s="218" customFormat="1" ht="24" customHeight="1" spans="4:4">
      <c r="D80" s="219"/>
    </row>
    <row r="81" s="218" customFormat="1" ht="24" customHeight="1" spans="4:4">
      <c r="D81" s="219"/>
    </row>
    <row r="82" s="218" customFormat="1" ht="24" customHeight="1" spans="4:4">
      <c r="D82" s="219"/>
    </row>
    <row r="83" s="218" customFormat="1" ht="24" customHeight="1" spans="4:4">
      <c r="D83" s="219"/>
    </row>
    <row r="84" s="218" customFormat="1" ht="24" customHeight="1" spans="4:4">
      <c r="D84" s="219"/>
    </row>
    <row r="85" s="218" customFormat="1" ht="24" customHeight="1" spans="4:4">
      <c r="D85" s="219"/>
    </row>
    <row r="86" s="218" customFormat="1" ht="24" customHeight="1" spans="4:4">
      <c r="D86" s="219"/>
    </row>
    <row r="87" s="218" customFormat="1" ht="24" customHeight="1" spans="4:4">
      <c r="D87" s="219"/>
    </row>
    <row r="88" s="218" customFormat="1" ht="24" customHeight="1" spans="4:4">
      <c r="D88" s="219"/>
    </row>
    <row r="89" s="218" customFormat="1" ht="24" customHeight="1" spans="4:4">
      <c r="D89" s="219"/>
    </row>
    <row r="90" s="218" customFormat="1" ht="24" customHeight="1" spans="4:4">
      <c r="D90" s="219"/>
    </row>
    <row r="91" s="218" customFormat="1" ht="24" customHeight="1" spans="4:4">
      <c r="D91" s="219"/>
    </row>
    <row r="92" s="218" customFormat="1" ht="24" customHeight="1" spans="4:4">
      <c r="D92" s="219"/>
    </row>
    <row r="93" s="218" customFormat="1" ht="24" customHeight="1" spans="4:4">
      <c r="D93" s="219"/>
    </row>
    <row r="94" s="218" customFormat="1" ht="24" customHeight="1" spans="4:4">
      <c r="D94" s="219"/>
    </row>
    <row r="95" s="218" customFormat="1" ht="24" customHeight="1" spans="4:4">
      <c r="D95" s="219"/>
    </row>
  </sheetData>
  <mergeCells count="2">
    <mergeCell ref="A2:D2"/>
    <mergeCell ref="B3:D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5"/>
  <sheetViews>
    <sheetView workbookViewId="0">
      <selection activeCell="G11" sqref="G11"/>
    </sheetView>
  </sheetViews>
  <sheetFormatPr defaultColWidth="8.875" defaultRowHeight="14.25" outlineLevelCol="3"/>
  <cols>
    <col min="1" max="1" width="28.625" style="198" customWidth="1"/>
    <col min="2" max="2" width="12.625" style="198" customWidth="1"/>
    <col min="3" max="3" width="28.625" style="198" customWidth="1"/>
    <col min="4" max="4" width="12.625" style="198" customWidth="1"/>
    <col min="5" max="24" width="9" style="198"/>
    <col min="25" max="16384" width="8.875" style="198"/>
  </cols>
  <sheetData>
    <row r="1" s="129" customFormat="1" ht="24" customHeight="1" spans="1:2">
      <c r="A1" s="137"/>
      <c r="B1" s="138"/>
    </row>
    <row r="2" s="195" customFormat="1" ht="42" customHeight="1" spans="1:4">
      <c r="A2" s="199" t="s">
        <v>1395</v>
      </c>
      <c r="B2" s="247"/>
      <c r="C2" s="247"/>
      <c r="D2" s="247"/>
    </row>
    <row r="3" s="196" customFormat="1" ht="27" customHeight="1" spans="2:4">
      <c r="B3" s="200"/>
      <c r="C3" s="200"/>
      <c r="D3" s="200" t="s">
        <v>1</v>
      </c>
    </row>
    <row r="4" s="197" customFormat="1" ht="30" customHeight="1" spans="1:4">
      <c r="A4" s="201" t="s">
        <v>64</v>
      </c>
      <c r="B4" s="181" t="s">
        <v>3</v>
      </c>
      <c r="C4" s="201" t="s">
        <v>65</v>
      </c>
      <c r="D4" s="181" t="s">
        <v>3</v>
      </c>
    </row>
    <row r="5" s="197" customFormat="1" ht="24" customHeight="1" spans="1:4">
      <c r="A5" s="202" t="s">
        <v>1396</v>
      </c>
      <c r="B5" s="203">
        <v>1050</v>
      </c>
      <c r="C5" s="204" t="s">
        <v>1397</v>
      </c>
      <c r="D5" s="248">
        <v>385</v>
      </c>
    </row>
    <row r="6" s="197" customFormat="1" ht="24" customHeight="1" spans="1:4">
      <c r="A6" s="202" t="s">
        <v>68</v>
      </c>
      <c r="B6" s="203">
        <f>SUM(B7:B8)</f>
        <v>185</v>
      </c>
      <c r="C6" s="202" t="s">
        <v>69</v>
      </c>
      <c r="D6" s="248">
        <f>SUM(D7:D8)</f>
        <v>850</v>
      </c>
    </row>
    <row r="7" s="198" customFormat="1" ht="24" customHeight="1" spans="1:4">
      <c r="A7" s="205" t="s">
        <v>1398</v>
      </c>
      <c r="B7" s="192"/>
      <c r="C7" s="205" t="s">
        <v>1399</v>
      </c>
      <c r="D7" s="249"/>
    </row>
    <row r="8" s="198" customFormat="1" ht="24" customHeight="1" spans="1:4">
      <c r="A8" s="205" t="s">
        <v>1400</v>
      </c>
      <c r="B8" s="192">
        <v>185</v>
      </c>
      <c r="C8" s="206" t="s">
        <v>1401</v>
      </c>
      <c r="D8" s="249">
        <v>850</v>
      </c>
    </row>
    <row r="9" s="198" customFormat="1" ht="24" customHeight="1" spans="1:4">
      <c r="A9" s="207"/>
      <c r="B9" s="208"/>
      <c r="C9" s="209"/>
      <c r="D9" s="250"/>
    </row>
    <row r="10" s="198" customFormat="1" ht="24" customHeight="1" spans="1:4">
      <c r="A10" s="210" t="s">
        <v>111</v>
      </c>
      <c r="B10" s="211">
        <f>B5+B6</f>
        <v>1235</v>
      </c>
      <c r="C10" s="210" t="s">
        <v>112</v>
      </c>
      <c r="D10" s="211">
        <f>D5+D6</f>
        <v>1235</v>
      </c>
    </row>
    <row r="11" s="198" customFormat="1" ht="24" customHeight="1"/>
    <row r="12" s="198" customFormat="1" ht="24" customHeight="1"/>
    <row r="13" s="198" customFormat="1" ht="24" customHeight="1"/>
    <row r="14" s="198" customFormat="1" ht="24" customHeight="1"/>
    <row r="15" s="198" customFormat="1" ht="24" customHeight="1"/>
    <row r="16" s="198" customFormat="1" ht="24" customHeight="1"/>
    <row r="17" s="198" customFormat="1" ht="24" customHeight="1"/>
    <row r="18" s="198" customFormat="1" ht="24" customHeight="1"/>
    <row r="19" s="198" customFormat="1" ht="24" customHeight="1"/>
    <row r="20" s="198" customFormat="1" ht="24" customHeight="1"/>
    <row r="21" s="198" customFormat="1" ht="24" customHeight="1"/>
    <row r="22" s="198" customFormat="1" ht="24" customHeight="1"/>
    <row r="23" s="198" customFormat="1" ht="24" customHeight="1"/>
    <row r="24" s="198" customFormat="1" ht="24" customHeight="1"/>
    <row r="25" s="198" customFormat="1" ht="24" customHeight="1"/>
    <row r="26" s="198" customFormat="1" ht="24" customHeight="1"/>
    <row r="27" s="198" customFormat="1" ht="24" customHeight="1"/>
    <row r="28" s="198" customFormat="1" ht="24" customHeight="1"/>
    <row r="29" s="198" customFormat="1" ht="24" customHeight="1"/>
    <row r="30" s="198" customFormat="1" ht="24" customHeight="1"/>
    <row r="31" s="198" customFormat="1" ht="24" customHeight="1"/>
    <row r="32" s="198" customFormat="1" ht="24" customHeight="1"/>
    <row r="33" s="198" customFormat="1" ht="24" customHeight="1"/>
    <row r="34" s="198" customFormat="1" ht="24" customHeight="1"/>
    <row r="35" s="198" customFormat="1" ht="24" customHeight="1"/>
    <row r="36" s="198" customFormat="1" ht="24" customHeight="1"/>
    <row r="37" s="198" customFormat="1" ht="24" customHeight="1"/>
    <row r="38" s="198" customFormat="1" ht="24" customHeight="1"/>
    <row r="39" s="198" customFormat="1" ht="24" customHeight="1"/>
    <row r="40" s="198" customFormat="1" ht="24" customHeight="1"/>
    <row r="41" s="198" customFormat="1" ht="24" customHeight="1"/>
    <row r="42" s="198" customFormat="1" ht="24" customHeight="1"/>
    <row r="43" s="198" customFormat="1" ht="24" customHeight="1"/>
    <row r="44" s="198" customFormat="1" ht="24" customHeight="1"/>
    <row r="45" s="198" customFormat="1" ht="24" customHeight="1"/>
    <row r="46" s="198" customFormat="1" ht="24" customHeight="1"/>
    <row r="47" s="198" customFormat="1" ht="24" customHeight="1"/>
    <row r="48" s="198" customFormat="1" ht="24" customHeight="1"/>
    <row r="49" s="198" customFormat="1" ht="24" customHeight="1"/>
    <row r="50" s="198" customFormat="1" ht="24" customHeight="1"/>
    <row r="51" s="198" customFormat="1" ht="24" customHeight="1"/>
    <row r="52" s="198" customFormat="1" ht="24" customHeight="1"/>
    <row r="53" s="198" customFormat="1" ht="24" customHeight="1"/>
    <row r="54" s="198" customFormat="1" ht="24" customHeight="1"/>
    <row r="55" s="198" customFormat="1" ht="24" customHeight="1"/>
    <row r="56" s="198" customFormat="1" ht="24" customHeight="1"/>
    <row r="57" s="198" customFormat="1" ht="24" customHeight="1"/>
    <row r="58" s="198" customFormat="1" ht="24" customHeight="1"/>
    <row r="59" s="198" customFormat="1" ht="24" customHeight="1"/>
    <row r="60" s="198" customFormat="1" ht="24" customHeight="1"/>
    <row r="61" s="198" customFormat="1" ht="24" customHeight="1"/>
    <row r="62" s="198" customFormat="1" ht="24" customHeight="1"/>
    <row r="63" s="198" customFormat="1" ht="24" customHeight="1"/>
    <row r="64" s="198" customFormat="1" ht="24" customHeight="1"/>
    <row r="65" s="198" customFormat="1" ht="24" customHeight="1"/>
    <row r="66" s="198" customFormat="1" ht="24" customHeight="1"/>
    <row r="67" s="198" customFormat="1" ht="24" customHeight="1"/>
    <row r="68" s="198" customFormat="1" ht="24" customHeight="1"/>
    <row r="69" s="198" customFormat="1" ht="24" customHeight="1"/>
    <row r="70" s="198" customFormat="1" ht="24" customHeight="1"/>
    <row r="71" s="198" customFormat="1" ht="24" customHeight="1"/>
    <row r="72" s="198" customFormat="1" ht="24" customHeight="1"/>
    <row r="73" s="198" customFormat="1" ht="24" customHeight="1"/>
    <row r="74" s="198" customFormat="1" ht="24" customHeight="1"/>
    <row r="75" s="198" customFormat="1" ht="24" customHeight="1"/>
    <row r="76" s="198" customFormat="1" ht="24" customHeight="1"/>
    <row r="77" s="198" customFormat="1" ht="24" customHeight="1"/>
    <row r="78" s="198" customFormat="1" ht="24" customHeight="1"/>
    <row r="79" s="198" customFormat="1" ht="24" customHeight="1"/>
    <row r="80" s="198" customFormat="1" ht="24" customHeight="1"/>
    <row r="81" s="198" customFormat="1" ht="24" customHeight="1"/>
    <row r="82" s="198" customFormat="1" ht="24" customHeight="1"/>
    <row r="83" s="198" customFormat="1" ht="24" customHeight="1"/>
    <row r="84" s="198" customFormat="1" ht="24" customHeight="1"/>
    <row r="85" s="198" customFormat="1" ht="24" customHeight="1"/>
    <row r="86" s="198" customFormat="1" ht="24" customHeight="1"/>
    <row r="87" s="198" customFormat="1" ht="24" customHeight="1"/>
    <row r="88" s="198" customFormat="1" ht="24" customHeight="1"/>
    <row r="89" s="198" customFormat="1" ht="24" customHeight="1"/>
    <row r="90" s="198" customFormat="1" ht="24" customHeight="1"/>
    <row r="91" s="198" customFormat="1" ht="24" customHeight="1"/>
    <row r="92" s="198" customFormat="1" ht="24" customHeight="1"/>
    <row r="93" s="198" customFormat="1" ht="24" customHeight="1"/>
    <row r="94" s="198" customFormat="1" ht="24" customHeight="1"/>
    <row r="95" s="198" customFormat="1" ht="24" customHeight="1"/>
  </sheetData>
  <mergeCells count="1">
    <mergeCell ref="A2:D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G9" sqref="G9"/>
    </sheetView>
  </sheetViews>
  <sheetFormatPr defaultColWidth="8.875" defaultRowHeight="14.25" outlineLevelCol="3"/>
  <cols>
    <col min="1" max="1" width="48.125" style="218" customWidth="1"/>
    <col min="2" max="4" width="11.25" style="218" customWidth="1"/>
    <col min="5" max="23" width="9" style="218"/>
    <col min="24" max="16384" width="8.875" style="218"/>
  </cols>
  <sheetData>
    <row r="1" s="129" customFormat="1" ht="24" customHeight="1" spans="1:2">
      <c r="A1" s="232"/>
      <c r="B1" s="138"/>
    </row>
    <row r="2" s="212" customFormat="1" ht="42" customHeight="1" spans="1:4">
      <c r="A2" s="233" t="s">
        <v>1402</v>
      </c>
      <c r="B2" s="233"/>
      <c r="C2" s="233"/>
      <c r="D2" s="233"/>
    </row>
    <row r="3" s="231" customFormat="1" ht="27" customHeight="1" spans="1:4">
      <c r="A3" s="213"/>
      <c r="C3" s="222" t="s">
        <v>1347</v>
      </c>
      <c r="D3" s="222"/>
    </row>
    <row r="4" s="217" customFormat="1" ht="30" customHeight="1" spans="1:4">
      <c r="A4" s="234" t="s">
        <v>1348</v>
      </c>
      <c r="B4" s="235" t="s">
        <v>1349</v>
      </c>
      <c r="C4" s="181" t="s">
        <v>1350</v>
      </c>
      <c r="D4" s="181" t="s">
        <v>1351</v>
      </c>
    </row>
    <row r="5" s="217" customFormat="1" ht="23.5" customHeight="1" spans="1:4">
      <c r="A5" s="236" t="s">
        <v>1352</v>
      </c>
      <c r="B5" s="194">
        <f>SUM(B6:B10)</f>
        <v>208</v>
      </c>
      <c r="C5" s="194">
        <f>SUM(C6:C10)</f>
        <v>50</v>
      </c>
      <c r="D5" s="237">
        <f>(C5-B5)/B5*100%</f>
        <v>-0.759615384615385</v>
      </c>
    </row>
    <row r="6" s="217" customFormat="1" ht="23.5" customHeight="1" spans="1:4">
      <c r="A6" s="238" t="s">
        <v>1353</v>
      </c>
      <c r="B6" s="194"/>
      <c r="C6" s="203"/>
      <c r="D6" s="237"/>
    </row>
    <row r="7" s="217" customFormat="1" ht="23.5" customHeight="1" spans="1:4">
      <c r="A7" s="238" t="s">
        <v>1354</v>
      </c>
      <c r="B7" s="194"/>
      <c r="C7" s="192"/>
      <c r="D7" s="237"/>
    </row>
    <row r="8" s="216" customFormat="1" ht="23.5" customHeight="1" spans="1:4">
      <c r="A8" s="238" t="s">
        <v>1355</v>
      </c>
      <c r="B8" s="239">
        <v>208</v>
      </c>
      <c r="C8" s="192"/>
      <c r="D8" s="237">
        <f t="shared" ref="D8:D13" si="0">(C8-B8)/B8*100%</f>
        <v>-1</v>
      </c>
    </row>
    <row r="9" s="216" customFormat="1" ht="23.5" customHeight="1" spans="1:4">
      <c r="A9" s="238" t="s">
        <v>1356</v>
      </c>
      <c r="B9" s="239"/>
      <c r="C9" s="192"/>
      <c r="D9" s="237"/>
    </row>
    <row r="10" s="216" customFormat="1" ht="23.5" customHeight="1" spans="1:4">
      <c r="A10" s="238" t="s">
        <v>1357</v>
      </c>
      <c r="B10" s="239"/>
      <c r="C10" s="192">
        <v>50</v>
      </c>
      <c r="D10" s="237"/>
    </row>
    <row r="11" s="216" customFormat="1" ht="23.5" customHeight="1" spans="1:4">
      <c r="A11" s="236" t="s">
        <v>1358</v>
      </c>
      <c r="B11" s="240">
        <f>SUM(B12:B15)</f>
        <v>1345</v>
      </c>
      <c r="C11" s="203">
        <f>SUM(C12:C15)</f>
        <v>1000</v>
      </c>
      <c r="D11" s="237">
        <f t="shared" si="0"/>
        <v>-0.256505576208178</v>
      </c>
    </row>
    <row r="12" s="216" customFormat="1" ht="23.5" customHeight="1" spans="1:4">
      <c r="A12" s="238" t="s">
        <v>1359</v>
      </c>
      <c r="B12" s="239"/>
      <c r="C12" s="192"/>
      <c r="D12" s="237"/>
    </row>
    <row r="13" s="216" customFormat="1" ht="23.5" customHeight="1" spans="1:4">
      <c r="A13" s="238" t="s">
        <v>1360</v>
      </c>
      <c r="B13" s="239">
        <v>1345</v>
      </c>
      <c r="C13" s="192">
        <v>1000</v>
      </c>
      <c r="D13" s="237">
        <f t="shared" si="0"/>
        <v>-0.256505576208178</v>
      </c>
    </row>
    <row r="14" s="216" customFormat="1" ht="23.5" customHeight="1" spans="1:4">
      <c r="A14" s="238" t="s">
        <v>1361</v>
      </c>
      <c r="B14" s="239"/>
      <c r="C14" s="192"/>
      <c r="D14" s="241"/>
    </row>
    <row r="15" s="216" customFormat="1" ht="23.5" customHeight="1" spans="1:4">
      <c r="A15" s="242" t="s">
        <v>1362</v>
      </c>
      <c r="B15" s="239"/>
      <c r="C15" s="192"/>
      <c r="D15" s="241"/>
    </row>
    <row r="16" s="216" customFormat="1" ht="23.5" customHeight="1" spans="1:4">
      <c r="A16" s="236" t="s">
        <v>1363</v>
      </c>
      <c r="B16" s="194"/>
      <c r="C16" s="203"/>
      <c r="D16" s="243"/>
    </row>
    <row r="17" s="216" customFormat="1" ht="23.5" customHeight="1" spans="1:4">
      <c r="A17" s="238" t="s">
        <v>1364</v>
      </c>
      <c r="B17" s="239"/>
      <c r="C17" s="192"/>
      <c r="D17" s="241"/>
    </row>
    <row r="18" s="216" customFormat="1" ht="23.5" customHeight="1" spans="1:4">
      <c r="A18" s="238" t="s">
        <v>1365</v>
      </c>
      <c r="B18" s="239"/>
      <c r="C18" s="192"/>
      <c r="D18" s="241"/>
    </row>
    <row r="19" s="216" customFormat="1" ht="23.5" customHeight="1" spans="1:4">
      <c r="A19" s="238" t="s">
        <v>1366</v>
      </c>
      <c r="B19" s="239"/>
      <c r="C19" s="192"/>
      <c r="D19" s="241"/>
    </row>
    <row r="20" s="216" customFormat="1" ht="23.5" customHeight="1" spans="1:4">
      <c r="A20" s="238" t="s">
        <v>1367</v>
      </c>
      <c r="B20" s="239"/>
      <c r="C20" s="192"/>
      <c r="D20" s="241"/>
    </row>
    <row r="21" s="216" customFormat="1" ht="23.5" customHeight="1" spans="1:4">
      <c r="A21" s="238" t="s">
        <v>1368</v>
      </c>
      <c r="B21" s="239"/>
      <c r="C21" s="192"/>
      <c r="D21" s="241"/>
    </row>
    <row r="22" s="216" customFormat="1" ht="23.5" customHeight="1" spans="1:4">
      <c r="A22" s="236" t="s">
        <v>1369</v>
      </c>
      <c r="B22" s="194"/>
      <c r="C22" s="203"/>
      <c r="D22" s="243"/>
    </row>
    <row r="23" s="216" customFormat="1" ht="23.5" customHeight="1" spans="1:4">
      <c r="A23" s="244" t="s">
        <v>1370</v>
      </c>
      <c r="B23" s="245"/>
      <c r="C23" s="192"/>
      <c r="D23" s="241"/>
    </row>
    <row r="24" s="216" customFormat="1" ht="23.5" customHeight="1" spans="1:4">
      <c r="A24" s="244" t="s">
        <v>1371</v>
      </c>
      <c r="B24" s="245"/>
      <c r="C24" s="192"/>
      <c r="D24" s="241"/>
    </row>
    <row r="25" s="216" customFormat="1" ht="23.5" customHeight="1" spans="1:4">
      <c r="A25" s="244" t="s">
        <v>1372</v>
      </c>
      <c r="B25" s="245"/>
      <c r="C25" s="192"/>
      <c r="D25" s="241"/>
    </row>
    <row r="26" s="216" customFormat="1" ht="23.5" customHeight="1" spans="1:4">
      <c r="A26" s="236" t="s">
        <v>1373</v>
      </c>
      <c r="B26" s="194"/>
      <c r="C26" s="203"/>
      <c r="D26" s="243"/>
    </row>
    <row r="27" s="216" customFormat="1" ht="23.5" customHeight="1" spans="1:4">
      <c r="A27" s="238" t="s">
        <v>1374</v>
      </c>
      <c r="B27" s="239"/>
      <c r="C27" s="192"/>
      <c r="D27" s="241"/>
    </row>
    <row r="28" s="218" customFormat="1" ht="23.5" customHeight="1" spans="1:4">
      <c r="A28" s="246" t="s">
        <v>1375</v>
      </c>
      <c r="B28" s="240">
        <f>B5+B11+B16+B22+B26</f>
        <v>1553</v>
      </c>
      <c r="C28" s="240">
        <f>C5+C11+C16+C22+C26</f>
        <v>1050</v>
      </c>
      <c r="D28" s="237">
        <f>(C28-B28)/B28*100%</f>
        <v>-0.323889246619446</v>
      </c>
    </row>
    <row r="29" s="218" customFormat="1" ht="24" customHeight="1"/>
    <row r="30" s="218" customFormat="1" ht="24" customHeight="1"/>
    <row r="31" s="218" customFormat="1" ht="24" customHeight="1"/>
    <row r="32" s="218" customFormat="1" ht="24" customHeight="1"/>
    <row r="33" s="218" customFormat="1" ht="24" customHeight="1"/>
    <row r="34" s="218" customFormat="1" ht="24" customHeight="1"/>
    <row r="35" s="218" customFormat="1" ht="24" customHeight="1"/>
    <row r="36" s="218" customFormat="1" ht="24" customHeight="1"/>
    <row r="37" s="218" customFormat="1" ht="24" customHeight="1"/>
    <row r="38" s="218" customFormat="1" ht="24" customHeight="1"/>
    <row r="39" s="218" customFormat="1" ht="24" customHeight="1"/>
    <row r="40" s="218" customFormat="1" ht="24" customHeight="1"/>
    <row r="41" s="218" customFormat="1" ht="24" customHeight="1"/>
    <row r="42" s="218" customFormat="1" ht="24" customHeight="1"/>
    <row r="43" s="218" customFormat="1" ht="24" customHeight="1"/>
    <row r="44" s="218" customFormat="1" ht="24" customHeight="1"/>
    <row r="45" s="218" customFormat="1" ht="24" customHeight="1"/>
    <row r="46" s="218" customFormat="1" ht="24" customHeight="1"/>
    <row r="47" s="218" customFormat="1" ht="24" customHeight="1"/>
    <row r="48" s="218" customFormat="1" ht="24" customHeight="1"/>
    <row r="49" s="218" customFormat="1" ht="24" customHeight="1"/>
    <row r="50" s="218" customFormat="1" ht="24" customHeight="1"/>
    <row r="51" s="218" customFormat="1" ht="24" customHeight="1"/>
    <row r="52" s="218" customFormat="1" ht="24" customHeight="1"/>
    <row r="53" s="218" customFormat="1" ht="24" customHeight="1"/>
    <row r="54" s="218" customFormat="1" ht="24" customHeight="1"/>
    <row r="55" s="218" customFormat="1" ht="24" customHeight="1"/>
    <row r="56" s="218" customFormat="1" ht="24" customHeight="1"/>
    <row r="57" s="218" customFormat="1" ht="24" customHeight="1"/>
    <row r="58" s="218" customFormat="1" ht="24" customHeight="1"/>
    <row r="59" s="218" customFormat="1" ht="24" customHeight="1"/>
    <row r="60" s="218" customFormat="1" ht="24" customHeight="1"/>
    <row r="61" s="218" customFormat="1" ht="24" customHeight="1"/>
    <row r="62" s="218" customFormat="1" ht="24" customHeight="1"/>
    <row r="63" s="218" customFormat="1" ht="24" customHeight="1"/>
    <row r="64" s="218" customFormat="1" ht="24" customHeight="1"/>
    <row r="65" s="218" customFormat="1" ht="24" customHeight="1"/>
    <row r="66" s="218" customFormat="1" ht="24" customHeight="1"/>
    <row r="67" s="218" customFormat="1" ht="24" customHeight="1"/>
    <row r="68" s="218" customFormat="1" ht="24" customHeight="1"/>
    <row r="69" s="218" customFormat="1" ht="24" customHeight="1"/>
    <row r="70" s="218" customFormat="1" ht="24" customHeight="1"/>
    <row r="71" s="218" customFormat="1" ht="24" customHeight="1"/>
    <row r="72" s="218" customFormat="1" ht="24" customHeight="1"/>
    <row r="73" s="218" customFormat="1" ht="24" customHeight="1"/>
    <row r="74" s="218" customFormat="1" ht="24" customHeight="1"/>
    <row r="75" s="218" customFormat="1" ht="24" customHeight="1"/>
    <row r="76" s="218" customFormat="1" ht="24" customHeight="1"/>
    <row r="77" s="218" customFormat="1" ht="24" customHeight="1"/>
    <row r="78" s="218" customFormat="1" ht="24" customHeight="1"/>
    <row r="79" s="218" customFormat="1" ht="24" customHeight="1"/>
    <row r="80" s="218" customFormat="1" ht="24" customHeight="1"/>
    <row r="81" s="218" customFormat="1" ht="24" customHeight="1"/>
    <row r="82" s="218" customFormat="1" ht="24" customHeight="1"/>
    <row r="83" s="218" customFormat="1" ht="24" customHeight="1"/>
    <row r="84" s="218" customFormat="1" ht="24" customHeight="1"/>
    <row r="85" s="218" customFormat="1" ht="24" customHeight="1"/>
    <row r="86" s="218" customFormat="1" ht="24" customHeight="1"/>
    <row r="87" s="218" customFormat="1" ht="24" customHeight="1"/>
    <row r="88" s="218" customFormat="1" ht="24" customHeight="1"/>
    <row r="89" s="218" customFormat="1" ht="24" customHeight="1"/>
    <row r="90" s="218" customFormat="1" ht="24" customHeight="1"/>
    <row r="91" s="218" customFormat="1" ht="24" customHeight="1"/>
    <row r="92" s="218" customFormat="1" ht="24" customHeight="1"/>
    <row r="93" s="218" customFormat="1" ht="24" customHeight="1"/>
    <row r="94" s="218" customFormat="1" ht="24" customHeight="1"/>
  </sheetData>
  <mergeCells count="2">
    <mergeCell ref="A2:D2"/>
    <mergeCell ref="C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5"/>
  <sheetViews>
    <sheetView workbookViewId="0">
      <selection activeCell="H10" sqref="H10"/>
    </sheetView>
  </sheetViews>
  <sheetFormatPr defaultColWidth="8.875" defaultRowHeight="14.25" outlineLevelCol="3"/>
  <cols>
    <col min="1" max="1" width="45.5" style="218" customWidth="1"/>
    <col min="2" max="3" width="12.875" style="218" customWidth="1"/>
    <col min="4" max="4" width="12.875" style="219" customWidth="1"/>
    <col min="5" max="20" width="9" style="218"/>
    <col min="21" max="16384" width="8.875" style="218"/>
  </cols>
  <sheetData>
    <row r="1" s="129" customFormat="1" ht="24" customHeight="1" spans="1:2">
      <c r="A1" s="137"/>
      <c r="B1" s="138"/>
    </row>
    <row r="2" s="212" customFormat="1" ht="42" customHeight="1" spans="1:4">
      <c r="A2" s="220" t="s">
        <v>1403</v>
      </c>
      <c r="B2" s="221"/>
      <c r="C2" s="221"/>
      <c r="D2" s="221"/>
    </row>
    <row r="3" s="213" customFormat="1" ht="27" customHeight="1" spans="2:4">
      <c r="B3" s="222" t="s">
        <v>1347</v>
      </c>
      <c r="C3" s="222"/>
      <c r="D3" s="222"/>
    </row>
    <row r="4" s="214" customFormat="1" ht="30" customHeight="1" spans="1:4">
      <c r="A4" s="180" t="s">
        <v>1342</v>
      </c>
      <c r="B4" s="181" t="s">
        <v>1349</v>
      </c>
      <c r="C4" s="181" t="s">
        <v>1350</v>
      </c>
      <c r="D4" s="181" t="s">
        <v>1351</v>
      </c>
    </row>
    <row r="5" s="214" customFormat="1" ht="24" customHeight="1" spans="1:4">
      <c r="A5" s="204" t="s">
        <v>1377</v>
      </c>
      <c r="B5" s="194"/>
      <c r="C5" s="194">
        <f>SUM(C6:C11)</f>
        <v>385</v>
      </c>
      <c r="D5" s="223"/>
    </row>
    <row r="6" s="214" customFormat="1" ht="24" customHeight="1" spans="1:4">
      <c r="A6" s="224" t="s">
        <v>1378</v>
      </c>
      <c r="B6" s="194"/>
      <c r="C6" s="194"/>
      <c r="D6" s="223"/>
    </row>
    <row r="7" s="215" customFormat="1" ht="24" customHeight="1" spans="1:4">
      <c r="A7" s="225" t="s">
        <v>1379</v>
      </c>
      <c r="B7" s="191"/>
      <c r="C7" s="191"/>
      <c r="D7" s="223"/>
    </row>
    <row r="8" s="215" customFormat="1" ht="24" customHeight="1" spans="1:4">
      <c r="A8" s="225" t="s">
        <v>1380</v>
      </c>
      <c r="B8" s="191"/>
      <c r="C8" s="191"/>
      <c r="D8" s="223"/>
    </row>
    <row r="9" s="215" customFormat="1" ht="24" customHeight="1" spans="1:4">
      <c r="A9" s="225" t="s">
        <v>1381</v>
      </c>
      <c r="B9" s="191"/>
      <c r="C9" s="191">
        <v>76</v>
      </c>
      <c r="D9" s="223"/>
    </row>
    <row r="10" s="215" customFormat="1" ht="24" customHeight="1" spans="1:4">
      <c r="A10" s="225" t="s">
        <v>1382</v>
      </c>
      <c r="B10" s="191"/>
      <c r="C10" s="191"/>
      <c r="D10" s="223"/>
    </row>
    <row r="11" s="214" customFormat="1" ht="24" customHeight="1" spans="1:4">
      <c r="A11" s="225" t="s">
        <v>1383</v>
      </c>
      <c r="B11" s="191"/>
      <c r="C11" s="191">
        <v>309</v>
      </c>
      <c r="D11" s="223"/>
    </row>
    <row r="12" s="215" customFormat="1" ht="24" customHeight="1" spans="1:4">
      <c r="A12" s="204" t="s">
        <v>1384</v>
      </c>
      <c r="B12" s="194"/>
      <c r="C12" s="194"/>
      <c r="D12" s="223"/>
    </row>
    <row r="13" s="215" customFormat="1" ht="24" customHeight="1" spans="1:4">
      <c r="A13" s="225" t="s">
        <v>1385</v>
      </c>
      <c r="B13" s="191"/>
      <c r="C13" s="191"/>
      <c r="D13" s="223"/>
    </row>
    <row r="14" s="216" customFormat="1" ht="24" customHeight="1" spans="1:4">
      <c r="A14" s="225" t="s">
        <v>1386</v>
      </c>
      <c r="B14" s="191"/>
      <c r="C14" s="191"/>
      <c r="D14" s="223"/>
    </row>
    <row r="15" s="216" customFormat="1" ht="24" customHeight="1" spans="1:4">
      <c r="A15" s="225" t="s">
        <v>1387</v>
      </c>
      <c r="B15" s="191"/>
      <c r="C15" s="191"/>
      <c r="D15" s="223"/>
    </row>
    <row r="16" s="217" customFormat="1" ht="24" customHeight="1" spans="1:4">
      <c r="A16" s="189" t="s">
        <v>1388</v>
      </c>
      <c r="B16" s="191"/>
      <c r="C16" s="191"/>
      <c r="D16" s="223"/>
    </row>
    <row r="17" s="216" customFormat="1" ht="24" customHeight="1" spans="1:4">
      <c r="A17" s="189" t="s">
        <v>1389</v>
      </c>
      <c r="B17" s="226"/>
      <c r="C17" s="191"/>
      <c r="D17" s="223"/>
    </row>
    <row r="18" s="217" customFormat="1" ht="24" customHeight="1" spans="1:4">
      <c r="A18" s="204" t="s">
        <v>1390</v>
      </c>
      <c r="B18" s="194"/>
      <c r="C18" s="194"/>
      <c r="D18" s="223"/>
    </row>
    <row r="19" s="216" customFormat="1" ht="24" customHeight="1" spans="1:4">
      <c r="A19" s="225" t="s">
        <v>1391</v>
      </c>
      <c r="B19" s="226"/>
      <c r="C19" s="191"/>
      <c r="D19" s="223"/>
    </row>
    <row r="20" s="217" customFormat="1" ht="24" customHeight="1" spans="1:4">
      <c r="A20" s="204" t="s">
        <v>1392</v>
      </c>
      <c r="B20" s="194">
        <f>SUM(B21)</f>
        <v>121</v>
      </c>
      <c r="C20" s="194"/>
      <c r="D20" s="223">
        <f t="shared" ref="D20:D22" si="0">(C20-B20)/B20*100%</f>
        <v>-1</v>
      </c>
    </row>
    <row r="21" s="216" customFormat="1" ht="24" customHeight="1" spans="1:4">
      <c r="A21" s="189" t="s">
        <v>1393</v>
      </c>
      <c r="B21" s="191">
        <v>121</v>
      </c>
      <c r="C21" s="191"/>
      <c r="D21" s="223">
        <f t="shared" si="0"/>
        <v>-1</v>
      </c>
    </row>
    <row r="22" s="216" customFormat="1" ht="24" customHeight="1" spans="1:4">
      <c r="A22" s="193" t="s">
        <v>1394</v>
      </c>
      <c r="B22" s="194">
        <f>B5+B12+B18+B20</f>
        <v>121</v>
      </c>
      <c r="C22" s="194">
        <f>C5+C12+C18+C20</f>
        <v>385</v>
      </c>
      <c r="D22" s="223">
        <f t="shared" si="0"/>
        <v>2.18181818181818</v>
      </c>
    </row>
    <row r="23" s="218" customFormat="1" ht="24" customHeight="1" spans="2:4">
      <c r="B23" s="227"/>
      <c r="C23" s="227"/>
      <c r="D23" s="219"/>
    </row>
    <row r="24" s="218" customFormat="1" ht="24" customHeight="1" spans="2:4">
      <c r="B24" s="227"/>
      <c r="C24" s="227"/>
      <c r="D24" s="219"/>
    </row>
    <row r="25" s="218" customFormat="1" ht="24" customHeight="1" spans="2:4">
      <c r="B25" s="228"/>
      <c r="C25" s="228"/>
      <c r="D25" s="219"/>
    </row>
    <row r="26" s="218" customFormat="1" ht="24" customHeight="1" spans="2:4">
      <c r="B26" s="228"/>
      <c r="C26" s="228"/>
      <c r="D26" s="219"/>
    </row>
    <row r="27" s="218" customFormat="1" ht="24" customHeight="1" spans="2:4">
      <c r="B27" s="228"/>
      <c r="C27" s="228"/>
      <c r="D27" s="219"/>
    </row>
    <row r="28" s="218" customFormat="1" ht="24" customHeight="1" spans="1:4">
      <c r="A28" s="229"/>
      <c r="B28" s="228"/>
      <c r="C28" s="228"/>
      <c r="D28" s="219"/>
    </row>
    <row r="29" s="218" customFormat="1" ht="24" customHeight="1" spans="2:4">
      <c r="B29" s="228"/>
      <c r="C29" s="228"/>
      <c r="D29" s="219"/>
    </row>
    <row r="30" s="218" customFormat="1" ht="24" customHeight="1" spans="2:4">
      <c r="B30" s="228"/>
      <c r="C30" s="228"/>
      <c r="D30" s="219"/>
    </row>
    <row r="31" s="218" customFormat="1" ht="24" customHeight="1" spans="2:4">
      <c r="B31" s="228"/>
      <c r="C31" s="228"/>
      <c r="D31" s="219"/>
    </row>
    <row r="32" s="218" customFormat="1" ht="24" customHeight="1" spans="2:4">
      <c r="B32" s="228"/>
      <c r="C32" s="228"/>
      <c r="D32" s="219"/>
    </row>
    <row r="33" s="218" customFormat="1" ht="24" customHeight="1" spans="2:4">
      <c r="B33" s="228"/>
      <c r="C33" s="228"/>
      <c r="D33" s="219"/>
    </row>
    <row r="34" s="218" customFormat="1" ht="24" customHeight="1" spans="1:4">
      <c r="A34" s="230"/>
      <c r="B34" s="227"/>
      <c r="C34" s="227"/>
      <c r="D34" s="219"/>
    </row>
    <row r="35" s="218" customFormat="1" ht="24" customHeight="1" spans="2:4">
      <c r="B35" s="227"/>
      <c r="C35" s="227"/>
      <c r="D35" s="219"/>
    </row>
    <row r="36" s="218" customFormat="1" ht="24" customHeight="1" spans="2:4">
      <c r="B36" s="228"/>
      <c r="C36" s="228"/>
      <c r="D36" s="219"/>
    </row>
    <row r="37" s="218" customFormat="1" ht="24" customHeight="1" spans="2:4">
      <c r="B37" s="228"/>
      <c r="C37" s="228"/>
      <c r="D37" s="219"/>
    </row>
    <row r="38" s="218" customFormat="1" ht="24" customHeight="1" spans="2:4">
      <c r="B38" s="227"/>
      <c r="C38" s="227"/>
      <c r="D38" s="219"/>
    </row>
    <row r="39" s="218" customFormat="1" ht="24" customHeight="1" spans="2:4">
      <c r="B39" s="228"/>
      <c r="C39" s="228"/>
      <c r="D39" s="219"/>
    </row>
    <row r="40" s="218" customFormat="1" ht="24" customHeight="1" spans="1:4">
      <c r="A40" s="230"/>
      <c r="B40" s="227"/>
      <c r="C40" s="227"/>
      <c r="D40" s="219"/>
    </row>
    <row r="41" s="218" customFormat="1" ht="24" customHeight="1" spans="2:4">
      <c r="B41" s="227"/>
      <c r="C41" s="227"/>
      <c r="D41" s="219"/>
    </row>
    <row r="42" s="218" customFormat="1" ht="24" customHeight="1" spans="2:4">
      <c r="B42" s="228"/>
      <c r="C42" s="228"/>
      <c r="D42" s="219"/>
    </row>
    <row r="43" s="218" customFormat="1" ht="24" customHeight="1" spans="2:4">
      <c r="B43" s="228"/>
      <c r="C43" s="228"/>
      <c r="D43" s="219"/>
    </row>
    <row r="44" s="218" customFormat="1" ht="24" customHeight="1" spans="4:4">
      <c r="D44" s="219"/>
    </row>
    <row r="45" s="218" customFormat="1" ht="24" customHeight="1" spans="4:4">
      <c r="D45" s="219"/>
    </row>
    <row r="46" s="218" customFormat="1" ht="24" customHeight="1" spans="4:4">
      <c r="D46" s="219"/>
    </row>
    <row r="47" s="218" customFormat="1" ht="24" customHeight="1" spans="4:4">
      <c r="D47" s="219"/>
    </row>
    <row r="48" s="218" customFormat="1" ht="24" customHeight="1" spans="4:4">
      <c r="D48" s="219"/>
    </row>
    <row r="49" s="218" customFormat="1" ht="24" customHeight="1" spans="4:4">
      <c r="D49" s="219"/>
    </row>
    <row r="50" s="218" customFormat="1" ht="24" customHeight="1" spans="4:4">
      <c r="D50" s="219"/>
    </row>
    <row r="51" s="218" customFormat="1" ht="24" customHeight="1" spans="4:4">
      <c r="D51" s="219"/>
    </row>
    <row r="52" s="218" customFormat="1" ht="24" customHeight="1" spans="4:4">
      <c r="D52" s="219"/>
    </row>
    <row r="53" s="218" customFormat="1" ht="24" customHeight="1" spans="4:4">
      <c r="D53" s="219"/>
    </row>
    <row r="54" s="218" customFormat="1" ht="24" customHeight="1" spans="4:4">
      <c r="D54" s="219"/>
    </row>
    <row r="55" s="218" customFormat="1" ht="24" customHeight="1" spans="4:4">
      <c r="D55" s="219"/>
    </row>
    <row r="56" s="218" customFormat="1" ht="24" customHeight="1" spans="4:4">
      <c r="D56" s="219"/>
    </row>
    <row r="57" s="218" customFormat="1" ht="24" customHeight="1" spans="4:4">
      <c r="D57" s="219"/>
    </row>
    <row r="58" s="218" customFormat="1" ht="24" customHeight="1" spans="4:4">
      <c r="D58" s="219"/>
    </row>
    <row r="59" s="218" customFormat="1" ht="24" customHeight="1" spans="4:4">
      <c r="D59" s="219"/>
    </row>
    <row r="60" s="218" customFormat="1" ht="24" customHeight="1" spans="4:4">
      <c r="D60" s="219"/>
    </row>
    <row r="61" s="218" customFormat="1" ht="24" customHeight="1" spans="4:4">
      <c r="D61" s="219"/>
    </row>
    <row r="62" s="218" customFormat="1" ht="24" customHeight="1" spans="4:4">
      <c r="D62" s="219"/>
    </row>
    <row r="63" s="218" customFormat="1" ht="24" customHeight="1" spans="4:4">
      <c r="D63" s="219"/>
    </row>
    <row r="64" s="218" customFormat="1" ht="24" customHeight="1" spans="4:4">
      <c r="D64" s="219"/>
    </row>
    <row r="65" s="218" customFormat="1" ht="24" customHeight="1" spans="4:4">
      <c r="D65" s="219"/>
    </row>
    <row r="66" s="218" customFormat="1" ht="24" customHeight="1" spans="4:4">
      <c r="D66" s="219"/>
    </row>
    <row r="67" s="218" customFormat="1" ht="24" customHeight="1" spans="4:4">
      <c r="D67" s="219"/>
    </row>
    <row r="68" s="218" customFormat="1" ht="24" customHeight="1" spans="4:4">
      <c r="D68" s="219"/>
    </row>
    <row r="69" s="218" customFormat="1" ht="24" customHeight="1" spans="4:4">
      <c r="D69" s="219"/>
    </row>
    <row r="70" s="218" customFormat="1" ht="24" customHeight="1" spans="4:4">
      <c r="D70" s="219"/>
    </row>
    <row r="71" s="218" customFormat="1" ht="24" customHeight="1" spans="4:4">
      <c r="D71" s="219"/>
    </row>
    <row r="72" s="218" customFormat="1" ht="24" customHeight="1" spans="4:4">
      <c r="D72" s="219"/>
    </row>
    <row r="73" s="218" customFormat="1" ht="24" customHeight="1" spans="4:4">
      <c r="D73" s="219"/>
    </row>
    <row r="74" s="218" customFormat="1" ht="24" customHeight="1" spans="4:4">
      <c r="D74" s="219"/>
    </row>
    <row r="75" s="218" customFormat="1" ht="24" customHeight="1" spans="4:4">
      <c r="D75" s="219"/>
    </row>
    <row r="76" s="218" customFormat="1" ht="24" customHeight="1" spans="4:4">
      <c r="D76" s="219"/>
    </row>
    <row r="77" s="218" customFormat="1" ht="24" customHeight="1" spans="4:4">
      <c r="D77" s="219"/>
    </row>
    <row r="78" s="218" customFormat="1" ht="24" customHeight="1" spans="4:4">
      <c r="D78" s="219"/>
    </row>
    <row r="79" s="218" customFormat="1" ht="24" customHeight="1" spans="4:4">
      <c r="D79" s="219"/>
    </row>
    <row r="80" s="218" customFormat="1" ht="24" customHeight="1" spans="4:4">
      <c r="D80" s="219"/>
    </row>
    <row r="81" s="218" customFormat="1" ht="24" customHeight="1" spans="4:4">
      <c r="D81" s="219"/>
    </row>
    <row r="82" s="218" customFormat="1" ht="24" customHeight="1" spans="4:4">
      <c r="D82" s="219"/>
    </row>
    <row r="83" s="218" customFormat="1" ht="24" customHeight="1" spans="4:4">
      <c r="D83" s="219"/>
    </row>
    <row r="84" s="218" customFormat="1" ht="24" customHeight="1" spans="4:4">
      <c r="D84" s="219"/>
    </row>
    <row r="85" s="218" customFormat="1" ht="24" customHeight="1" spans="4:4">
      <c r="D85" s="219"/>
    </row>
    <row r="86" s="218" customFormat="1" ht="24" customHeight="1" spans="4:4">
      <c r="D86" s="219"/>
    </row>
    <row r="87" s="218" customFormat="1" ht="24" customHeight="1" spans="4:4">
      <c r="D87" s="219"/>
    </row>
    <row r="88" s="218" customFormat="1" ht="24" customHeight="1" spans="4:4">
      <c r="D88" s="219"/>
    </row>
    <row r="89" s="218" customFormat="1" ht="24" customHeight="1" spans="4:4">
      <c r="D89" s="219"/>
    </row>
    <row r="90" s="218" customFormat="1" ht="24" customHeight="1" spans="4:4">
      <c r="D90" s="219"/>
    </row>
    <row r="91" s="218" customFormat="1" ht="24" customHeight="1" spans="4:4">
      <c r="D91" s="219"/>
    </row>
    <row r="92" s="218" customFormat="1" ht="24" customHeight="1" spans="4:4">
      <c r="D92" s="219"/>
    </row>
    <row r="93" s="218" customFormat="1" ht="24" customHeight="1" spans="4:4">
      <c r="D93" s="219"/>
    </row>
    <row r="94" s="218" customFormat="1" ht="24" customHeight="1" spans="4:4">
      <c r="D94" s="219"/>
    </row>
    <row r="95" s="218" customFormat="1" ht="24" customHeight="1" spans="4:4">
      <c r="D95" s="219"/>
    </row>
  </sheetData>
  <mergeCells count="2">
    <mergeCell ref="A2:D2"/>
    <mergeCell ref="B3:D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5"/>
  <sheetViews>
    <sheetView workbookViewId="0">
      <selection activeCell="F10" sqref="F10"/>
    </sheetView>
  </sheetViews>
  <sheetFormatPr defaultColWidth="8.875" defaultRowHeight="14.25" outlineLevelCol="3"/>
  <cols>
    <col min="1" max="1" width="32.625" style="198" customWidth="1"/>
    <col min="2" max="2" width="12.625" style="198" customWidth="1"/>
    <col min="3" max="3" width="32.625" style="198" customWidth="1"/>
    <col min="4" max="4" width="12.625" style="198" customWidth="1"/>
    <col min="5" max="19" width="9" style="198"/>
    <col min="20" max="16384" width="8.875" style="198"/>
  </cols>
  <sheetData>
    <row r="1" s="129" customFormat="1" ht="24" customHeight="1" spans="1:2">
      <c r="A1" s="137"/>
      <c r="B1" s="138"/>
    </row>
    <row r="2" s="195" customFormat="1" ht="42" customHeight="1" spans="1:4">
      <c r="A2" s="199" t="s">
        <v>1404</v>
      </c>
      <c r="B2" s="199"/>
      <c r="C2" s="199"/>
      <c r="D2" s="199"/>
    </row>
    <row r="3" s="196" customFormat="1" ht="27" customHeight="1" spans="2:4">
      <c r="B3" s="200"/>
      <c r="C3" s="200"/>
      <c r="D3" s="200" t="s">
        <v>1</v>
      </c>
    </row>
    <row r="4" s="197" customFormat="1" ht="30" customHeight="1" spans="1:4">
      <c r="A4" s="201" t="s">
        <v>64</v>
      </c>
      <c r="B4" s="181" t="s">
        <v>3</v>
      </c>
      <c r="C4" s="201" t="s">
        <v>65</v>
      </c>
      <c r="D4" s="181" t="s">
        <v>3</v>
      </c>
    </row>
    <row r="5" s="197" customFormat="1" ht="24" customHeight="1" spans="1:4">
      <c r="A5" s="202" t="s">
        <v>1396</v>
      </c>
      <c r="B5" s="203">
        <v>1050</v>
      </c>
      <c r="C5" s="204" t="s">
        <v>1397</v>
      </c>
      <c r="D5" s="203">
        <v>385</v>
      </c>
    </row>
    <row r="6" s="197" customFormat="1" ht="24" customHeight="1" spans="1:4">
      <c r="A6" s="202" t="s">
        <v>68</v>
      </c>
      <c r="B6" s="203">
        <f>SUM(B7:B9)</f>
        <v>185</v>
      </c>
      <c r="C6" s="202" t="s">
        <v>69</v>
      </c>
      <c r="D6" s="203">
        <f>SUM(D7:D9)</f>
        <v>850</v>
      </c>
    </row>
    <row r="7" s="198" customFormat="1" ht="24" customHeight="1" spans="1:4">
      <c r="A7" s="205" t="s">
        <v>1398</v>
      </c>
      <c r="B7" s="192"/>
      <c r="C7" s="206" t="s">
        <v>1405</v>
      </c>
      <c r="D7" s="192"/>
    </row>
    <row r="8" s="198" customFormat="1" ht="24" customHeight="1" spans="1:4">
      <c r="A8" s="205" t="s">
        <v>1406</v>
      </c>
      <c r="B8" s="192"/>
      <c r="C8" s="205" t="s">
        <v>1399</v>
      </c>
      <c r="D8" s="192"/>
    </row>
    <row r="9" s="198" customFormat="1" ht="24" customHeight="1" spans="1:4">
      <c r="A9" s="205" t="s">
        <v>1400</v>
      </c>
      <c r="B9" s="192">
        <v>185</v>
      </c>
      <c r="C9" s="206" t="s">
        <v>1401</v>
      </c>
      <c r="D9" s="192">
        <v>850</v>
      </c>
    </row>
    <row r="10" s="198" customFormat="1" ht="24" customHeight="1" spans="1:4">
      <c r="A10" s="207"/>
      <c r="B10" s="208"/>
      <c r="C10" s="209"/>
      <c r="D10" s="208"/>
    </row>
    <row r="11" s="198" customFormat="1" ht="24" customHeight="1" spans="1:4">
      <c r="A11" s="210" t="s">
        <v>111</v>
      </c>
      <c r="B11" s="211">
        <f>B5+B6</f>
        <v>1235</v>
      </c>
      <c r="C11" s="210" t="s">
        <v>112</v>
      </c>
      <c r="D11" s="211">
        <f>D5+D6</f>
        <v>1235</v>
      </c>
    </row>
    <row r="12" s="198" customFormat="1" ht="24" customHeight="1"/>
    <row r="13" s="198" customFormat="1" ht="24" customHeight="1"/>
    <row r="14" s="198" customFormat="1" ht="24" customHeight="1"/>
    <row r="15" s="198" customFormat="1" ht="24" customHeight="1"/>
    <row r="16" s="198" customFormat="1" ht="24" customHeight="1"/>
    <row r="17" s="198" customFormat="1" ht="24" customHeight="1"/>
    <row r="18" s="198" customFormat="1" ht="24" customHeight="1"/>
    <row r="19" s="198" customFormat="1" ht="24" customHeight="1"/>
    <row r="20" s="198" customFormat="1" ht="24" customHeight="1"/>
    <row r="21" s="198" customFormat="1" ht="24" customHeight="1"/>
    <row r="22" s="198" customFormat="1" ht="24" customHeight="1"/>
    <row r="23" s="198" customFormat="1" ht="24" customHeight="1"/>
    <row r="24" s="198" customFormat="1" ht="24" customHeight="1"/>
    <row r="25" s="198" customFormat="1" ht="24" customHeight="1"/>
    <row r="26" s="198" customFormat="1" ht="24" customHeight="1"/>
    <row r="27" s="198" customFormat="1" ht="24" customHeight="1"/>
    <row r="28" s="198" customFormat="1" ht="24" customHeight="1"/>
    <row r="29" s="198" customFormat="1" ht="24" customHeight="1"/>
    <row r="30" s="198" customFormat="1" ht="24" customHeight="1"/>
    <row r="31" s="198" customFormat="1" ht="24" customHeight="1"/>
    <row r="32" s="198" customFormat="1" ht="24" customHeight="1"/>
    <row r="33" s="198" customFormat="1" ht="24" customHeight="1"/>
    <row r="34" s="198" customFormat="1" ht="24" customHeight="1"/>
    <row r="35" s="198" customFormat="1" ht="24" customHeight="1"/>
    <row r="36" s="198" customFormat="1" ht="24" customHeight="1"/>
    <row r="37" s="198" customFormat="1" ht="24" customHeight="1"/>
    <row r="38" s="198" customFormat="1" ht="24" customHeight="1"/>
    <row r="39" s="198" customFormat="1" ht="24" customHeight="1"/>
    <row r="40" s="198" customFormat="1" ht="24" customHeight="1"/>
    <row r="41" s="198" customFormat="1" ht="24" customHeight="1"/>
    <row r="42" s="198" customFormat="1" ht="24" customHeight="1"/>
    <row r="43" s="198" customFormat="1" ht="24" customHeight="1"/>
    <row r="44" s="198" customFormat="1" ht="24" customHeight="1"/>
    <row r="45" s="198" customFormat="1" ht="24" customHeight="1"/>
    <row r="46" s="198" customFormat="1" ht="24" customHeight="1"/>
    <row r="47" s="198" customFormat="1" ht="24" customHeight="1"/>
    <row r="48" s="198" customFormat="1" ht="24" customHeight="1"/>
    <row r="49" s="198" customFormat="1" ht="24" customHeight="1"/>
    <row r="50" s="198" customFormat="1" ht="24" customHeight="1"/>
    <row r="51" s="198" customFormat="1" ht="24" customHeight="1"/>
    <row r="52" s="198" customFormat="1" ht="24" customHeight="1"/>
    <row r="53" s="198" customFormat="1" ht="24" customHeight="1"/>
    <row r="54" s="198" customFormat="1" ht="24" customHeight="1"/>
    <row r="55" s="198" customFormat="1" ht="24" customHeight="1"/>
    <row r="56" s="198" customFormat="1" ht="24" customHeight="1"/>
    <row r="57" s="198" customFormat="1" ht="24" customHeight="1"/>
    <row r="58" s="198" customFormat="1" ht="24" customHeight="1"/>
    <row r="59" s="198" customFormat="1" ht="24" customHeight="1"/>
    <row r="60" s="198" customFormat="1" ht="24" customHeight="1"/>
    <row r="61" s="198" customFormat="1" ht="24" customHeight="1"/>
    <row r="62" s="198" customFormat="1" ht="24" customHeight="1"/>
    <row r="63" s="198" customFormat="1" ht="24" customHeight="1"/>
    <row r="64" s="198" customFormat="1" ht="24" customHeight="1"/>
    <row r="65" s="198" customFormat="1" ht="24" customHeight="1"/>
    <row r="66" s="198" customFormat="1" ht="24" customHeight="1"/>
    <row r="67" s="198" customFormat="1" ht="24" customHeight="1"/>
    <row r="68" s="198" customFormat="1" ht="24" customHeight="1"/>
    <row r="69" s="198" customFormat="1" ht="24" customHeight="1"/>
    <row r="70" s="198" customFormat="1" ht="24" customHeight="1"/>
    <row r="71" s="198" customFormat="1" ht="24" customHeight="1"/>
    <row r="72" s="198" customFormat="1" ht="24" customHeight="1"/>
    <row r="73" s="198" customFormat="1" ht="24" customHeight="1"/>
    <row r="74" s="198" customFormat="1" ht="24" customHeight="1"/>
    <row r="75" s="198" customFormat="1" ht="24" customHeight="1"/>
    <row r="76" s="198" customFormat="1" ht="24" customHeight="1"/>
    <row r="77" s="198" customFormat="1" ht="24" customHeight="1"/>
    <row r="78" s="198" customFormat="1" ht="24" customHeight="1"/>
    <row r="79" s="198" customFormat="1" ht="24" customHeight="1"/>
    <row r="80" s="198" customFormat="1" ht="24" customHeight="1"/>
    <row r="81" s="198" customFormat="1" ht="24" customHeight="1"/>
    <row r="82" s="198" customFormat="1" ht="24" customHeight="1"/>
    <row r="83" s="198" customFormat="1" ht="24" customHeight="1"/>
    <row r="84" s="198" customFormat="1" ht="24" customHeight="1"/>
    <row r="85" s="198" customFormat="1" ht="24" customHeight="1"/>
    <row r="86" s="198" customFormat="1" ht="24" customHeight="1"/>
    <row r="87" s="198" customFormat="1" ht="24" customHeight="1"/>
    <row r="88" s="198" customFormat="1" ht="24" customHeight="1"/>
    <row r="89" s="198" customFormat="1" ht="24" customHeight="1"/>
    <row r="90" s="198" customFormat="1" ht="24" customHeight="1"/>
    <row r="91" s="198" customFormat="1" ht="24" customHeight="1"/>
    <row r="92" s="198" customFormat="1" ht="24" customHeight="1"/>
    <row r="93" s="198" customFormat="1" ht="24" customHeight="1"/>
    <row r="94" s="198" customFormat="1" ht="24" customHeight="1"/>
    <row r="95" s="198" customFormat="1" ht="24" customHeight="1"/>
  </sheetData>
  <mergeCells count="1">
    <mergeCell ref="A2:D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workbookViewId="0">
      <selection activeCell="N9" sqref="N9"/>
    </sheetView>
  </sheetViews>
  <sheetFormatPr defaultColWidth="9" defaultRowHeight="13.5" outlineLevelCol="3"/>
  <cols>
    <col min="1" max="1" width="45" style="176" customWidth="1"/>
    <col min="2" max="4" width="12.5" style="176" customWidth="1"/>
    <col min="5" max="32" width="9" style="176"/>
    <col min="33" max="16384" width="60.625" style="176"/>
  </cols>
  <sheetData>
    <row r="1" s="129" customFormat="1" ht="24" customHeight="1" spans="1:2">
      <c r="A1" s="137"/>
      <c r="B1" s="138"/>
    </row>
    <row r="2" s="174" customFormat="1" ht="60" customHeight="1" spans="1:4">
      <c r="A2" s="177" t="s">
        <v>1407</v>
      </c>
      <c r="B2" s="178"/>
      <c r="C2" s="178"/>
      <c r="D2" s="178"/>
    </row>
    <row r="3" s="175" customFormat="1" ht="27" customHeight="1" spans="4:4">
      <c r="D3" s="179" t="s">
        <v>1347</v>
      </c>
    </row>
    <row r="4" s="176" customFormat="1" ht="36.75" customHeight="1" spans="1:4">
      <c r="A4" s="180" t="s">
        <v>1408</v>
      </c>
      <c r="B4" s="181" t="s">
        <v>1349</v>
      </c>
      <c r="C4" s="181" t="s">
        <v>1350</v>
      </c>
      <c r="D4" s="182" t="s">
        <v>1351</v>
      </c>
    </row>
    <row r="5" s="176" customFormat="1" ht="24" customHeight="1" spans="1:4">
      <c r="A5" s="183" t="s">
        <v>1377</v>
      </c>
      <c r="B5" s="184"/>
      <c r="C5" s="184"/>
      <c r="D5" s="185"/>
    </row>
    <row r="6" s="176" customFormat="1" ht="24" customHeight="1" spans="1:4">
      <c r="A6" s="186" t="s">
        <v>1409</v>
      </c>
      <c r="B6" s="187"/>
      <c r="C6" s="187"/>
      <c r="D6" s="188"/>
    </row>
    <row r="7" s="176" customFormat="1" ht="24" customHeight="1" spans="1:4">
      <c r="A7" s="189" t="s">
        <v>1379</v>
      </c>
      <c r="B7" s="187"/>
      <c r="C7" s="187"/>
      <c r="D7" s="188"/>
    </row>
    <row r="8" s="176" customFormat="1" ht="24" customHeight="1" spans="1:4">
      <c r="A8" s="189" t="s">
        <v>1380</v>
      </c>
      <c r="B8" s="187"/>
      <c r="C8" s="187"/>
      <c r="D8" s="188"/>
    </row>
    <row r="9" s="176" customFormat="1" ht="24" customHeight="1" spans="1:4">
      <c r="A9" s="189" t="s">
        <v>1381</v>
      </c>
      <c r="B9" s="187"/>
      <c r="C9" s="187"/>
      <c r="D9" s="188"/>
    </row>
    <row r="10" s="176" customFormat="1" ht="24" customHeight="1" spans="1:4">
      <c r="A10" s="189" t="s">
        <v>1383</v>
      </c>
      <c r="B10" s="187"/>
      <c r="C10" s="187"/>
      <c r="D10" s="188"/>
    </row>
    <row r="11" s="176" customFormat="1" ht="24" customHeight="1" spans="1:4">
      <c r="A11" s="190" t="s">
        <v>1388</v>
      </c>
      <c r="B11" s="187"/>
      <c r="C11" s="187"/>
      <c r="D11" s="188"/>
    </row>
    <row r="12" s="176" customFormat="1" ht="24" customHeight="1" spans="1:4">
      <c r="A12" s="190" t="s">
        <v>1388</v>
      </c>
      <c r="B12" s="187"/>
      <c r="C12" s="187"/>
      <c r="D12" s="188"/>
    </row>
    <row r="13" s="176" customFormat="1" ht="24" customHeight="1" spans="1:4">
      <c r="A13" s="186"/>
      <c r="B13" s="191"/>
      <c r="C13" s="192"/>
      <c r="D13" s="188"/>
    </row>
    <row r="14" s="176" customFormat="1" ht="24" customHeight="1" spans="1:4">
      <c r="A14" s="193" t="s">
        <v>32</v>
      </c>
      <c r="B14" s="194"/>
      <c r="C14" s="194"/>
      <c r="D14" s="185"/>
    </row>
    <row r="15" s="176" customFormat="1" ht="24" customHeight="1"/>
    <row r="16" s="176" customFormat="1" ht="24" customHeight="1"/>
    <row r="17" s="176" customFormat="1" ht="24" customHeight="1"/>
    <row r="18" s="176" customFormat="1" ht="24" customHeight="1"/>
    <row r="19" s="176" customFormat="1" ht="24" customHeight="1"/>
    <row r="20" s="176" customFormat="1" ht="24" customHeight="1"/>
    <row r="21" s="176" customFormat="1" ht="24" customHeight="1"/>
    <row r="22" s="176" customFormat="1" ht="24" customHeight="1"/>
    <row r="23" s="176" customFormat="1" ht="24" customHeight="1"/>
    <row r="24" s="176" customFormat="1" ht="24" customHeight="1"/>
    <row r="25" s="176" customFormat="1" ht="24" customHeight="1"/>
    <row r="26" s="176" customFormat="1" ht="24" customHeight="1"/>
    <row r="27" s="176" customFormat="1" ht="24" customHeight="1"/>
    <row r="28" s="176" customFormat="1" ht="24" customHeight="1"/>
    <row r="29" s="176" customFormat="1" ht="24" customHeight="1"/>
    <row r="30" s="176" customFormat="1" ht="24" customHeight="1"/>
    <row r="31" s="176" customFormat="1" ht="24" customHeight="1"/>
    <row r="32" s="176" customFormat="1" ht="24" customHeight="1"/>
    <row r="33" s="176" customFormat="1" ht="24" customHeight="1"/>
    <row r="34" s="176" customFormat="1" ht="24" customHeight="1"/>
    <row r="35" s="176" customFormat="1" ht="24" customHeight="1"/>
    <row r="36" s="176" customFormat="1" ht="24" customHeight="1"/>
    <row r="37" s="176" customFormat="1" ht="24" customHeight="1"/>
    <row r="38" s="176" customFormat="1" ht="24" customHeight="1"/>
    <row r="39" s="176" customFormat="1" ht="24" customHeight="1"/>
    <row r="40" s="176" customFormat="1" ht="24" customHeight="1"/>
    <row r="41" s="176" customFormat="1" ht="24" customHeight="1"/>
    <row r="42" s="176" customFormat="1" ht="24" customHeight="1"/>
    <row r="43" s="176" customFormat="1" ht="24" customHeight="1"/>
    <row r="44" s="176" customFormat="1" ht="24" customHeight="1"/>
    <row r="45" s="176" customFormat="1" ht="24" customHeight="1"/>
    <row r="46" s="176" customFormat="1" ht="24" customHeight="1"/>
    <row r="47" s="176" customFormat="1" ht="24" customHeight="1"/>
    <row r="48" s="176" customFormat="1" ht="24" customHeight="1"/>
    <row r="49" s="176" customFormat="1" ht="24" customHeight="1"/>
    <row r="50" s="176" customFormat="1" ht="24" customHeight="1"/>
    <row r="51" s="176" customFormat="1" ht="24" customHeight="1"/>
    <row r="52" s="176" customFormat="1" ht="24" customHeight="1"/>
    <row r="53" s="176" customFormat="1" ht="24" customHeight="1"/>
    <row r="54" s="176" customFormat="1" ht="24" customHeight="1"/>
    <row r="55" s="176" customFormat="1" ht="24" customHeight="1"/>
    <row r="56" s="176" customFormat="1" ht="24" customHeight="1"/>
    <row r="57" s="176" customFormat="1" ht="24" customHeight="1"/>
    <row r="58" s="176" customFormat="1" ht="24" customHeight="1"/>
    <row r="59" s="176" customFormat="1" ht="24" customHeight="1"/>
    <row r="60" s="176" customFormat="1" ht="24" customHeight="1"/>
    <row r="61" s="176" customFormat="1" ht="24" customHeight="1"/>
    <row r="62" s="176" customFormat="1" ht="24" customHeight="1"/>
    <row r="63" s="176" customFormat="1" ht="24" customHeight="1"/>
    <row r="64" s="176" customFormat="1" ht="24" customHeight="1"/>
    <row r="65" s="176" customFormat="1" ht="24" customHeight="1"/>
    <row r="66" s="176" customFormat="1" ht="24" customHeight="1"/>
    <row r="67" s="176" customFormat="1" ht="24" customHeight="1"/>
    <row r="68" s="176" customFormat="1" ht="24" customHeight="1"/>
    <row r="69" s="176" customFormat="1" ht="24" customHeight="1"/>
    <row r="70" s="176" customFormat="1" ht="24" customHeight="1"/>
    <row r="71" s="176" customFormat="1" ht="24" customHeight="1"/>
    <row r="72" s="176" customFormat="1" ht="24" customHeight="1"/>
    <row r="73" s="176" customFormat="1" ht="24" customHeight="1"/>
    <row r="74" s="176" customFormat="1" ht="24" customHeight="1"/>
    <row r="75" s="176" customFormat="1" ht="24" customHeight="1"/>
    <row r="76" s="176" customFormat="1" ht="24" customHeight="1"/>
    <row r="77" s="176" customFormat="1" ht="24" customHeight="1"/>
    <row r="78" s="176" customFormat="1" ht="24" customHeight="1"/>
    <row r="79" s="176" customFormat="1" ht="24" customHeight="1"/>
    <row r="80" s="176" customFormat="1" ht="24" customHeight="1"/>
    <row r="81" s="176" customFormat="1" ht="24" customHeight="1"/>
    <row r="82" s="176" customFormat="1" ht="24" customHeight="1"/>
    <row r="83" s="176" customFormat="1" ht="24" customHeight="1"/>
    <row r="84" s="176" customFormat="1" ht="24" customHeight="1"/>
    <row r="85" s="176" customFormat="1" ht="24" customHeight="1"/>
    <row r="86" s="176" customFormat="1" ht="24" customHeight="1"/>
    <row r="87" s="176" customFormat="1" ht="24" customHeight="1"/>
    <row r="88" s="176" customFormat="1" ht="24" customHeight="1"/>
    <row r="89" s="176" customFormat="1" ht="24" customHeight="1"/>
    <row r="90" s="176" customFormat="1" ht="24" customHeight="1"/>
    <row r="91" s="176" customFormat="1" ht="24" customHeight="1"/>
    <row r="92" s="176" customFormat="1" ht="24" customHeight="1"/>
    <row r="93" s="176" customFormat="1" ht="24" customHeight="1"/>
    <row r="94" s="176" customFormat="1" ht="24" customHeight="1"/>
    <row r="95" s="176" customFormat="1" ht="24" customHeight="1"/>
    <row r="96" s="176" customFormat="1" ht="24" customHeight="1"/>
    <row r="97" s="176" customFormat="1" ht="24" customHeight="1"/>
  </sheetData>
  <mergeCells count="1">
    <mergeCell ref="A2:D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94"/>
  <sheetViews>
    <sheetView showZeros="0" zoomScaleSheetLayoutView="85" topLeftCell="A25" workbookViewId="0">
      <selection activeCell="A44" sqref="A44"/>
    </sheetView>
  </sheetViews>
  <sheetFormatPr defaultColWidth="8.875" defaultRowHeight="14.25"/>
  <cols>
    <col min="1" max="1" width="60.8833333333333" style="136" customWidth="1"/>
    <col min="2" max="2" width="22.9333333333333" style="136" customWidth="1"/>
    <col min="3" max="7" width="9" style="136"/>
    <col min="8" max="16384" width="8.875" style="136"/>
  </cols>
  <sheetData>
    <row r="1" s="129" customFormat="1" ht="24" customHeight="1" spans="1:2">
      <c r="A1" s="137"/>
      <c r="B1" s="138"/>
    </row>
    <row r="2" s="130" customFormat="1" ht="42" customHeight="1" spans="1:2">
      <c r="A2" s="139" t="s">
        <v>1410</v>
      </c>
      <c r="B2" s="139"/>
    </row>
    <row r="3" s="131" customFormat="1" ht="27" customHeight="1" spans="2:2">
      <c r="B3" s="131" t="s">
        <v>1</v>
      </c>
    </row>
    <row r="4" s="155" customFormat="1" ht="30" customHeight="1" spans="1:2">
      <c r="A4" s="156" t="s">
        <v>1342</v>
      </c>
      <c r="B4" s="157" t="s">
        <v>3</v>
      </c>
    </row>
    <row r="5" s="167" customFormat="1" ht="24" customHeight="1" spans="1:225">
      <c r="A5" s="158" t="s">
        <v>1411</v>
      </c>
      <c r="B5" s="168">
        <f>SUM(B6:B10)</f>
        <v>0</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row>
    <row r="6" s="135" customFormat="1" ht="24" customHeight="1" spans="1:227">
      <c r="A6" s="40" t="s">
        <v>1412</v>
      </c>
      <c r="B6" s="162"/>
      <c r="HR6" s="136"/>
      <c r="HS6" s="136"/>
    </row>
    <row r="7" s="135" customFormat="1" ht="24" customHeight="1" spans="1:227">
      <c r="A7" s="147" t="s">
        <v>1413</v>
      </c>
      <c r="B7" s="162"/>
      <c r="HR7" s="136"/>
      <c r="HS7" s="136"/>
    </row>
    <row r="8" s="135" customFormat="1" ht="24" customHeight="1" spans="1:227">
      <c r="A8" s="147" t="s">
        <v>1414</v>
      </c>
      <c r="B8" s="162"/>
      <c r="HR8" s="136"/>
      <c r="HS8" s="136"/>
    </row>
    <row r="9" s="135" customFormat="1" ht="24" customHeight="1" spans="1:227">
      <c r="A9" s="147" t="s">
        <v>1415</v>
      </c>
      <c r="B9" s="162"/>
      <c r="HR9" s="136"/>
      <c r="HS9" s="136"/>
    </row>
    <row r="10" s="135" customFormat="1" ht="24" customHeight="1" spans="1:227">
      <c r="A10" s="169" t="s">
        <v>1416</v>
      </c>
      <c r="B10" s="162"/>
      <c r="HR10" s="136"/>
      <c r="HS10" s="136"/>
    </row>
    <row r="11" s="167" customFormat="1" ht="24" customHeight="1" spans="1:225">
      <c r="A11" s="158" t="s">
        <v>1417</v>
      </c>
      <c r="B11" s="168">
        <f>SUM(B12:B15)</f>
        <v>0</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row>
    <row r="12" s="135" customFormat="1" ht="24" customHeight="1" spans="1:227">
      <c r="A12" s="40" t="s">
        <v>1418</v>
      </c>
      <c r="B12" s="162"/>
      <c r="HR12" s="136"/>
      <c r="HS12" s="136"/>
    </row>
    <row r="13" s="135" customFormat="1" ht="24" customHeight="1" spans="1:227">
      <c r="A13" s="147" t="s">
        <v>1419</v>
      </c>
      <c r="B13" s="162"/>
      <c r="HR13" s="136"/>
      <c r="HS13" s="136"/>
    </row>
    <row r="14" s="135" customFormat="1" ht="24" customHeight="1" spans="1:227">
      <c r="A14" s="147" t="s">
        <v>1420</v>
      </c>
      <c r="B14" s="162"/>
      <c r="HR14" s="136"/>
      <c r="HS14" s="136"/>
    </row>
    <row r="15" s="135" customFormat="1" ht="24" customHeight="1" spans="1:227">
      <c r="A15" s="147" t="s">
        <v>1421</v>
      </c>
      <c r="B15" s="162"/>
      <c r="HR15" s="136"/>
      <c r="HS15" s="136"/>
    </row>
    <row r="16" s="167" customFormat="1" ht="24" customHeight="1" spans="1:225">
      <c r="A16" s="158" t="s">
        <v>1422</v>
      </c>
      <c r="B16" s="168">
        <f>SUM(B17:B20)</f>
        <v>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row>
    <row r="17" s="135" customFormat="1" ht="24" customHeight="1" spans="1:227">
      <c r="A17" s="40" t="s">
        <v>1423</v>
      </c>
      <c r="B17" s="162"/>
      <c r="HR17" s="136"/>
      <c r="HS17" s="136"/>
    </row>
    <row r="18" s="135" customFormat="1" ht="24" customHeight="1" spans="1:227">
      <c r="A18" s="40" t="s">
        <v>1424</v>
      </c>
      <c r="B18" s="162"/>
      <c r="HR18" s="136"/>
      <c r="HS18" s="136"/>
    </row>
    <row r="19" s="135" customFormat="1" ht="24" customHeight="1" spans="1:227">
      <c r="A19" s="40" t="s">
        <v>1425</v>
      </c>
      <c r="B19" s="162"/>
      <c r="HR19" s="136"/>
      <c r="HS19" s="136"/>
    </row>
    <row r="20" s="135" customFormat="1" ht="24" customHeight="1" spans="1:227">
      <c r="A20" s="40" t="s">
        <v>1426</v>
      </c>
      <c r="B20" s="162"/>
      <c r="HR20" s="136"/>
      <c r="HS20" s="136"/>
    </row>
    <row r="21" s="167" customFormat="1" ht="24" customHeight="1" spans="1:225">
      <c r="A21" s="158" t="s">
        <v>1427</v>
      </c>
      <c r="B21" s="168">
        <f>SUM(B22:B26)</f>
        <v>0</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row>
    <row r="22" s="135" customFormat="1" ht="24" customHeight="1" spans="1:2">
      <c r="A22" s="40" t="s">
        <v>1428</v>
      </c>
      <c r="B22" s="162"/>
    </row>
    <row r="23" s="135" customFormat="1" ht="24" customHeight="1" spans="1:2">
      <c r="A23" s="40" t="s">
        <v>1429</v>
      </c>
      <c r="B23" s="162"/>
    </row>
    <row r="24" s="135" customFormat="1" ht="24" customHeight="1" spans="1:2">
      <c r="A24" s="40" t="s">
        <v>1430</v>
      </c>
      <c r="B24" s="162"/>
    </row>
    <row r="25" s="135" customFormat="1" ht="24" customHeight="1" spans="1:2">
      <c r="A25" s="40" t="s">
        <v>1431</v>
      </c>
      <c r="B25" s="162"/>
    </row>
    <row r="26" s="135" customFormat="1" ht="24" customHeight="1" spans="1:2">
      <c r="A26" s="40" t="s">
        <v>1432</v>
      </c>
      <c r="B26" s="162"/>
    </row>
    <row r="27" s="167" customFormat="1" ht="24" customHeight="1" spans="1:225">
      <c r="A27" s="144" t="s">
        <v>1433</v>
      </c>
      <c r="B27" s="170">
        <f>SUM(B28:B33)</f>
        <v>6269</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c r="DW27" s="135"/>
      <c r="DX27" s="135"/>
      <c r="DY27" s="135"/>
      <c r="DZ27" s="135"/>
      <c r="EA27" s="135"/>
      <c r="EB27" s="135"/>
      <c r="EC27" s="135"/>
      <c r="ED27" s="135"/>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row>
    <row r="28" s="135" customFormat="1" ht="24" customHeight="1" spans="1:2">
      <c r="A28" s="40" t="s">
        <v>1434</v>
      </c>
      <c r="B28" s="171"/>
    </row>
    <row r="29" s="135" customFormat="1" ht="24" customHeight="1" spans="1:2">
      <c r="A29" s="40" t="s">
        <v>1435</v>
      </c>
      <c r="B29" s="172"/>
    </row>
    <row r="30" s="135" customFormat="1" ht="24" customHeight="1" spans="1:2">
      <c r="A30" s="40" t="s">
        <v>1436</v>
      </c>
      <c r="B30" s="173"/>
    </row>
    <row r="31" s="135" customFormat="1" ht="24" customHeight="1" spans="1:2">
      <c r="A31" s="40" t="s">
        <v>1437</v>
      </c>
      <c r="B31" s="173"/>
    </row>
    <row r="32" s="135" customFormat="1" ht="24" customHeight="1" spans="1:2">
      <c r="A32" s="40" t="s">
        <v>1438</v>
      </c>
      <c r="B32" s="162"/>
    </row>
    <row r="33" s="135" customFormat="1" ht="24" customHeight="1" spans="1:2">
      <c r="A33" s="40" t="s">
        <v>1439</v>
      </c>
      <c r="B33" s="173">
        <v>6269</v>
      </c>
    </row>
    <row r="34" s="167" customFormat="1" ht="24" customHeight="1" spans="1:225">
      <c r="A34" s="144" t="s">
        <v>1440</v>
      </c>
      <c r="B34" s="168"/>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5"/>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c r="EL34" s="135"/>
      <c r="EM34" s="135"/>
      <c r="EN34" s="135"/>
      <c r="EO34" s="135"/>
      <c r="EP34" s="135"/>
      <c r="EQ34" s="135"/>
      <c r="ER34" s="135"/>
      <c r="ES34" s="135"/>
      <c r="ET34" s="135"/>
      <c r="EU34" s="135"/>
      <c r="EV34" s="135"/>
      <c r="EW34" s="135"/>
      <c r="EX34" s="135"/>
      <c r="EY34" s="135"/>
      <c r="EZ34" s="135"/>
      <c r="FA34" s="135"/>
      <c r="FB34" s="135"/>
      <c r="FC34" s="135"/>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row>
    <row r="35" s="135" customFormat="1" ht="24" customHeight="1" spans="1:2">
      <c r="A35" s="40" t="s">
        <v>1441</v>
      </c>
      <c r="B35" s="162"/>
    </row>
    <row r="36" s="135" customFormat="1" ht="24" customHeight="1" spans="1:2">
      <c r="A36" s="40" t="s">
        <v>1442</v>
      </c>
      <c r="B36" s="162"/>
    </row>
    <row r="37" s="135" customFormat="1" ht="24" customHeight="1" spans="1:2">
      <c r="A37" s="40" t="s">
        <v>1443</v>
      </c>
      <c r="B37" s="162"/>
    </row>
    <row r="38" s="135" customFormat="1" ht="24" customHeight="1" spans="1:2">
      <c r="A38" s="40" t="s">
        <v>1444</v>
      </c>
      <c r="B38" s="162"/>
    </row>
    <row r="39" s="135" customFormat="1" ht="24" customHeight="1" spans="1:2">
      <c r="A39" s="40" t="s">
        <v>1445</v>
      </c>
      <c r="B39" s="162"/>
    </row>
    <row r="40" s="135" customFormat="1" ht="24" customHeight="1" spans="1:2">
      <c r="A40" s="144" t="s">
        <v>1446</v>
      </c>
      <c r="B40" s="168">
        <f>SUM(B41:B44)</f>
        <v>0</v>
      </c>
    </row>
    <row r="41" s="135" customFormat="1" ht="24" customHeight="1" spans="1:2">
      <c r="A41" s="40" t="s">
        <v>1447</v>
      </c>
      <c r="B41" s="162"/>
    </row>
    <row r="42" s="135" customFormat="1" ht="24" customHeight="1" spans="1:2">
      <c r="A42" s="40" t="s">
        <v>1448</v>
      </c>
      <c r="B42" s="162"/>
    </row>
    <row r="43" s="135" customFormat="1" ht="24" customHeight="1" spans="1:2">
      <c r="A43" s="40" t="s">
        <v>1449</v>
      </c>
      <c r="B43" s="162"/>
    </row>
    <row r="44" s="135" customFormat="1" ht="24" customHeight="1" spans="1:2">
      <c r="A44" s="40" t="s">
        <v>1450</v>
      </c>
      <c r="B44" s="162"/>
    </row>
    <row r="45" s="135" customFormat="1" ht="24" customHeight="1" spans="1:2">
      <c r="A45" s="166" t="s">
        <v>1451</v>
      </c>
      <c r="B45" s="170">
        <f>B40+B34+B27+B21+B16+B11+B5</f>
        <v>6269</v>
      </c>
    </row>
    <row r="46" s="135" customFormat="1" ht="59" customHeight="1" spans="1:255">
      <c r="A46" s="153" t="s">
        <v>1452</v>
      </c>
      <c r="B46" s="153"/>
      <c r="HR46" s="136"/>
      <c r="HS46" s="136"/>
      <c r="HT46" s="136"/>
      <c r="HU46" s="136"/>
      <c r="HV46" s="136"/>
      <c r="HW46" s="136"/>
      <c r="HX46" s="136"/>
      <c r="HY46" s="136"/>
      <c r="HZ46" s="136"/>
      <c r="IA46" s="136"/>
      <c r="IB46" s="136"/>
      <c r="IC46" s="136"/>
      <c r="ID46" s="136"/>
      <c r="IE46" s="136"/>
      <c r="IF46" s="136"/>
      <c r="IG46" s="136"/>
      <c r="IH46" s="136"/>
      <c r="II46" s="136"/>
      <c r="IJ46" s="136"/>
      <c r="IK46" s="136"/>
      <c r="IL46" s="136"/>
      <c r="IM46" s="136"/>
      <c r="IN46" s="136"/>
      <c r="IO46" s="136"/>
      <c r="IP46" s="136"/>
      <c r="IQ46" s="136"/>
      <c r="IR46" s="136"/>
      <c r="IS46" s="136"/>
      <c r="IT46" s="136"/>
      <c r="IU46" s="136"/>
    </row>
    <row r="47" s="136" customFormat="1" ht="24" customHeight="1"/>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sheetData>
  <mergeCells count="2">
    <mergeCell ref="A2:B2"/>
    <mergeCell ref="A46:B46"/>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4"/>
  <sheetViews>
    <sheetView showZeros="0" topLeftCell="A16" workbookViewId="0">
      <selection activeCell="C38" sqref="C38"/>
    </sheetView>
  </sheetViews>
  <sheetFormatPr defaultColWidth="8.875" defaultRowHeight="14.25"/>
  <cols>
    <col min="1" max="1" width="55" style="136" customWidth="1"/>
    <col min="2" max="2" width="30.5" style="136" customWidth="1"/>
    <col min="3" max="3" width="9.375" style="136"/>
    <col min="4" max="16384" width="8.875" style="136"/>
  </cols>
  <sheetData>
    <row r="1" s="129" customFormat="1" ht="24" customHeight="1" spans="1:2">
      <c r="A1" s="137"/>
      <c r="B1" s="138"/>
    </row>
    <row r="2" s="130" customFormat="1" ht="42" customHeight="1" spans="1:2">
      <c r="A2" s="139" t="s">
        <v>1453</v>
      </c>
      <c r="B2" s="139"/>
    </row>
    <row r="3" s="131" customFormat="1" ht="27" customHeight="1" spans="2:2">
      <c r="B3" s="131" t="s">
        <v>1</v>
      </c>
    </row>
    <row r="4" s="155" customFormat="1" ht="30" customHeight="1" spans="1:2">
      <c r="A4" s="156" t="s">
        <v>1342</v>
      </c>
      <c r="B4" s="157" t="s">
        <v>3</v>
      </c>
    </row>
    <row r="5" s="135" customFormat="1" ht="24" customHeight="1" spans="1:2">
      <c r="A5" s="158" t="s">
        <v>1454</v>
      </c>
      <c r="B5" s="159">
        <f>SUM(B6:B9)</f>
        <v>0</v>
      </c>
    </row>
    <row r="6" s="135" customFormat="1" ht="24" customHeight="1" spans="1:2">
      <c r="A6" s="40" t="s">
        <v>1455</v>
      </c>
      <c r="B6" s="160"/>
    </row>
    <row r="7" s="135" customFormat="1" ht="24" customHeight="1" spans="1:2">
      <c r="A7" s="40" t="s">
        <v>1456</v>
      </c>
      <c r="B7" s="160"/>
    </row>
    <row r="8" s="135" customFormat="1" ht="24" customHeight="1" spans="1:2">
      <c r="A8" s="40" t="s">
        <v>1457</v>
      </c>
      <c r="B8" s="160"/>
    </row>
    <row r="9" s="135" customFormat="1" ht="24" customHeight="1" spans="1:7">
      <c r="A9" s="40" t="s">
        <v>1458</v>
      </c>
      <c r="B9" s="160"/>
      <c r="G9" s="161"/>
    </row>
    <row r="10" s="135" customFormat="1" ht="24" customHeight="1" spans="1:2">
      <c r="A10" s="158" t="s">
        <v>1459</v>
      </c>
      <c r="B10" s="159">
        <f>SUM(B11:B18)</f>
        <v>0</v>
      </c>
    </row>
    <row r="11" s="135" customFormat="1" ht="24" customHeight="1" spans="1:2">
      <c r="A11" s="40" t="s">
        <v>1460</v>
      </c>
      <c r="B11" s="160"/>
    </row>
    <row r="12" s="135" customFormat="1" ht="24" customHeight="1" spans="1:2">
      <c r="A12" s="40" t="s">
        <v>1461</v>
      </c>
      <c r="B12" s="160"/>
    </row>
    <row r="13" s="135" customFormat="1" ht="24" customHeight="1" spans="1:2">
      <c r="A13" s="40" t="s">
        <v>1457</v>
      </c>
      <c r="B13" s="160"/>
    </row>
    <row r="14" s="135" customFormat="1" ht="24" customHeight="1" spans="1:2">
      <c r="A14" s="40" t="s">
        <v>1462</v>
      </c>
      <c r="B14" s="160"/>
    </row>
    <row r="15" s="135" customFormat="1" ht="24" customHeight="1" spans="1:2">
      <c r="A15" s="40" t="s">
        <v>1463</v>
      </c>
      <c r="B15" s="160"/>
    </row>
    <row r="16" s="135" customFormat="1" ht="24" customHeight="1" spans="1:2">
      <c r="A16" s="40" t="s">
        <v>1464</v>
      </c>
      <c r="B16" s="160"/>
    </row>
    <row r="17" s="135" customFormat="1" ht="24" customHeight="1" spans="1:2">
      <c r="A17" s="40" t="s">
        <v>1465</v>
      </c>
      <c r="B17" s="160"/>
    </row>
    <row r="18" s="135" customFormat="1" ht="24" customHeight="1" spans="1:2">
      <c r="A18" s="40" t="s">
        <v>1466</v>
      </c>
      <c r="B18" s="160"/>
    </row>
    <row r="19" s="135" customFormat="1" ht="24" customHeight="1" spans="1:2">
      <c r="A19" s="158" t="s">
        <v>1467</v>
      </c>
      <c r="B19" s="159">
        <f>SUM(B20:B22)</f>
        <v>0</v>
      </c>
    </row>
    <row r="20" s="135" customFormat="1" ht="24" customHeight="1" spans="1:2">
      <c r="A20" s="40" t="s">
        <v>1468</v>
      </c>
      <c r="B20" s="160"/>
    </row>
    <row r="21" s="135" customFormat="1" ht="24" customHeight="1" spans="1:2">
      <c r="A21" s="40" t="s">
        <v>1469</v>
      </c>
      <c r="B21" s="160"/>
    </row>
    <row r="22" s="135" customFormat="1" ht="24" customHeight="1" spans="1:2">
      <c r="A22" s="40" t="s">
        <v>1470</v>
      </c>
      <c r="B22" s="160"/>
    </row>
    <row r="23" s="135" customFormat="1" ht="24" customHeight="1" spans="1:2">
      <c r="A23" s="158" t="s">
        <v>1471</v>
      </c>
      <c r="B23" s="159">
        <f>SUM(B24:B28)</f>
        <v>0</v>
      </c>
    </row>
    <row r="24" s="135" customFormat="1" ht="24" customHeight="1" spans="1:2">
      <c r="A24" s="40" t="s">
        <v>1472</v>
      </c>
      <c r="B24" s="160"/>
    </row>
    <row r="25" s="135" customFormat="1" ht="24" customHeight="1" spans="1:2">
      <c r="A25" s="40" t="s">
        <v>1473</v>
      </c>
      <c r="B25" s="160"/>
    </row>
    <row r="26" s="135" customFormat="1" ht="24" customHeight="1" spans="1:2">
      <c r="A26" s="40" t="s">
        <v>1474</v>
      </c>
      <c r="B26" s="160"/>
    </row>
    <row r="27" s="135" customFormat="1" ht="24" customHeight="1" spans="1:2">
      <c r="A27" s="40" t="s">
        <v>1475</v>
      </c>
      <c r="B27" s="162"/>
    </row>
    <row r="28" s="135" customFormat="1" ht="24" customHeight="1" spans="1:2">
      <c r="A28" s="40" t="s">
        <v>1476</v>
      </c>
      <c r="B28" s="160"/>
    </row>
    <row r="29" s="135" customFormat="1" ht="24" customHeight="1" spans="1:2">
      <c r="A29" s="144" t="s">
        <v>1477</v>
      </c>
      <c r="B29" s="104">
        <f>SUM(B30:B33)</f>
        <v>6269</v>
      </c>
    </row>
    <row r="30" s="135" customFormat="1" ht="24" customHeight="1" spans="1:2">
      <c r="A30" s="40" t="s">
        <v>1478</v>
      </c>
      <c r="B30" s="163"/>
    </row>
    <row r="31" s="135" customFormat="1" ht="24" customHeight="1" spans="1:2">
      <c r="A31" s="40" t="s">
        <v>1479</v>
      </c>
      <c r="B31" s="164"/>
    </row>
    <row r="32" s="135" customFormat="1" ht="24" customHeight="1" spans="1:2">
      <c r="A32" s="40" t="s">
        <v>1480</v>
      </c>
      <c r="B32" s="165"/>
    </row>
    <row r="33" s="135" customFormat="1" ht="24" customHeight="1" spans="1:2">
      <c r="A33" s="40" t="s">
        <v>1481</v>
      </c>
      <c r="B33" s="107">
        <v>6269</v>
      </c>
    </row>
    <row r="34" s="135" customFormat="1" ht="24" customHeight="1" spans="1:2">
      <c r="A34" s="144" t="s">
        <v>1482</v>
      </c>
      <c r="B34" s="104">
        <f>SUM(B35:B37)</f>
        <v>0</v>
      </c>
    </row>
    <row r="35" s="135" customFormat="1" ht="24" customHeight="1" spans="1:2">
      <c r="A35" s="40" t="s">
        <v>1483</v>
      </c>
      <c r="B35" s="107"/>
    </row>
    <row r="36" s="135" customFormat="1" ht="24" customHeight="1" spans="1:2">
      <c r="A36" s="40" t="s">
        <v>1480</v>
      </c>
      <c r="B36" s="107"/>
    </row>
    <row r="37" s="135" customFormat="1" ht="24" customHeight="1" spans="1:2">
      <c r="A37" s="40" t="s">
        <v>1484</v>
      </c>
      <c r="B37" s="107"/>
    </row>
    <row r="38" s="135" customFormat="1" ht="24" customHeight="1" spans="1:2">
      <c r="A38" s="144" t="s">
        <v>1485</v>
      </c>
      <c r="B38" s="104">
        <f>SUM(B39:B41)</f>
        <v>0</v>
      </c>
    </row>
    <row r="39" s="135" customFormat="1" ht="24" customHeight="1" spans="1:2">
      <c r="A39" s="40" t="s">
        <v>1486</v>
      </c>
      <c r="B39" s="107"/>
    </row>
    <row r="40" s="135" customFormat="1" ht="24" customHeight="1" spans="1:2">
      <c r="A40" s="40" t="s">
        <v>1487</v>
      </c>
      <c r="B40" s="107"/>
    </row>
    <row r="41" s="135" customFormat="1" ht="24" customHeight="1" spans="1:2">
      <c r="A41" s="40" t="s">
        <v>1488</v>
      </c>
      <c r="B41" s="107"/>
    </row>
    <row r="42" s="135" customFormat="1" ht="24" customHeight="1" spans="1:2">
      <c r="A42" s="166" t="s">
        <v>1489</v>
      </c>
      <c r="B42" s="104">
        <f>B38+B34+B29+B23+B19+B10+B5</f>
        <v>6269</v>
      </c>
    </row>
    <row r="43" s="135" customFormat="1" ht="61" customHeight="1" spans="1:256">
      <c r="A43" s="153" t="s">
        <v>1490</v>
      </c>
      <c r="B43" s="153"/>
      <c r="HS43" s="136"/>
      <c r="HT43" s="136"/>
      <c r="HU43" s="136"/>
      <c r="HV43" s="136"/>
      <c r="HW43" s="136"/>
      <c r="HX43" s="136"/>
      <c r="HY43" s="136"/>
      <c r="HZ43" s="136"/>
      <c r="IA43" s="136"/>
      <c r="IB43" s="136"/>
      <c r="IC43" s="136"/>
      <c r="ID43" s="136"/>
      <c r="IE43" s="136"/>
      <c r="IF43" s="136"/>
      <c r="IG43" s="136"/>
      <c r="IH43" s="136"/>
      <c r="II43" s="136"/>
      <c r="IJ43" s="136"/>
      <c r="IK43" s="136"/>
      <c r="IL43" s="136"/>
      <c r="IM43" s="136"/>
      <c r="IN43" s="136"/>
      <c r="IO43" s="136"/>
      <c r="IP43" s="136"/>
      <c r="IQ43" s="136"/>
      <c r="IR43" s="136"/>
      <c r="IS43" s="136"/>
      <c r="IT43" s="136"/>
      <c r="IU43" s="136"/>
      <c r="IV43" s="136"/>
    </row>
    <row r="44" s="136" customFormat="1" ht="24" customHeight="1"/>
    <row r="45" s="136" customFormat="1" ht="24" customHeight="1"/>
    <row r="46" s="136" customFormat="1" ht="24" customHeight="1"/>
    <row r="47" s="136" customFormat="1" ht="24" customHeight="1"/>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sheetData>
  <mergeCells count="2">
    <mergeCell ref="A2:B2"/>
    <mergeCell ref="A43:B43"/>
  </mergeCells>
  <printOptions horizontalCentered="1"/>
  <pageMargins left="0.590277777777778" right="0.590277777777778" top="0.786805555555556" bottom="0.786805555555556" header="0.5" footer="0.5"/>
  <pageSetup paperSize="9" scale="99" fitToHeight="0"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zoomScaleSheetLayoutView="85" topLeftCell="A21" workbookViewId="0">
      <selection activeCell="D6" sqref="D6"/>
    </sheetView>
  </sheetViews>
  <sheetFormatPr defaultColWidth="8.875" defaultRowHeight="14.25"/>
  <cols>
    <col min="1" max="1" width="32.625" style="136" customWidth="1"/>
    <col min="2" max="2" width="12.625" style="136" customWidth="1"/>
    <col min="3" max="3" width="32.625" style="136" customWidth="1"/>
    <col min="4" max="4" width="12.625" style="136" customWidth="1"/>
    <col min="5" max="16384" width="8.875" style="136"/>
  </cols>
  <sheetData>
    <row r="1" s="129" customFormat="1" ht="24" customHeight="1" spans="1:2">
      <c r="A1" s="137"/>
      <c r="B1" s="138"/>
    </row>
    <row r="2" s="130" customFormat="1" ht="42" customHeight="1" spans="1:4">
      <c r="A2" s="139" t="s">
        <v>1491</v>
      </c>
      <c r="B2" s="139"/>
      <c r="C2" s="139"/>
      <c r="D2" s="139"/>
    </row>
    <row r="3" s="131" customFormat="1" ht="27" customHeight="1" spans="4:4">
      <c r="D3" s="140" t="s">
        <v>1</v>
      </c>
    </row>
    <row r="4" s="132" customFormat="1" ht="30" customHeight="1" spans="1:4">
      <c r="A4" s="141" t="s">
        <v>64</v>
      </c>
      <c r="B4" s="142" t="s">
        <v>3</v>
      </c>
      <c r="C4" s="143" t="s">
        <v>65</v>
      </c>
      <c r="D4" s="143" t="s">
        <v>3</v>
      </c>
    </row>
    <row r="5" s="133" customFormat="1" ht="24" customHeight="1" spans="1:4">
      <c r="A5" s="144" t="s">
        <v>1492</v>
      </c>
      <c r="B5" s="145">
        <v>6269</v>
      </c>
      <c r="C5" s="144" t="s">
        <v>1493</v>
      </c>
      <c r="D5" s="145">
        <v>6269</v>
      </c>
    </row>
    <row r="6" s="134" customFormat="1" ht="24" customHeight="1" spans="1:4">
      <c r="A6" s="144" t="s">
        <v>68</v>
      </c>
      <c r="B6" s="144">
        <f>B7+B15+B21+B29</f>
        <v>0</v>
      </c>
      <c r="C6" s="144" t="s">
        <v>69</v>
      </c>
      <c r="D6" s="144"/>
    </row>
    <row r="7" s="133" customFormat="1" ht="24" customHeight="1" spans="1:4">
      <c r="A7" s="146" t="s">
        <v>76</v>
      </c>
      <c r="B7" s="147"/>
      <c r="C7" s="146" t="s">
        <v>1494</v>
      </c>
      <c r="D7" s="147"/>
    </row>
    <row r="8" s="134" customFormat="1" ht="24" customHeight="1" spans="1:4">
      <c r="A8" s="148" t="s">
        <v>1495</v>
      </c>
      <c r="B8" s="147"/>
      <c r="C8" s="149" t="s">
        <v>1495</v>
      </c>
      <c r="D8" s="147"/>
    </row>
    <row r="9" s="133" customFormat="1" ht="24" customHeight="1" spans="1:4">
      <c r="A9" s="148" t="s">
        <v>1496</v>
      </c>
      <c r="B9" s="147"/>
      <c r="C9" s="149" t="s">
        <v>1496</v>
      </c>
      <c r="D9" s="147"/>
    </row>
    <row r="10" s="134" customFormat="1" ht="24" customHeight="1" spans="1:4">
      <c r="A10" s="148" t="s">
        <v>1497</v>
      </c>
      <c r="B10" s="147"/>
      <c r="C10" s="149" t="s">
        <v>1497</v>
      </c>
      <c r="D10" s="147"/>
    </row>
    <row r="11" s="133" customFormat="1" ht="24" customHeight="1" spans="1:4">
      <c r="A11" s="149" t="s">
        <v>1498</v>
      </c>
      <c r="B11" s="147"/>
      <c r="C11" s="149" t="s">
        <v>1499</v>
      </c>
      <c r="D11" s="147"/>
    </row>
    <row r="12" s="134" customFormat="1" ht="24" customHeight="1" spans="1:4">
      <c r="A12" s="149" t="s">
        <v>1499</v>
      </c>
      <c r="B12" s="147"/>
      <c r="C12" s="149" t="s">
        <v>1500</v>
      </c>
      <c r="D12" s="147"/>
    </row>
    <row r="13" s="133" customFormat="1" ht="24" customHeight="1" spans="1:4">
      <c r="A13" s="149" t="s">
        <v>1500</v>
      </c>
      <c r="B13" s="147"/>
      <c r="C13" s="146" t="s">
        <v>1501</v>
      </c>
      <c r="D13" s="147"/>
    </row>
    <row r="14" s="134" customFormat="1" ht="24" customHeight="1" spans="1:4">
      <c r="A14" s="149" t="s">
        <v>1502</v>
      </c>
      <c r="B14" s="147"/>
      <c r="C14" s="148" t="s">
        <v>1495</v>
      </c>
      <c r="D14" s="147"/>
    </row>
    <row r="15" s="133" customFormat="1" ht="24" customHeight="1" spans="1:4">
      <c r="A15" s="146" t="s">
        <v>1503</v>
      </c>
      <c r="B15" s="147">
        <f>SUM(B16:B20)</f>
        <v>0</v>
      </c>
      <c r="C15" s="148" t="s">
        <v>1496</v>
      </c>
      <c r="D15" s="147"/>
    </row>
    <row r="16" s="134" customFormat="1" ht="24" customHeight="1" spans="1:4">
      <c r="A16" s="149" t="s">
        <v>1495</v>
      </c>
      <c r="B16" s="147"/>
      <c r="C16" s="148" t="s">
        <v>1497</v>
      </c>
      <c r="D16" s="147"/>
    </row>
    <row r="17" s="133" customFormat="1" ht="24" customHeight="1" spans="1:4">
      <c r="A17" s="149" t="s">
        <v>1496</v>
      </c>
      <c r="B17" s="147"/>
      <c r="C17" s="149" t="s">
        <v>1498</v>
      </c>
      <c r="D17" s="147"/>
    </row>
    <row r="18" s="134" customFormat="1" ht="24" customHeight="1" spans="1:4">
      <c r="A18" s="149" t="s">
        <v>1497</v>
      </c>
      <c r="B18" s="147"/>
      <c r="C18" s="149" t="s">
        <v>1499</v>
      </c>
      <c r="D18" s="147"/>
    </row>
    <row r="19" s="133" customFormat="1" ht="24" customHeight="1" spans="1:4">
      <c r="A19" s="149" t="s">
        <v>1499</v>
      </c>
      <c r="B19" s="147"/>
      <c r="C19" s="149" t="s">
        <v>1500</v>
      </c>
      <c r="D19" s="147"/>
    </row>
    <row r="20" s="133" customFormat="1" ht="24" customHeight="1" spans="1:4">
      <c r="A20" s="149" t="s">
        <v>1500</v>
      </c>
      <c r="B20" s="147"/>
      <c r="C20" s="149" t="s">
        <v>1502</v>
      </c>
      <c r="D20" s="147"/>
    </row>
    <row r="21" s="134" customFormat="1" ht="24" customHeight="1" spans="1:4">
      <c r="A21" s="146" t="s">
        <v>1504</v>
      </c>
      <c r="B21" s="147"/>
      <c r="C21" s="146" t="s">
        <v>1505</v>
      </c>
      <c r="D21" s="147"/>
    </row>
    <row r="22" s="134" customFormat="1" ht="24" customHeight="1" spans="1:4">
      <c r="A22" s="148" t="s">
        <v>1495</v>
      </c>
      <c r="B22" s="147"/>
      <c r="C22" s="148" t="s">
        <v>1495</v>
      </c>
      <c r="D22" s="147"/>
    </row>
    <row r="23" s="134" customFormat="1" ht="24" customHeight="1" spans="1:4">
      <c r="A23" s="148" t="s">
        <v>1496</v>
      </c>
      <c r="B23" s="147"/>
      <c r="C23" s="148" t="s">
        <v>1496</v>
      </c>
      <c r="D23" s="147"/>
    </row>
    <row r="24" s="134" customFormat="1" ht="24" customHeight="1" spans="1:4">
      <c r="A24" s="148" t="s">
        <v>1497</v>
      </c>
      <c r="B24" s="147"/>
      <c r="C24" s="148" t="s">
        <v>1497</v>
      </c>
      <c r="D24" s="147"/>
    </row>
    <row r="25" s="134" customFormat="1" ht="24" customHeight="1" spans="1:4">
      <c r="A25" s="149" t="s">
        <v>1498</v>
      </c>
      <c r="B25" s="147"/>
      <c r="C25" s="149" t="s">
        <v>1498</v>
      </c>
      <c r="D25" s="147"/>
    </row>
    <row r="26" s="134" customFormat="1" ht="24" customHeight="1" spans="1:4">
      <c r="A26" s="149" t="s">
        <v>1499</v>
      </c>
      <c r="B26" s="147"/>
      <c r="C26" s="149" t="s">
        <v>1499</v>
      </c>
      <c r="D26" s="147"/>
    </row>
    <row r="27" s="134" customFormat="1" ht="24" customHeight="1" spans="1:4">
      <c r="A27" s="149" t="s">
        <v>1500</v>
      </c>
      <c r="B27" s="147"/>
      <c r="C27" s="149" t="s">
        <v>1500</v>
      </c>
      <c r="D27" s="147"/>
    </row>
    <row r="28" s="134" customFormat="1" ht="24" customHeight="1" spans="1:4">
      <c r="A28" s="149" t="s">
        <v>1502</v>
      </c>
      <c r="B28" s="147"/>
      <c r="C28" s="149" t="s">
        <v>1502</v>
      </c>
      <c r="D28" s="147"/>
    </row>
    <row r="29" s="134" customFormat="1" ht="24" customHeight="1" spans="1:4">
      <c r="A29" s="150" t="s">
        <v>1506</v>
      </c>
      <c r="B29" s="147">
        <f>SUM(B30:B36)</f>
        <v>0</v>
      </c>
      <c r="C29" s="146"/>
      <c r="D29" s="147"/>
    </row>
    <row r="30" s="134" customFormat="1" ht="24" customHeight="1" spans="1:4">
      <c r="A30" s="148" t="s">
        <v>1495</v>
      </c>
      <c r="B30" s="147"/>
      <c r="C30" s="148"/>
      <c r="D30" s="147"/>
    </row>
    <row r="31" s="134" customFormat="1" ht="24" customHeight="1" spans="1:4">
      <c r="A31" s="148" t="s">
        <v>1496</v>
      </c>
      <c r="B31" s="147"/>
      <c r="C31" s="148"/>
      <c r="D31" s="147"/>
    </row>
    <row r="32" s="134" customFormat="1" ht="24" customHeight="1" spans="1:4">
      <c r="A32" s="148" t="s">
        <v>1497</v>
      </c>
      <c r="B32" s="147"/>
      <c r="C32" s="148"/>
      <c r="D32" s="147"/>
    </row>
    <row r="33" s="134" customFormat="1" ht="24" customHeight="1" spans="1:4">
      <c r="A33" s="149" t="s">
        <v>1498</v>
      </c>
      <c r="B33" s="147"/>
      <c r="C33" s="148"/>
      <c r="D33" s="147"/>
    </row>
    <row r="34" s="134" customFormat="1" ht="24" customHeight="1" spans="1:4">
      <c r="A34" s="149" t="s">
        <v>1499</v>
      </c>
      <c r="B34" s="147"/>
      <c r="C34" s="148"/>
      <c r="D34" s="147"/>
    </row>
    <row r="35" s="134" customFormat="1" ht="24" customHeight="1" spans="1:4">
      <c r="A35" s="149" t="s">
        <v>1500</v>
      </c>
      <c r="B35" s="147"/>
      <c r="C35" s="148"/>
      <c r="D35" s="147"/>
    </row>
    <row r="36" s="134" customFormat="1" ht="24" customHeight="1" spans="1:4">
      <c r="A36" s="149" t="s">
        <v>1502</v>
      </c>
      <c r="B36" s="147"/>
      <c r="C36" s="148"/>
      <c r="D36" s="147"/>
    </row>
    <row r="37" s="134" customFormat="1" ht="24" customHeight="1" spans="1:4">
      <c r="A37" s="148"/>
      <c r="B37" s="147"/>
      <c r="C37" s="148"/>
      <c r="D37" s="147"/>
    </row>
    <row r="38" s="133" customFormat="1" ht="24" customHeight="1" spans="1:4">
      <c r="A38" s="151" t="s">
        <v>111</v>
      </c>
      <c r="B38" s="145">
        <f>B5+B6</f>
        <v>6269</v>
      </c>
      <c r="C38" s="152" t="s">
        <v>112</v>
      </c>
      <c r="D38" s="145">
        <f>D5+D6</f>
        <v>6269</v>
      </c>
    </row>
    <row r="39" s="133" customFormat="1" ht="24" customHeight="1" spans="1:4">
      <c r="A39" s="147"/>
      <c r="B39" s="147"/>
      <c r="C39" s="144" t="s">
        <v>1507</v>
      </c>
      <c r="D39" s="144"/>
    </row>
    <row r="40" s="133" customFormat="1" ht="24" customHeight="1" spans="1:4">
      <c r="A40" s="147"/>
      <c r="B40" s="147"/>
      <c r="C40" s="146" t="s">
        <v>1495</v>
      </c>
      <c r="D40" s="147"/>
    </row>
    <row r="41" s="133" customFormat="1" ht="24" customHeight="1" spans="1:16">
      <c r="A41" s="147"/>
      <c r="B41" s="147"/>
      <c r="C41" s="146" t="s">
        <v>1496</v>
      </c>
      <c r="D41" s="147"/>
      <c r="P41" s="154"/>
    </row>
    <row r="42" s="133" customFormat="1" ht="24" customHeight="1" spans="1:4">
      <c r="A42" s="147"/>
      <c r="B42" s="147"/>
      <c r="C42" s="146" t="s">
        <v>1497</v>
      </c>
      <c r="D42" s="147"/>
    </row>
    <row r="43" s="133" customFormat="1" ht="24" customHeight="1" spans="1:4">
      <c r="A43" s="147"/>
      <c r="B43" s="147"/>
      <c r="C43" s="146" t="s">
        <v>1498</v>
      </c>
      <c r="D43" s="147"/>
    </row>
    <row r="44" s="133" customFormat="1" ht="24" customHeight="1" spans="1:4">
      <c r="A44" s="147"/>
      <c r="B44" s="147"/>
      <c r="C44" s="146" t="s">
        <v>1499</v>
      </c>
      <c r="D44" s="147"/>
    </row>
    <row r="45" s="133" customFormat="1" ht="24" customHeight="1" spans="1:4">
      <c r="A45" s="147"/>
      <c r="B45" s="147"/>
      <c r="C45" s="146" t="s">
        <v>1500</v>
      </c>
      <c r="D45" s="147"/>
    </row>
    <row r="46" s="133" customFormat="1" ht="24" customHeight="1" spans="1:4">
      <c r="A46" s="147"/>
      <c r="B46" s="147"/>
      <c r="C46" s="146" t="s">
        <v>1502</v>
      </c>
      <c r="D46" s="147"/>
    </row>
    <row r="47" s="135" customFormat="1" ht="61" customHeight="1" spans="1:256">
      <c r="A47" s="153" t="s">
        <v>1508</v>
      </c>
      <c r="B47" s="153"/>
      <c r="C47" s="153"/>
      <c r="D47" s="153"/>
      <c r="HS47" s="136"/>
      <c r="HT47" s="136"/>
      <c r="HU47" s="136"/>
      <c r="HV47" s="136"/>
      <c r="HW47" s="136"/>
      <c r="HX47" s="136"/>
      <c r="HY47" s="136"/>
      <c r="HZ47" s="136"/>
      <c r="IA47" s="136"/>
      <c r="IB47" s="136"/>
      <c r="IC47" s="136"/>
      <c r="ID47" s="136"/>
      <c r="IE47" s="136"/>
      <c r="IF47" s="136"/>
      <c r="IG47" s="136"/>
      <c r="IH47" s="136"/>
      <c r="II47" s="136"/>
      <c r="IJ47" s="136"/>
      <c r="IK47" s="136"/>
      <c r="IL47" s="136"/>
      <c r="IM47" s="136"/>
      <c r="IN47" s="136"/>
      <c r="IO47" s="136"/>
      <c r="IP47" s="136"/>
      <c r="IQ47" s="136"/>
      <c r="IR47" s="136"/>
      <c r="IS47" s="136"/>
      <c r="IT47" s="136"/>
      <c r="IU47" s="136"/>
      <c r="IV47" s="136"/>
    </row>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row r="95" s="136" customFormat="1" ht="24" customHeight="1"/>
  </sheetData>
  <mergeCells count="2">
    <mergeCell ref="A2:D2"/>
    <mergeCell ref="A47:D47"/>
  </mergeCells>
  <printOptions horizontalCentered="1"/>
  <pageMargins left="0.590277777777778" right="0.590277777777778" top="0.786805555555556" bottom="0.786805555555556" header="0.5" footer="0.5"/>
  <pageSetup paperSize="9" scale="93" fitToHeight="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95"/>
  <sheetViews>
    <sheetView topLeftCell="A15" workbookViewId="0">
      <selection activeCell="G37" sqref="G37"/>
    </sheetView>
  </sheetViews>
  <sheetFormatPr defaultColWidth="8.875" defaultRowHeight="14.25"/>
  <cols>
    <col min="1" max="1" width="60.8833333333333" style="136" customWidth="1"/>
    <col min="2" max="2" width="22.9333333333333" style="136" customWidth="1"/>
    <col min="3" max="7" width="9" style="136"/>
    <col min="8" max="16384" width="8.875" style="136"/>
  </cols>
  <sheetData>
    <row r="1" s="129" customFormat="1" ht="24" customHeight="1" spans="1:2">
      <c r="A1" s="137"/>
      <c r="B1" s="138"/>
    </row>
    <row r="2" s="130" customFormat="1" ht="42" customHeight="1" spans="1:2">
      <c r="A2" s="139" t="s">
        <v>1509</v>
      </c>
      <c r="B2" s="139"/>
    </row>
    <row r="3" s="131" customFormat="1" ht="27" customHeight="1" spans="2:2">
      <c r="B3" s="131" t="s">
        <v>1</v>
      </c>
    </row>
    <row r="4" s="155" customFormat="1" ht="30" customHeight="1" spans="1:2">
      <c r="A4" s="156" t="s">
        <v>1342</v>
      </c>
      <c r="B4" s="157" t="s">
        <v>3</v>
      </c>
    </row>
    <row r="5" s="167" customFormat="1" ht="24" customHeight="1" spans="1:225">
      <c r="A5" s="158" t="s">
        <v>1411</v>
      </c>
      <c r="B5" s="168"/>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row>
    <row r="6" s="135" customFormat="1" ht="24" customHeight="1" spans="1:227">
      <c r="A6" s="40" t="s">
        <v>1412</v>
      </c>
      <c r="B6" s="162"/>
      <c r="HR6" s="136"/>
      <c r="HS6" s="136"/>
    </row>
    <row r="7" s="135" customFormat="1" ht="24" customHeight="1" spans="1:227">
      <c r="A7" s="147" t="s">
        <v>1413</v>
      </c>
      <c r="B7" s="162"/>
      <c r="HR7" s="136"/>
      <c r="HS7" s="136"/>
    </row>
    <row r="8" s="135" customFormat="1" ht="24" customHeight="1" spans="1:227">
      <c r="A8" s="147" t="s">
        <v>1414</v>
      </c>
      <c r="B8" s="162"/>
      <c r="HR8" s="136"/>
      <c r="HS8" s="136"/>
    </row>
    <row r="9" s="135" customFormat="1" ht="24" customHeight="1" spans="1:227">
      <c r="A9" s="147" t="s">
        <v>1415</v>
      </c>
      <c r="B9" s="162"/>
      <c r="HR9" s="136"/>
      <c r="HS9" s="136"/>
    </row>
    <row r="10" s="135" customFormat="1" ht="24" customHeight="1" spans="1:227">
      <c r="A10" s="169" t="s">
        <v>1416</v>
      </c>
      <c r="B10" s="162"/>
      <c r="HR10" s="136"/>
      <c r="HS10" s="136"/>
    </row>
    <row r="11" s="167" customFormat="1" ht="24" customHeight="1" spans="1:225">
      <c r="A11" s="158" t="s">
        <v>1417</v>
      </c>
      <c r="B11" s="168"/>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row>
    <row r="12" s="135" customFormat="1" ht="24" customHeight="1" spans="1:227">
      <c r="A12" s="40" t="s">
        <v>1418</v>
      </c>
      <c r="B12" s="162"/>
      <c r="HR12" s="136"/>
      <c r="HS12" s="136"/>
    </row>
    <row r="13" s="135" customFormat="1" ht="24" customHeight="1" spans="1:227">
      <c r="A13" s="147" t="s">
        <v>1419</v>
      </c>
      <c r="B13" s="162"/>
      <c r="HR13" s="136"/>
      <c r="HS13" s="136"/>
    </row>
    <row r="14" s="135" customFormat="1" ht="24" customHeight="1" spans="1:227">
      <c r="A14" s="147" t="s">
        <v>1420</v>
      </c>
      <c r="B14" s="162"/>
      <c r="HR14" s="136"/>
      <c r="HS14" s="136"/>
    </row>
    <row r="15" s="135" customFormat="1" ht="24" customHeight="1" spans="1:227">
      <c r="A15" s="147" t="s">
        <v>1421</v>
      </c>
      <c r="B15" s="162"/>
      <c r="HR15" s="136"/>
      <c r="HS15" s="136"/>
    </row>
    <row r="16" s="167" customFormat="1" ht="24" customHeight="1" spans="1:225">
      <c r="A16" s="158" t="s">
        <v>1422</v>
      </c>
      <c r="B16" s="168"/>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row>
    <row r="17" s="135" customFormat="1" ht="24" customHeight="1" spans="1:227">
      <c r="A17" s="40" t="s">
        <v>1423</v>
      </c>
      <c r="B17" s="162"/>
      <c r="HR17" s="136"/>
      <c r="HS17" s="136"/>
    </row>
    <row r="18" s="135" customFormat="1" ht="24" customHeight="1" spans="1:227">
      <c r="A18" s="40" t="s">
        <v>1424</v>
      </c>
      <c r="B18" s="162"/>
      <c r="HR18" s="136"/>
      <c r="HS18" s="136"/>
    </row>
    <row r="19" s="135" customFormat="1" ht="24" customHeight="1" spans="1:227">
      <c r="A19" s="40" t="s">
        <v>1425</v>
      </c>
      <c r="B19" s="162"/>
      <c r="HR19" s="136"/>
      <c r="HS19" s="136"/>
    </row>
    <row r="20" s="135" customFormat="1" ht="24" customHeight="1" spans="1:227">
      <c r="A20" s="40" t="s">
        <v>1426</v>
      </c>
      <c r="B20" s="162"/>
      <c r="HR20" s="136"/>
      <c r="HS20" s="136"/>
    </row>
    <row r="21" s="167" customFormat="1" ht="24" customHeight="1" spans="1:225">
      <c r="A21" s="158" t="s">
        <v>1427</v>
      </c>
      <c r="B21" s="168"/>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row>
    <row r="22" s="135" customFormat="1" ht="24" customHeight="1" spans="1:2">
      <c r="A22" s="40" t="s">
        <v>1428</v>
      </c>
      <c r="B22" s="162"/>
    </row>
    <row r="23" s="135" customFormat="1" ht="24" customHeight="1" spans="1:2">
      <c r="A23" s="40" t="s">
        <v>1429</v>
      </c>
      <c r="B23" s="162"/>
    </row>
    <row r="24" s="135" customFormat="1" ht="24" customHeight="1" spans="1:2">
      <c r="A24" s="40" t="s">
        <v>1430</v>
      </c>
      <c r="B24" s="162"/>
    </row>
    <row r="25" s="135" customFormat="1" ht="24" customHeight="1" spans="1:2">
      <c r="A25" s="40" t="s">
        <v>1431</v>
      </c>
      <c r="B25" s="162"/>
    </row>
    <row r="26" s="135" customFormat="1" ht="24" customHeight="1" spans="1:2">
      <c r="A26" s="40" t="s">
        <v>1432</v>
      </c>
      <c r="B26" s="162"/>
    </row>
    <row r="27" s="167" customFormat="1" ht="24" customHeight="1" spans="1:225">
      <c r="A27" s="144" t="s">
        <v>1433</v>
      </c>
      <c r="B27" s="170">
        <f>SUM(B28:B33)</f>
        <v>6269</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c r="DW27" s="135"/>
      <c r="DX27" s="135"/>
      <c r="DY27" s="135"/>
      <c r="DZ27" s="135"/>
      <c r="EA27" s="135"/>
      <c r="EB27" s="135"/>
      <c r="EC27" s="135"/>
      <c r="ED27" s="135"/>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row>
    <row r="28" s="135" customFormat="1" ht="24" customHeight="1" spans="1:2">
      <c r="A28" s="40" t="s">
        <v>1434</v>
      </c>
      <c r="B28" s="171"/>
    </row>
    <row r="29" s="135" customFormat="1" ht="24" customHeight="1" spans="1:2">
      <c r="A29" s="40" t="s">
        <v>1435</v>
      </c>
      <c r="B29" s="172"/>
    </row>
    <row r="30" s="135" customFormat="1" ht="24" customHeight="1" spans="1:2">
      <c r="A30" s="40" t="s">
        <v>1436</v>
      </c>
      <c r="B30" s="173"/>
    </row>
    <row r="31" s="135" customFormat="1" ht="24" customHeight="1" spans="1:2">
      <c r="A31" s="40" t="s">
        <v>1437</v>
      </c>
      <c r="B31" s="173"/>
    </row>
    <row r="32" s="135" customFormat="1" ht="24" customHeight="1" spans="1:2">
      <c r="A32" s="40" t="s">
        <v>1438</v>
      </c>
      <c r="B32" s="162"/>
    </row>
    <row r="33" s="135" customFormat="1" ht="24" customHeight="1" spans="1:2">
      <c r="A33" s="40" t="s">
        <v>1439</v>
      </c>
      <c r="B33" s="173">
        <v>6269</v>
      </c>
    </row>
    <row r="34" s="167" customFormat="1" ht="24" customHeight="1" spans="1:225">
      <c r="A34" s="144" t="s">
        <v>1440</v>
      </c>
      <c r="B34" s="168"/>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5"/>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c r="EL34" s="135"/>
      <c r="EM34" s="135"/>
      <c r="EN34" s="135"/>
      <c r="EO34" s="135"/>
      <c r="EP34" s="135"/>
      <c r="EQ34" s="135"/>
      <c r="ER34" s="135"/>
      <c r="ES34" s="135"/>
      <c r="ET34" s="135"/>
      <c r="EU34" s="135"/>
      <c r="EV34" s="135"/>
      <c r="EW34" s="135"/>
      <c r="EX34" s="135"/>
      <c r="EY34" s="135"/>
      <c r="EZ34" s="135"/>
      <c r="FA34" s="135"/>
      <c r="FB34" s="135"/>
      <c r="FC34" s="135"/>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row>
    <row r="35" s="135" customFormat="1" ht="24" customHeight="1" spans="1:2">
      <c r="A35" s="40" t="s">
        <v>1441</v>
      </c>
      <c r="B35" s="162"/>
    </row>
    <row r="36" s="135" customFormat="1" ht="24" customHeight="1" spans="1:2">
      <c r="A36" s="40" t="s">
        <v>1442</v>
      </c>
      <c r="B36" s="162"/>
    </row>
    <row r="37" s="135" customFormat="1" ht="24" customHeight="1" spans="1:2">
      <c r="A37" s="40" t="s">
        <v>1443</v>
      </c>
      <c r="B37" s="162"/>
    </row>
    <row r="38" s="135" customFormat="1" ht="24" customHeight="1" spans="1:2">
      <c r="A38" s="40" t="s">
        <v>1444</v>
      </c>
      <c r="B38" s="162"/>
    </row>
    <row r="39" s="135" customFormat="1" ht="24" customHeight="1" spans="1:2">
      <c r="A39" s="40" t="s">
        <v>1445</v>
      </c>
      <c r="B39" s="162"/>
    </row>
    <row r="40" s="135" customFormat="1" ht="24" customHeight="1" spans="1:2">
      <c r="A40" s="144" t="s">
        <v>1446</v>
      </c>
      <c r="B40" s="168"/>
    </row>
    <row r="41" s="135" customFormat="1" ht="24" customHeight="1" spans="1:2">
      <c r="A41" s="40" t="s">
        <v>1447</v>
      </c>
      <c r="B41" s="162"/>
    </row>
    <row r="42" s="135" customFormat="1" ht="24" customHeight="1" spans="1:2">
      <c r="A42" s="40" t="s">
        <v>1448</v>
      </c>
      <c r="B42" s="162"/>
    </row>
    <row r="43" s="135" customFormat="1" ht="24" customHeight="1" spans="1:2">
      <c r="A43" s="40" t="s">
        <v>1449</v>
      </c>
      <c r="B43" s="162"/>
    </row>
    <row r="44" s="135" customFormat="1" ht="24" customHeight="1" spans="1:2">
      <c r="A44" s="40" t="s">
        <v>1450</v>
      </c>
      <c r="B44" s="162"/>
    </row>
    <row r="45" s="135" customFormat="1" ht="24" customHeight="1" spans="1:2">
      <c r="A45" s="40"/>
      <c r="B45" s="162"/>
    </row>
    <row r="46" s="135" customFormat="1" ht="24" customHeight="1" spans="1:2">
      <c r="A46" s="166" t="s">
        <v>1451</v>
      </c>
      <c r="B46" s="170">
        <f>B5+B11+B16+B21+B27+B34+B40</f>
        <v>6269</v>
      </c>
    </row>
    <row r="47" s="135" customFormat="1" ht="59" customHeight="1" spans="1:255">
      <c r="A47" s="153" t="s">
        <v>1452</v>
      </c>
      <c r="B47" s="153"/>
      <c r="HR47" s="136"/>
      <c r="HS47" s="136"/>
      <c r="HT47" s="136"/>
      <c r="HU47" s="136"/>
      <c r="HV47" s="136"/>
      <c r="HW47" s="136"/>
      <c r="HX47" s="136"/>
      <c r="HY47" s="136"/>
      <c r="HZ47" s="136"/>
      <c r="IA47" s="136"/>
      <c r="IB47" s="136"/>
      <c r="IC47" s="136"/>
      <c r="ID47" s="136"/>
      <c r="IE47" s="136"/>
      <c r="IF47" s="136"/>
      <c r="IG47" s="136"/>
      <c r="IH47" s="136"/>
      <c r="II47" s="136"/>
      <c r="IJ47" s="136"/>
      <c r="IK47" s="136"/>
      <c r="IL47" s="136"/>
      <c r="IM47" s="136"/>
      <c r="IN47" s="136"/>
      <c r="IO47" s="136"/>
      <c r="IP47" s="136"/>
      <c r="IQ47" s="136"/>
      <c r="IR47" s="136"/>
      <c r="IS47" s="136"/>
      <c r="IT47" s="136"/>
      <c r="IU47" s="136"/>
    </row>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row r="95" s="136" customFormat="1" ht="24" customHeight="1"/>
  </sheetData>
  <mergeCells count="2">
    <mergeCell ref="A2:B2"/>
    <mergeCell ref="A47:B4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9"/>
  <sheetViews>
    <sheetView showZeros="0" zoomScaleSheetLayoutView="85" workbookViewId="0">
      <selection activeCell="B7" sqref="B7"/>
    </sheetView>
  </sheetViews>
  <sheetFormatPr defaultColWidth="9" defaultRowHeight="14.25" outlineLevelCol="6"/>
  <cols>
    <col min="1" max="1" width="36.625" style="273" customWidth="1"/>
    <col min="2" max="2" width="12.625" style="273" customWidth="1"/>
    <col min="3" max="3" width="36.625" style="273" customWidth="1"/>
    <col min="4" max="4" width="12.625" style="273" customWidth="1"/>
    <col min="5" max="6" width="9" style="273"/>
    <col min="7" max="7" width="10.375" style="273"/>
    <col min="8" max="16384" width="9" style="273"/>
  </cols>
  <sheetData>
    <row r="1" s="418" customFormat="1" ht="24" customHeight="1" spans="1:1">
      <c r="A1" s="419"/>
    </row>
    <row r="2" s="269" customFormat="1" ht="42" customHeight="1" spans="1:4">
      <c r="A2" s="420" t="s">
        <v>63</v>
      </c>
      <c r="B2" s="421"/>
      <c r="C2" s="421"/>
      <c r="D2" s="421"/>
    </row>
    <row r="3" s="270" customFormat="1" ht="27" customHeight="1" spans="2:4">
      <c r="B3" s="422"/>
      <c r="C3" s="422" t="s">
        <v>1</v>
      </c>
      <c r="D3" s="422"/>
    </row>
    <row r="4" s="271" customFormat="1" ht="26" customHeight="1" spans="1:4">
      <c r="A4" s="141" t="s">
        <v>64</v>
      </c>
      <c r="B4" s="142" t="s">
        <v>3</v>
      </c>
      <c r="C4" s="143" t="s">
        <v>65</v>
      </c>
      <c r="D4" s="143" t="s">
        <v>3</v>
      </c>
    </row>
    <row r="5" s="272" customFormat="1" ht="24" customHeight="1" spans="1:4">
      <c r="A5" s="423" t="s">
        <v>66</v>
      </c>
      <c r="B5" s="424">
        <f>'1.'!B32</f>
        <v>268800</v>
      </c>
      <c r="C5" s="425" t="s">
        <v>67</v>
      </c>
      <c r="D5" s="424">
        <v>695694</v>
      </c>
    </row>
    <row r="6" s="272" customFormat="1" ht="24" customHeight="1" spans="1:4">
      <c r="A6" s="423" t="s">
        <v>68</v>
      </c>
      <c r="B6" s="424">
        <f>B7+B10+B11+B15+B20+B25</f>
        <v>451191.65</v>
      </c>
      <c r="C6" s="425" t="s">
        <v>69</v>
      </c>
      <c r="D6" s="426">
        <f>D7+D10+D11+D16+D17+D18+D19</f>
        <v>21000</v>
      </c>
    </row>
    <row r="7" s="272" customFormat="1" ht="24" customHeight="1" spans="1:4">
      <c r="A7" s="427" t="s">
        <v>70</v>
      </c>
      <c r="B7" s="428">
        <f>SUM(B8:B9)</f>
        <v>317862.17</v>
      </c>
      <c r="C7" s="427" t="s">
        <v>71</v>
      </c>
      <c r="D7" s="426">
        <f>D8+D9</f>
        <v>21000</v>
      </c>
    </row>
    <row r="8" s="272" customFormat="1" ht="24" customHeight="1" spans="1:4">
      <c r="A8" s="429" t="s">
        <v>72</v>
      </c>
      <c r="B8" s="428">
        <v>317862.17</v>
      </c>
      <c r="C8" s="429" t="s">
        <v>73</v>
      </c>
      <c r="D8" s="428">
        <v>41</v>
      </c>
    </row>
    <row r="9" s="272" customFormat="1" ht="24" customHeight="1" spans="1:4">
      <c r="A9" s="429" t="s">
        <v>74</v>
      </c>
      <c r="B9" s="430"/>
      <c r="C9" s="429" t="s">
        <v>75</v>
      </c>
      <c r="D9" s="428">
        <v>20959</v>
      </c>
    </row>
    <row r="10" s="272" customFormat="1" ht="24" customHeight="1" spans="1:4">
      <c r="A10" s="427" t="s">
        <v>76</v>
      </c>
      <c r="B10" s="428">
        <v>72479.48</v>
      </c>
      <c r="C10" s="427" t="s">
        <v>77</v>
      </c>
      <c r="D10" s="426"/>
    </row>
    <row r="11" s="272" customFormat="1" ht="24" customHeight="1" spans="1:4">
      <c r="A11" s="427" t="s">
        <v>78</v>
      </c>
      <c r="B11" s="430">
        <f>SUM(B12:B14)</f>
        <v>30850</v>
      </c>
      <c r="C11" s="427" t="s">
        <v>79</v>
      </c>
      <c r="D11" s="426"/>
    </row>
    <row r="12" s="272" customFormat="1" ht="24" customHeight="1" spans="1:4">
      <c r="A12" s="429" t="s">
        <v>80</v>
      </c>
      <c r="B12" s="430">
        <v>30000</v>
      </c>
      <c r="C12" s="429" t="s">
        <v>81</v>
      </c>
      <c r="D12" s="426"/>
    </row>
    <row r="13" s="272" customFormat="1" ht="24" customHeight="1" spans="1:4">
      <c r="A13" s="429" t="s">
        <v>82</v>
      </c>
      <c r="B13" s="430">
        <v>850</v>
      </c>
      <c r="C13" s="429" t="s">
        <v>83</v>
      </c>
      <c r="D13" s="426"/>
    </row>
    <row r="14" s="272" customFormat="1" ht="24" customHeight="1" spans="1:4">
      <c r="A14" s="429" t="s">
        <v>84</v>
      </c>
      <c r="B14" s="430"/>
      <c r="C14" s="429" t="s">
        <v>85</v>
      </c>
      <c r="D14" s="428"/>
    </row>
    <row r="15" s="272" customFormat="1" ht="24" customHeight="1" spans="1:7">
      <c r="A15" s="427" t="s">
        <v>86</v>
      </c>
      <c r="B15" s="430"/>
      <c r="C15" s="429" t="s">
        <v>87</v>
      </c>
      <c r="D15" s="428"/>
      <c r="G15" s="431"/>
    </row>
    <row r="16" s="272" customFormat="1" ht="24" customHeight="1" spans="1:7">
      <c r="A16" s="429" t="s">
        <v>88</v>
      </c>
      <c r="B16" s="430"/>
      <c r="C16" s="427" t="s">
        <v>89</v>
      </c>
      <c r="D16" s="432"/>
      <c r="F16" s="433"/>
      <c r="G16" s="434"/>
    </row>
    <row r="17" s="272" customFormat="1" ht="24" customHeight="1" spans="1:7">
      <c r="A17" s="429" t="s">
        <v>90</v>
      </c>
      <c r="B17" s="430"/>
      <c r="C17" s="427" t="s">
        <v>91</v>
      </c>
      <c r="D17" s="435"/>
      <c r="F17" s="433"/>
      <c r="G17" s="434"/>
    </row>
    <row r="18" s="272" customFormat="1" ht="24" customHeight="1" spans="1:7">
      <c r="A18" s="429" t="s">
        <v>92</v>
      </c>
      <c r="B18" s="430"/>
      <c r="C18" s="427" t="s">
        <v>93</v>
      </c>
      <c r="D18" s="435"/>
      <c r="F18" s="433"/>
      <c r="G18" s="434"/>
    </row>
    <row r="19" s="272" customFormat="1" ht="24" customHeight="1" spans="1:7">
      <c r="A19" s="429" t="s">
        <v>94</v>
      </c>
      <c r="B19" s="430"/>
      <c r="C19" s="427" t="s">
        <v>95</v>
      </c>
      <c r="D19" s="435"/>
      <c r="F19" s="433"/>
      <c r="G19" s="434"/>
    </row>
    <row r="20" s="272" customFormat="1" ht="24" customHeight="1" spans="1:7">
      <c r="A20" s="427" t="s">
        <v>96</v>
      </c>
      <c r="B20" s="430"/>
      <c r="C20" s="436" t="s">
        <v>97</v>
      </c>
      <c r="D20" s="435">
        <f>SUM(D21)</f>
        <v>3298</v>
      </c>
      <c r="F20" s="433"/>
      <c r="G20" s="434"/>
    </row>
    <row r="21" s="272" customFormat="1" ht="24" customHeight="1" spans="1:7">
      <c r="A21" s="429" t="s">
        <v>98</v>
      </c>
      <c r="B21" s="430"/>
      <c r="C21" s="427" t="s">
        <v>99</v>
      </c>
      <c r="D21" s="426">
        <f>SUM(D22:D24)</f>
        <v>3298</v>
      </c>
      <c r="F21" s="433"/>
      <c r="G21" s="434"/>
    </row>
    <row r="22" s="272" customFormat="1" ht="24" customHeight="1" spans="1:7">
      <c r="A22" s="429" t="s">
        <v>100</v>
      </c>
      <c r="B22" s="430"/>
      <c r="C22" s="429" t="s">
        <v>101</v>
      </c>
      <c r="D22" s="426">
        <v>3298</v>
      </c>
      <c r="F22" s="434"/>
      <c r="G22" s="434"/>
    </row>
    <row r="23" ht="24" customHeight="1" spans="1:4">
      <c r="A23" s="429" t="s">
        <v>102</v>
      </c>
      <c r="B23" s="430"/>
      <c r="C23" s="429" t="s">
        <v>103</v>
      </c>
      <c r="D23" s="426"/>
    </row>
    <row r="24" ht="24" customHeight="1" spans="1:4">
      <c r="A24" s="429" t="s">
        <v>104</v>
      </c>
      <c r="B24" s="430"/>
      <c r="C24" s="429" t="s">
        <v>105</v>
      </c>
      <c r="D24" s="426"/>
    </row>
    <row r="25" ht="24" customHeight="1" spans="1:4">
      <c r="A25" s="427" t="s">
        <v>106</v>
      </c>
      <c r="B25" s="437">
        <v>30000</v>
      </c>
      <c r="C25" s="292" t="s">
        <v>107</v>
      </c>
      <c r="D25" s="426"/>
    </row>
    <row r="26" ht="24" customHeight="1" spans="1:4">
      <c r="A26" s="427" t="s">
        <v>108</v>
      </c>
      <c r="B26" s="438"/>
      <c r="C26" s="439"/>
      <c r="D26" s="426"/>
    </row>
    <row r="27" ht="24" customHeight="1" spans="1:4">
      <c r="A27" s="427" t="s">
        <v>109</v>
      </c>
      <c r="B27" s="438"/>
      <c r="C27" s="439"/>
      <c r="D27" s="426"/>
    </row>
    <row r="28" ht="24" customHeight="1" spans="1:4">
      <c r="A28" s="427" t="s">
        <v>110</v>
      </c>
      <c r="B28" s="438"/>
      <c r="C28" s="439"/>
      <c r="D28" s="426"/>
    </row>
    <row r="29" ht="24" customHeight="1" spans="1:4">
      <c r="A29" s="292" t="s">
        <v>107</v>
      </c>
      <c r="B29" s="438"/>
      <c r="C29" s="439"/>
      <c r="D29" s="440"/>
    </row>
    <row r="30" ht="24" customHeight="1" spans="1:4">
      <c r="A30" s="441"/>
      <c r="B30" s="424"/>
      <c r="C30" s="439"/>
      <c r="D30" s="440"/>
    </row>
    <row r="31" ht="24" customHeight="1" spans="1:4">
      <c r="A31" s="151" t="s">
        <v>111</v>
      </c>
      <c r="B31" s="426">
        <f>B5+B6</f>
        <v>719991.65</v>
      </c>
      <c r="C31" s="152" t="s">
        <v>112</v>
      </c>
      <c r="D31" s="442">
        <f>D5+D6+D20</f>
        <v>719992</v>
      </c>
    </row>
    <row r="32" ht="24" customHeight="1" spans="1:2">
      <c r="A32" s="272"/>
      <c r="B32" s="443"/>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2">
    <mergeCell ref="A2:D2"/>
    <mergeCell ref="C3:D3"/>
  </mergeCells>
  <printOptions horizontalCentered="1"/>
  <pageMargins left="0.590277777777778" right="0.590277777777778" top="0.786805555555556" bottom="0.786805555555556" header="0.5" footer="0.5"/>
  <pageSetup paperSize="9" scale="82" orientation="portrait" horizontalDpi="600"/>
  <headerFooter/>
  <ignoredErrors>
    <ignoredError sqref="B7" formulaRange="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5"/>
  <sheetViews>
    <sheetView workbookViewId="0">
      <selection activeCell="G33" sqref="G33"/>
    </sheetView>
  </sheetViews>
  <sheetFormatPr defaultColWidth="8.875" defaultRowHeight="14.25"/>
  <cols>
    <col min="1" max="1" width="55" style="136" customWidth="1"/>
    <col min="2" max="2" width="30.5" style="136" customWidth="1"/>
    <col min="3" max="3" width="9.375" style="136"/>
    <col min="4" max="16384" width="8.875" style="136"/>
  </cols>
  <sheetData>
    <row r="1" s="129" customFormat="1" ht="24" customHeight="1" spans="1:2">
      <c r="A1" s="137"/>
      <c r="B1" s="138"/>
    </row>
    <row r="2" s="130" customFormat="1" ht="42" customHeight="1" spans="1:2">
      <c r="A2" s="139" t="s">
        <v>1510</v>
      </c>
      <c r="B2" s="139"/>
    </row>
    <row r="3" s="131" customFormat="1" ht="27" customHeight="1" spans="2:2">
      <c r="B3" s="131" t="s">
        <v>1</v>
      </c>
    </row>
    <row r="4" s="155" customFormat="1" ht="30" customHeight="1" spans="1:2">
      <c r="A4" s="156" t="s">
        <v>1342</v>
      </c>
      <c r="B4" s="157" t="s">
        <v>3</v>
      </c>
    </row>
    <row r="5" s="135" customFormat="1" ht="24" customHeight="1" spans="1:2">
      <c r="A5" s="158" t="s">
        <v>1454</v>
      </c>
      <c r="B5" s="159"/>
    </row>
    <row r="6" s="135" customFormat="1" ht="24" customHeight="1" spans="1:2">
      <c r="A6" s="40" t="s">
        <v>1455</v>
      </c>
      <c r="B6" s="160"/>
    </row>
    <row r="7" s="135" customFormat="1" ht="24" customHeight="1" spans="1:2">
      <c r="A7" s="40" t="s">
        <v>1456</v>
      </c>
      <c r="B7" s="160"/>
    </row>
    <row r="8" s="135" customFormat="1" ht="24" customHeight="1" spans="1:2">
      <c r="A8" s="40" t="s">
        <v>1457</v>
      </c>
      <c r="B8" s="160"/>
    </row>
    <row r="9" s="135" customFormat="1" ht="24" customHeight="1" spans="1:7">
      <c r="A9" s="40" t="s">
        <v>1458</v>
      </c>
      <c r="B9" s="160"/>
      <c r="G9" s="161"/>
    </row>
    <row r="10" s="135" customFormat="1" ht="24" customHeight="1" spans="1:2">
      <c r="A10" s="158" t="s">
        <v>1459</v>
      </c>
      <c r="B10" s="159"/>
    </row>
    <row r="11" s="135" customFormat="1" ht="24" customHeight="1" spans="1:2">
      <c r="A11" s="40" t="s">
        <v>1460</v>
      </c>
      <c r="B11" s="160"/>
    </row>
    <row r="12" s="135" customFormat="1" ht="24" customHeight="1" spans="1:2">
      <c r="A12" s="40" t="s">
        <v>1461</v>
      </c>
      <c r="B12" s="160"/>
    </row>
    <row r="13" s="135" customFormat="1" ht="24" customHeight="1" spans="1:2">
      <c r="A13" s="40" t="s">
        <v>1457</v>
      </c>
      <c r="B13" s="160"/>
    </row>
    <row r="14" s="135" customFormat="1" ht="24" customHeight="1" spans="1:2">
      <c r="A14" s="40" t="s">
        <v>1462</v>
      </c>
      <c r="B14" s="160"/>
    </row>
    <row r="15" s="135" customFormat="1" ht="24" customHeight="1" spans="1:2">
      <c r="A15" s="40" t="s">
        <v>1463</v>
      </c>
      <c r="B15" s="160"/>
    </row>
    <row r="16" s="135" customFormat="1" ht="24" customHeight="1" spans="1:2">
      <c r="A16" s="40" t="s">
        <v>1464</v>
      </c>
      <c r="B16" s="160"/>
    </row>
    <row r="17" s="135" customFormat="1" ht="24" customHeight="1" spans="1:2">
      <c r="A17" s="40" t="s">
        <v>1465</v>
      </c>
      <c r="B17" s="160"/>
    </row>
    <row r="18" s="135" customFormat="1" ht="24" customHeight="1" spans="1:2">
      <c r="A18" s="40" t="s">
        <v>1466</v>
      </c>
      <c r="B18" s="160"/>
    </row>
    <row r="19" s="135" customFormat="1" ht="24" customHeight="1" spans="1:2">
      <c r="A19" s="158" t="s">
        <v>1467</v>
      </c>
      <c r="B19" s="159"/>
    </row>
    <row r="20" s="135" customFormat="1" ht="24" customHeight="1" spans="1:2">
      <c r="A20" s="40" t="s">
        <v>1468</v>
      </c>
      <c r="B20" s="160"/>
    </row>
    <row r="21" s="135" customFormat="1" ht="24" customHeight="1" spans="1:2">
      <c r="A21" s="40" t="s">
        <v>1469</v>
      </c>
      <c r="B21" s="160"/>
    </row>
    <row r="22" s="135" customFormat="1" ht="24" customHeight="1" spans="1:2">
      <c r="A22" s="40" t="s">
        <v>1470</v>
      </c>
      <c r="B22" s="160"/>
    </row>
    <row r="23" s="135" customFormat="1" ht="24" customHeight="1" spans="1:2">
      <c r="A23" s="158" t="s">
        <v>1471</v>
      </c>
      <c r="B23" s="159"/>
    </row>
    <row r="24" s="135" customFormat="1" ht="24" customHeight="1" spans="1:2">
      <c r="A24" s="40" t="s">
        <v>1472</v>
      </c>
      <c r="B24" s="160"/>
    </row>
    <row r="25" s="135" customFormat="1" ht="24" customHeight="1" spans="1:2">
      <c r="A25" s="40" t="s">
        <v>1473</v>
      </c>
      <c r="B25" s="160"/>
    </row>
    <row r="26" s="135" customFormat="1" ht="24" customHeight="1" spans="1:2">
      <c r="A26" s="40" t="s">
        <v>1474</v>
      </c>
      <c r="B26" s="160"/>
    </row>
    <row r="27" s="135" customFormat="1" ht="24" customHeight="1" spans="1:2">
      <c r="A27" s="40" t="s">
        <v>1475</v>
      </c>
      <c r="B27" s="162"/>
    </row>
    <row r="28" s="135" customFormat="1" ht="24" customHeight="1" spans="1:2">
      <c r="A28" s="40" t="s">
        <v>1476</v>
      </c>
      <c r="B28" s="160"/>
    </row>
    <row r="29" s="135" customFormat="1" ht="24" customHeight="1" spans="1:2">
      <c r="A29" s="144" t="s">
        <v>1477</v>
      </c>
      <c r="B29" s="104">
        <f>SUM(B30:B33)</f>
        <v>6269</v>
      </c>
    </row>
    <row r="30" s="135" customFormat="1" ht="24" customHeight="1" spans="1:2">
      <c r="A30" s="40" t="s">
        <v>1478</v>
      </c>
      <c r="B30" s="163"/>
    </row>
    <row r="31" s="135" customFormat="1" ht="24" customHeight="1" spans="1:2">
      <c r="A31" s="40" t="s">
        <v>1479</v>
      </c>
      <c r="B31" s="164"/>
    </row>
    <row r="32" s="135" customFormat="1" ht="24" customHeight="1" spans="1:2">
      <c r="A32" s="40" t="s">
        <v>1480</v>
      </c>
      <c r="B32" s="165"/>
    </row>
    <row r="33" s="135" customFormat="1" ht="24" customHeight="1" spans="1:2">
      <c r="A33" s="40" t="s">
        <v>1481</v>
      </c>
      <c r="B33" s="107">
        <v>6269</v>
      </c>
    </row>
    <row r="34" s="135" customFormat="1" ht="24" customHeight="1" spans="1:2">
      <c r="A34" s="144" t="s">
        <v>1482</v>
      </c>
      <c r="B34" s="104"/>
    </row>
    <row r="35" s="135" customFormat="1" ht="24" customHeight="1" spans="1:2">
      <c r="A35" s="40" t="s">
        <v>1483</v>
      </c>
      <c r="B35" s="107"/>
    </row>
    <row r="36" s="135" customFormat="1" ht="24" customHeight="1" spans="1:2">
      <c r="A36" s="40" t="s">
        <v>1480</v>
      </c>
      <c r="B36" s="107"/>
    </row>
    <row r="37" s="135" customFormat="1" ht="24" customHeight="1" spans="1:2">
      <c r="A37" s="40" t="s">
        <v>1484</v>
      </c>
      <c r="B37" s="107"/>
    </row>
    <row r="38" s="135" customFormat="1" ht="24" customHeight="1" spans="1:2">
      <c r="A38" s="144" t="s">
        <v>1485</v>
      </c>
      <c r="B38" s="104"/>
    </row>
    <row r="39" s="135" customFormat="1" ht="24" customHeight="1" spans="1:2">
      <c r="A39" s="40" t="s">
        <v>1486</v>
      </c>
      <c r="B39" s="107"/>
    </row>
    <row r="40" s="135" customFormat="1" ht="24" customHeight="1" spans="1:2">
      <c r="A40" s="40" t="s">
        <v>1487</v>
      </c>
      <c r="B40" s="107"/>
    </row>
    <row r="41" s="135" customFormat="1" ht="24" customHeight="1" spans="1:2">
      <c r="A41" s="40" t="s">
        <v>1488</v>
      </c>
      <c r="B41" s="107"/>
    </row>
    <row r="42" s="135" customFormat="1" ht="24" customHeight="1" spans="1:2">
      <c r="A42" s="40"/>
      <c r="B42" s="107"/>
    </row>
    <row r="43" s="135" customFormat="1" ht="24" customHeight="1" spans="1:2">
      <c r="A43" s="166" t="s">
        <v>1489</v>
      </c>
      <c r="B43" s="104">
        <f>B5+B10+B19+B23+B29+B34+B38</f>
        <v>6269</v>
      </c>
    </row>
    <row r="44" s="135" customFormat="1" ht="61" customHeight="1" spans="1:256">
      <c r="A44" s="153" t="s">
        <v>1490</v>
      </c>
      <c r="B44" s="153"/>
      <c r="HS44" s="136"/>
      <c r="HT44" s="136"/>
      <c r="HU44" s="136"/>
      <c r="HV44" s="136"/>
      <c r="HW44" s="136"/>
      <c r="HX44" s="136"/>
      <c r="HY44" s="136"/>
      <c r="HZ44" s="136"/>
      <c r="IA44" s="136"/>
      <c r="IB44" s="136"/>
      <c r="IC44" s="136"/>
      <c r="ID44" s="136"/>
      <c r="IE44" s="136"/>
      <c r="IF44" s="136"/>
      <c r="IG44" s="136"/>
      <c r="IH44" s="136"/>
      <c r="II44" s="136"/>
      <c r="IJ44" s="136"/>
      <c r="IK44" s="136"/>
      <c r="IL44" s="136"/>
      <c r="IM44" s="136"/>
      <c r="IN44" s="136"/>
      <c r="IO44" s="136"/>
      <c r="IP44" s="136"/>
      <c r="IQ44" s="136"/>
      <c r="IR44" s="136"/>
      <c r="IS44" s="136"/>
      <c r="IT44" s="136"/>
      <c r="IU44" s="136"/>
      <c r="IV44" s="136"/>
    </row>
    <row r="45" s="136" customFormat="1" ht="24" customHeight="1"/>
    <row r="46" s="136" customFormat="1" ht="24" customHeight="1"/>
    <row r="47" s="136" customFormat="1" ht="24" customHeight="1"/>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row r="95" s="136" customFormat="1" ht="24" customHeight="1"/>
  </sheetData>
  <mergeCells count="2">
    <mergeCell ref="A2:B2"/>
    <mergeCell ref="A44:B4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5"/>
  <sheetViews>
    <sheetView topLeftCell="A30" workbookViewId="0">
      <selection activeCell="D6" sqref="D6"/>
    </sheetView>
  </sheetViews>
  <sheetFormatPr defaultColWidth="8.875" defaultRowHeight="14.25"/>
  <cols>
    <col min="1" max="1" width="32.625" style="136" customWidth="1"/>
    <col min="2" max="2" width="12.625" style="136" customWidth="1"/>
    <col min="3" max="3" width="32.625" style="136" customWidth="1"/>
    <col min="4" max="4" width="12.625" style="136" customWidth="1"/>
    <col min="5" max="16384" width="8.875" style="136"/>
  </cols>
  <sheetData>
    <row r="1" s="129" customFormat="1" ht="24" customHeight="1" spans="1:2">
      <c r="A1" s="137"/>
      <c r="B1" s="138"/>
    </row>
    <row r="2" s="130" customFormat="1" ht="42" customHeight="1" spans="1:4">
      <c r="A2" s="139" t="s">
        <v>1511</v>
      </c>
      <c r="B2" s="139"/>
      <c r="C2" s="139"/>
      <c r="D2" s="139"/>
    </row>
    <row r="3" s="131" customFormat="1" ht="27" customHeight="1" spans="4:4">
      <c r="D3" s="140" t="s">
        <v>1</v>
      </c>
    </row>
    <row r="4" s="132" customFormat="1" ht="30" customHeight="1" spans="1:4">
      <c r="A4" s="141" t="s">
        <v>64</v>
      </c>
      <c r="B4" s="142" t="s">
        <v>3</v>
      </c>
      <c r="C4" s="143" t="s">
        <v>65</v>
      </c>
      <c r="D4" s="143" t="s">
        <v>3</v>
      </c>
    </row>
    <row r="5" s="133" customFormat="1" ht="24" customHeight="1" spans="1:4">
      <c r="A5" s="144" t="s">
        <v>1492</v>
      </c>
      <c r="B5" s="145">
        <v>6269</v>
      </c>
      <c r="C5" s="144" t="s">
        <v>1493</v>
      </c>
      <c r="D5" s="145">
        <v>6269</v>
      </c>
    </row>
    <row r="6" s="134" customFormat="1" ht="24" customHeight="1" spans="1:4">
      <c r="A6" s="144" t="s">
        <v>68</v>
      </c>
      <c r="B6" s="144"/>
      <c r="C6" s="144" t="s">
        <v>69</v>
      </c>
      <c r="D6" s="144"/>
    </row>
    <row r="7" s="133" customFormat="1" ht="24" customHeight="1" spans="1:4">
      <c r="A7" s="146" t="s">
        <v>76</v>
      </c>
      <c r="B7" s="147"/>
      <c r="C7" s="146" t="s">
        <v>1494</v>
      </c>
      <c r="D7" s="147"/>
    </row>
    <row r="8" s="134" customFormat="1" ht="24" customHeight="1" spans="1:4">
      <c r="A8" s="148" t="s">
        <v>1495</v>
      </c>
      <c r="B8" s="147"/>
      <c r="C8" s="149" t="s">
        <v>1495</v>
      </c>
      <c r="D8" s="147"/>
    </row>
    <row r="9" s="133" customFormat="1" ht="24" customHeight="1" spans="1:4">
      <c r="A9" s="148" t="s">
        <v>1496</v>
      </c>
      <c r="B9" s="147"/>
      <c r="C9" s="149" t="s">
        <v>1496</v>
      </c>
      <c r="D9" s="147"/>
    </row>
    <row r="10" s="134" customFormat="1" ht="24" customHeight="1" spans="1:4">
      <c r="A10" s="148" t="s">
        <v>1497</v>
      </c>
      <c r="B10" s="147"/>
      <c r="C10" s="149" t="s">
        <v>1497</v>
      </c>
      <c r="D10" s="147"/>
    </row>
    <row r="11" s="133" customFormat="1" ht="24" customHeight="1" spans="1:4">
      <c r="A11" s="149" t="s">
        <v>1498</v>
      </c>
      <c r="B11" s="147"/>
      <c r="C11" s="149" t="s">
        <v>1499</v>
      </c>
      <c r="D11" s="147"/>
    </row>
    <row r="12" s="134" customFormat="1" ht="24" customHeight="1" spans="1:4">
      <c r="A12" s="149" t="s">
        <v>1499</v>
      </c>
      <c r="B12" s="147"/>
      <c r="C12" s="149" t="s">
        <v>1500</v>
      </c>
      <c r="D12" s="147"/>
    </row>
    <row r="13" s="133" customFormat="1" ht="24" customHeight="1" spans="1:4">
      <c r="A13" s="149" t="s">
        <v>1500</v>
      </c>
      <c r="B13" s="147"/>
      <c r="C13" s="146" t="s">
        <v>1501</v>
      </c>
      <c r="D13" s="147"/>
    </row>
    <row r="14" s="134" customFormat="1" ht="24" customHeight="1" spans="1:4">
      <c r="A14" s="149" t="s">
        <v>1502</v>
      </c>
      <c r="B14" s="147"/>
      <c r="C14" s="148" t="s">
        <v>1495</v>
      </c>
      <c r="D14" s="147"/>
    </row>
    <row r="15" s="133" customFormat="1" ht="24" customHeight="1" spans="1:4">
      <c r="A15" s="146" t="s">
        <v>1503</v>
      </c>
      <c r="B15" s="147"/>
      <c r="C15" s="148" t="s">
        <v>1496</v>
      </c>
      <c r="D15" s="147"/>
    </row>
    <row r="16" s="134" customFormat="1" ht="24" customHeight="1" spans="1:4">
      <c r="A16" s="149" t="s">
        <v>1495</v>
      </c>
      <c r="B16" s="147"/>
      <c r="C16" s="148" t="s">
        <v>1497</v>
      </c>
      <c r="D16" s="147"/>
    </row>
    <row r="17" s="133" customFormat="1" ht="24" customHeight="1" spans="1:4">
      <c r="A17" s="149" t="s">
        <v>1496</v>
      </c>
      <c r="B17" s="147"/>
      <c r="C17" s="149" t="s">
        <v>1498</v>
      </c>
      <c r="D17" s="147"/>
    </row>
    <row r="18" s="134" customFormat="1" ht="24" customHeight="1" spans="1:4">
      <c r="A18" s="149" t="s">
        <v>1497</v>
      </c>
      <c r="B18" s="147"/>
      <c r="C18" s="149" t="s">
        <v>1499</v>
      </c>
      <c r="D18" s="147"/>
    </row>
    <row r="19" s="133" customFormat="1" ht="24" customHeight="1" spans="1:4">
      <c r="A19" s="149" t="s">
        <v>1499</v>
      </c>
      <c r="B19" s="147"/>
      <c r="C19" s="149" t="s">
        <v>1500</v>
      </c>
      <c r="D19" s="147"/>
    </row>
    <row r="20" s="133" customFormat="1" ht="24" customHeight="1" spans="1:4">
      <c r="A20" s="149" t="s">
        <v>1500</v>
      </c>
      <c r="B20" s="147"/>
      <c r="C20" s="149" t="s">
        <v>1502</v>
      </c>
      <c r="D20" s="147"/>
    </row>
    <row r="21" s="134" customFormat="1" ht="24" customHeight="1" spans="1:4">
      <c r="A21" s="146" t="s">
        <v>1504</v>
      </c>
      <c r="B21" s="147"/>
      <c r="C21" s="146" t="s">
        <v>1505</v>
      </c>
      <c r="D21" s="147"/>
    </row>
    <row r="22" s="134" customFormat="1" ht="24" customHeight="1" spans="1:4">
      <c r="A22" s="148" t="s">
        <v>1495</v>
      </c>
      <c r="B22" s="147"/>
      <c r="C22" s="148" t="s">
        <v>1495</v>
      </c>
      <c r="D22" s="147"/>
    </row>
    <row r="23" s="134" customFormat="1" ht="24" customHeight="1" spans="1:4">
      <c r="A23" s="148" t="s">
        <v>1496</v>
      </c>
      <c r="B23" s="147"/>
      <c r="C23" s="148" t="s">
        <v>1496</v>
      </c>
      <c r="D23" s="147"/>
    </row>
    <row r="24" s="134" customFormat="1" ht="24" customHeight="1" spans="1:4">
      <c r="A24" s="148" t="s">
        <v>1497</v>
      </c>
      <c r="B24" s="147"/>
      <c r="C24" s="148" t="s">
        <v>1497</v>
      </c>
      <c r="D24" s="147"/>
    </row>
    <row r="25" s="134" customFormat="1" ht="24" customHeight="1" spans="1:4">
      <c r="A25" s="149" t="s">
        <v>1498</v>
      </c>
      <c r="B25" s="147"/>
      <c r="C25" s="149" t="s">
        <v>1498</v>
      </c>
      <c r="D25" s="147"/>
    </row>
    <row r="26" s="134" customFormat="1" ht="24" customHeight="1" spans="1:4">
      <c r="A26" s="149" t="s">
        <v>1499</v>
      </c>
      <c r="B26" s="147"/>
      <c r="C26" s="149" t="s">
        <v>1499</v>
      </c>
      <c r="D26" s="147"/>
    </row>
    <row r="27" s="134" customFormat="1" ht="24" customHeight="1" spans="1:4">
      <c r="A27" s="149" t="s">
        <v>1500</v>
      </c>
      <c r="B27" s="147"/>
      <c r="C27" s="149" t="s">
        <v>1500</v>
      </c>
      <c r="D27" s="147"/>
    </row>
    <row r="28" s="134" customFormat="1" ht="24" customHeight="1" spans="1:4">
      <c r="A28" s="149" t="s">
        <v>1502</v>
      </c>
      <c r="B28" s="147"/>
      <c r="C28" s="149" t="s">
        <v>1502</v>
      </c>
      <c r="D28" s="147"/>
    </row>
    <row r="29" s="134" customFormat="1" ht="24" customHeight="1" spans="1:4">
      <c r="A29" s="150" t="s">
        <v>1506</v>
      </c>
      <c r="B29" s="147"/>
      <c r="C29" s="146"/>
      <c r="D29" s="147"/>
    </row>
    <row r="30" s="134" customFormat="1" ht="24" customHeight="1" spans="1:4">
      <c r="A30" s="148" t="s">
        <v>1495</v>
      </c>
      <c r="B30" s="147"/>
      <c r="C30" s="148"/>
      <c r="D30" s="147"/>
    </row>
    <row r="31" s="134" customFormat="1" ht="24" customHeight="1" spans="1:4">
      <c r="A31" s="148" t="s">
        <v>1496</v>
      </c>
      <c r="B31" s="147"/>
      <c r="C31" s="148"/>
      <c r="D31" s="147"/>
    </row>
    <row r="32" s="134" customFormat="1" ht="24" customHeight="1" spans="1:4">
      <c r="A32" s="148" t="s">
        <v>1497</v>
      </c>
      <c r="B32" s="147"/>
      <c r="C32" s="148"/>
      <c r="D32" s="147"/>
    </row>
    <row r="33" s="134" customFormat="1" ht="24" customHeight="1" spans="1:4">
      <c r="A33" s="149" t="s">
        <v>1498</v>
      </c>
      <c r="B33" s="147"/>
      <c r="C33" s="148"/>
      <c r="D33" s="147"/>
    </row>
    <row r="34" s="134" customFormat="1" ht="24" customHeight="1" spans="1:4">
      <c r="A34" s="149" t="s">
        <v>1499</v>
      </c>
      <c r="B34" s="147"/>
      <c r="C34" s="148"/>
      <c r="D34" s="147"/>
    </row>
    <row r="35" s="134" customFormat="1" ht="24" customHeight="1" spans="1:4">
      <c r="A35" s="149" t="s">
        <v>1500</v>
      </c>
      <c r="B35" s="147"/>
      <c r="C35" s="148"/>
      <c r="D35" s="147"/>
    </row>
    <row r="36" s="134" customFormat="1" ht="24" customHeight="1" spans="1:4">
      <c r="A36" s="149" t="s">
        <v>1502</v>
      </c>
      <c r="B36" s="147"/>
      <c r="C36" s="148"/>
      <c r="D36" s="147"/>
    </row>
    <row r="37" s="134" customFormat="1" ht="24" customHeight="1" spans="1:4">
      <c r="A37" s="148"/>
      <c r="B37" s="147"/>
      <c r="C37" s="148"/>
      <c r="D37" s="147"/>
    </row>
    <row r="38" s="133" customFormat="1" ht="24" customHeight="1" spans="1:4">
      <c r="A38" s="151" t="s">
        <v>111</v>
      </c>
      <c r="B38" s="145">
        <f>B5+B6</f>
        <v>6269</v>
      </c>
      <c r="C38" s="152" t="s">
        <v>112</v>
      </c>
      <c r="D38" s="145">
        <f>D5+D6</f>
        <v>6269</v>
      </c>
    </row>
    <row r="39" s="133" customFormat="1" ht="24" customHeight="1" spans="1:4">
      <c r="A39" s="147"/>
      <c r="B39" s="147"/>
      <c r="C39" s="144" t="s">
        <v>1507</v>
      </c>
      <c r="D39" s="144"/>
    </row>
    <row r="40" s="133" customFormat="1" ht="24" customHeight="1" spans="1:4">
      <c r="A40" s="147"/>
      <c r="B40" s="147"/>
      <c r="C40" s="146" t="s">
        <v>1495</v>
      </c>
      <c r="D40" s="147"/>
    </row>
    <row r="41" s="133" customFormat="1" ht="24" customHeight="1" spans="1:16">
      <c r="A41" s="147"/>
      <c r="B41" s="147"/>
      <c r="C41" s="146" t="s">
        <v>1496</v>
      </c>
      <c r="D41" s="147"/>
      <c r="P41" s="154"/>
    </row>
    <row r="42" s="133" customFormat="1" ht="24" customHeight="1" spans="1:4">
      <c r="A42" s="147"/>
      <c r="B42" s="147"/>
      <c r="C42" s="146" t="s">
        <v>1497</v>
      </c>
      <c r="D42" s="147"/>
    </row>
    <row r="43" s="133" customFormat="1" ht="24" customHeight="1" spans="1:4">
      <c r="A43" s="147"/>
      <c r="B43" s="147"/>
      <c r="C43" s="146" t="s">
        <v>1498</v>
      </c>
      <c r="D43" s="147"/>
    </row>
    <row r="44" s="133" customFormat="1" ht="24" customHeight="1" spans="1:4">
      <c r="A44" s="147"/>
      <c r="B44" s="147"/>
      <c r="C44" s="146" t="s">
        <v>1499</v>
      </c>
      <c r="D44" s="147"/>
    </row>
    <row r="45" s="133" customFormat="1" ht="24" customHeight="1" spans="1:4">
      <c r="A45" s="147"/>
      <c r="B45" s="147"/>
      <c r="C45" s="146" t="s">
        <v>1500</v>
      </c>
      <c r="D45" s="147"/>
    </row>
    <row r="46" s="133" customFormat="1" ht="24" customHeight="1" spans="1:4">
      <c r="A46" s="147"/>
      <c r="B46" s="147"/>
      <c r="C46" s="146" t="s">
        <v>1502</v>
      </c>
      <c r="D46" s="147"/>
    </row>
    <row r="47" s="135" customFormat="1" ht="61" customHeight="1" spans="1:256">
      <c r="A47" s="153" t="s">
        <v>1508</v>
      </c>
      <c r="B47" s="153"/>
      <c r="C47" s="153"/>
      <c r="D47" s="153"/>
      <c r="HS47" s="136"/>
      <c r="HT47" s="136"/>
      <c r="HU47" s="136"/>
      <c r="HV47" s="136"/>
      <c r="HW47" s="136"/>
      <c r="HX47" s="136"/>
      <c r="HY47" s="136"/>
      <c r="HZ47" s="136"/>
      <c r="IA47" s="136"/>
      <c r="IB47" s="136"/>
      <c r="IC47" s="136"/>
      <c r="ID47" s="136"/>
      <c r="IE47" s="136"/>
      <c r="IF47" s="136"/>
      <c r="IG47" s="136"/>
      <c r="IH47" s="136"/>
      <c r="II47" s="136"/>
      <c r="IJ47" s="136"/>
      <c r="IK47" s="136"/>
      <c r="IL47" s="136"/>
      <c r="IM47" s="136"/>
      <c r="IN47" s="136"/>
      <c r="IO47" s="136"/>
      <c r="IP47" s="136"/>
      <c r="IQ47" s="136"/>
      <c r="IR47" s="136"/>
      <c r="IS47" s="136"/>
      <c r="IT47" s="136"/>
      <c r="IU47" s="136"/>
      <c r="IV47" s="136"/>
    </row>
    <row r="48" s="136" customFormat="1" ht="24" customHeight="1"/>
    <row r="49" s="136" customFormat="1" ht="24" customHeight="1"/>
    <row r="50" s="136" customFormat="1" ht="24" customHeight="1"/>
    <row r="51" s="136" customFormat="1" ht="24" customHeight="1"/>
    <row r="52" s="136" customFormat="1" ht="24" customHeight="1"/>
    <row r="53" s="136" customFormat="1" ht="24" customHeight="1"/>
    <row r="54" s="136" customFormat="1" ht="24" customHeight="1"/>
    <row r="55" s="136" customFormat="1" ht="24" customHeight="1"/>
    <row r="56" s="136" customFormat="1" ht="24" customHeight="1"/>
    <row r="57" s="136" customFormat="1" ht="24" customHeight="1"/>
    <row r="58" s="136" customFormat="1" ht="24" customHeight="1"/>
    <row r="59" s="136" customFormat="1" ht="24" customHeight="1"/>
    <row r="60" s="136" customFormat="1" ht="24" customHeight="1"/>
    <row r="61" s="136" customFormat="1" ht="24" customHeight="1"/>
    <row r="62" s="136" customFormat="1" ht="24" customHeight="1"/>
    <row r="63" s="136" customFormat="1" ht="24" customHeight="1"/>
    <row r="64" s="136" customFormat="1" ht="24" customHeight="1"/>
    <row r="65" s="136" customFormat="1" ht="24" customHeight="1"/>
    <row r="66" s="136" customFormat="1" ht="24" customHeight="1"/>
    <row r="67" s="136" customFormat="1" ht="24" customHeight="1"/>
    <row r="68" s="136" customFormat="1" ht="24" customHeight="1"/>
    <row r="69" s="136" customFormat="1" ht="24" customHeight="1"/>
    <row r="70" s="136" customFormat="1" ht="24" customHeight="1"/>
    <row r="71" s="136" customFormat="1" ht="24" customHeight="1"/>
    <row r="72" s="136" customFormat="1" ht="24" customHeight="1"/>
    <row r="73" s="136" customFormat="1" ht="24" customHeight="1"/>
    <row r="74" s="136" customFormat="1" ht="24" customHeight="1"/>
    <row r="75" s="136" customFormat="1" ht="24" customHeight="1"/>
    <row r="76" s="136" customFormat="1" ht="24" customHeight="1"/>
    <row r="77" s="136" customFormat="1" ht="24" customHeight="1"/>
    <row r="78" s="136" customFormat="1" ht="24" customHeight="1"/>
    <row r="79" s="136" customFormat="1" ht="24" customHeight="1"/>
    <row r="80" s="136" customFormat="1" ht="24" customHeight="1"/>
    <row r="81" s="136" customFormat="1" ht="24" customHeight="1"/>
    <row r="82" s="136" customFormat="1" ht="24" customHeight="1"/>
    <row r="83" s="136" customFormat="1" ht="24" customHeight="1"/>
    <row r="84" s="136" customFormat="1" ht="24" customHeight="1"/>
    <row r="85" s="136" customFormat="1" ht="24" customHeight="1"/>
    <row r="86" s="136" customFormat="1" ht="24" customHeight="1"/>
    <row r="87" s="136" customFormat="1" ht="24" customHeight="1"/>
    <row r="88" s="136" customFormat="1" ht="24" customHeight="1"/>
    <row r="89" s="136" customFormat="1" ht="24" customHeight="1"/>
    <row r="90" s="136" customFormat="1" ht="24" customHeight="1"/>
    <row r="91" s="136" customFormat="1" ht="24" customHeight="1"/>
    <row r="92" s="136" customFormat="1" ht="24" customHeight="1"/>
    <row r="93" s="136" customFormat="1" ht="24" customHeight="1"/>
    <row r="94" s="136" customFormat="1" ht="24" customHeight="1"/>
    <row r="95" s="136" customFormat="1" ht="24" customHeight="1"/>
  </sheetData>
  <mergeCells count="2">
    <mergeCell ref="A2:D2"/>
    <mergeCell ref="A47:D4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workbookViewId="0">
      <pane ySplit="6" topLeftCell="A7" activePane="bottomLeft" state="frozen"/>
      <selection/>
      <selection pane="bottomLeft" activeCell="C8" sqref="C8"/>
    </sheetView>
  </sheetViews>
  <sheetFormatPr defaultColWidth="9" defaultRowHeight="13.5" outlineLevelCol="6"/>
  <cols>
    <col min="1" max="1" width="26.25" style="100" customWidth="1"/>
    <col min="2" max="2" width="13.25" style="100" customWidth="1"/>
    <col min="3" max="4" width="11.875" style="100" customWidth="1"/>
    <col min="5" max="5" width="13.25" style="100" customWidth="1"/>
    <col min="6" max="7" width="11.875" style="100" customWidth="1"/>
    <col min="8" max="16384" width="9" style="100"/>
  </cols>
  <sheetData>
    <row r="1" s="31" customFormat="1" ht="24" customHeight="1" spans="1:1">
      <c r="A1" s="122"/>
    </row>
    <row r="2" s="32" customFormat="1" ht="42" customHeight="1" spans="1:7">
      <c r="A2" s="102" t="s">
        <v>1512</v>
      </c>
      <c r="B2" s="102"/>
      <c r="C2" s="102"/>
      <c r="D2" s="102"/>
      <c r="E2" s="102"/>
      <c r="F2" s="102"/>
      <c r="G2" s="102"/>
    </row>
    <row r="3" s="99" customFormat="1" ht="27" customHeight="1" spans="1:7">
      <c r="A3" s="12"/>
      <c r="B3" s="12"/>
      <c r="C3" s="33"/>
      <c r="D3" s="33"/>
      <c r="E3" s="33"/>
      <c r="F3" s="33"/>
      <c r="G3" s="12" t="s">
        <v>1</v>
      </c>
    </row>
    <row r="4" s="100" customFormat="1" ht="26" customHeight="1" spans="1:7">
      <c r="A4" s="15" t="s">
        <v>1513</v>
      </c>
      <c r="B4" s="15" t="s">
        <v>1514</v>
      </c>
      <c r="C4" s="15"/>
      <c r="D4" s="15"/>
      <c r="E4" s="15" t="s">
        <v>1515</v>
      </c>
      <c r="F4" s="15"/>
      <c r="G4" s="15"/>
    </row>
    <row r="5" s="100" customFormat="1" ht="24" customHeight="1" spans="1:7">
      <c r="A5" s="15"/>
      <c r="B5" s="15" t="s">
        <v>32</v>
      </c>
      <c r="C5" s="15" t="s">
        <v>1516</v>
      </c>
      <c r="D5" s="15" t="s">
        <v>1517</v>
      </c>
      <c r="E5" s="15" t="s">
        <v>32</v>
      </c>
      <c r="F5" s="15" t="s">
        <v>1516</v>
      </c>
      <c r="G5" s="15" t="s">
        <v>1517</v>
      </c>
    </row>
    <row r="6" s="100" customFormat="1" ht="24" customHeight="1" spans="1:7">
      <c r="A6" s="15" t="s">
        <v>1518</v>
      </c>
      <c r="B6" s="15" t="s">
        <v>1519</v>
      </c>
      <c r="C6" s="15" t="s">
        <v>1520</v>
      </c>
      <c r="D6" s="15" t="s">
        <v>1521</v>
      </c>
      <c r="E6" s="15" t="s">
        <v>1522</v>
      </c>
      <c r="F6" s="15" t="s">
        <v>1523</v>
      </c>
      <c r="G6" s="15" t="s">
        <v>1524</v>
      </c>
    </row>
    <row r="7" s="101" customFormat="1" ht="24" customHeight="1" spans="1:7">
      <c r="A7" s="36" t="s">
        <v>1525</v>
      </c>
      <c r="B7" s="91">
        <f t="shared" ref="B7:G7" si="0">SUM(B8)</f>
        <v>1310624</v>
      </c>
      <c r="C7" s="91">
        <f t="shared" si="0"/>
        <v>415577</v>
      </c>
      <c r="D7" s="91">
        <f t="shared" si="0"/>
        <v>895047</v>
      </c>
      <c r="E7" s="91">
        <f t="shared" si="0"/>
        <v>1189030</v>
      </c>
      <c r="F7" s="91">
        <f t="shared" si="0"/>
        <v>414688</v>
      </c>
      <c r="G7" s="91">
        <f t="shared" si="0"/>
        <v>774342</v>
      </c>
    </row>
    <row r="8" s="101" customFormat="1" ht="24" customHeight="1" spans="1:7">
      <c r="A8" s="40" t="s">
        <v>1526</v>
      </c>
      <c r="B8" s="91">
        <f>C8+D8</f>
        <v>1310624</v>
      </c>
      <c r="C8" s="114">
        <v>415577</v>
      </c>
      <c r="D8" s="114">
        <v>895047</v>
      </c>
      <c r="E8" s="91">
        <f>F8+G8</f>
        <v>1189030</v>
      </c>
      <c r="F8" s="123">
        <v>414688</v>
      </c>
      <c r="G8" s="114">
        <v>774342</v>
      </c>
    </row>
    <row r="9" s="101" customFormat="1" ht="24" customHeight="1" spans="1:7">
      <c r="A9" s="36"/>
      <c r="B9" s="124"/>
      <c r="C9" s="124"/>
      <c r="D9" s="124"/>
      <c r="E9" s="124"/>
      <c r="F9" s="124"/>
      <c r="G9" s="124"/>
    </row>
    <row r="10" s="100" customFormat="1" ht="24" customHeight="1" spans="1:7">
      <c r="A10" s="40"/>
      <c r="B10" s="125"/>
      <c r="C10" s="125"/>
      <c r="D10" s="125"/>
      <c r="E10" s="125"/>
      <c r="F10" s="125"/>
      <c r="G10" s="125"/>
    </row>
    <row r="11" s="100" customFormat="1" ht="24" customHeight="1" spans="1:7">
      <c r="A11" s="40"/>
      <c r="B11" s="125"/>
      <c r="C11" s="125"/>
      <c r="D11" s="125"/>
      <c r="E11" s="125"/>
      <c r="F11" s="125"/>
      <c r="G11" s="125"/>
    </row>
    <row r="12" s="100" customFormat="1" ht="24" customHeight="1" spans="1:7">
      <c r="A12" s="15"/>
      <c r="B12" s="126"/>
      <c r="C12" s="127"/>
      <c r="D12" s="127"/>
      <c r="E12" s="127"/>
      <c r="F12" s="127"/>
      <c r="G12" s="127"/>
    </row>
    <row r="13" s="100" customFormat="1" ht="24" customHeight="1" spans="1:7">
      <c r="A13" s="15"/>
      <c r="B13" s="126"/>
      <c r="C13" s="127"/>
      <c r="D13" s="127"/>
      <c r="E13" s="127"/>
      <c r="F13" s="127"/>
      <c r="G13" s="127"/>
    </row>
    <row r="14" s="100" customFormat="1" ht="24" customHeight="1" spans="1:7">
      <c r="A14" s="15"/>
      <c r="B14" s="126"/>
      <c r="C14" s="127"/>
      <c r="D14" s="127"/>
      <c r="E14" s="127"/>
      <c r="F14" s="127"/>
      <c r="G14" s="127"/>
    </row>
    <row r="15" s="100" customFormat="1" ht="24" customHeight="1" spans="1:7">
      <c r="A15" s="40"/>
      <c r="B15" s="126"/>
      <c r="C15" s="127"/>
      <c r="D15" s="127"/>
      <c r="E15" s="127"/>
      <c r="F15" s="127"/>
      <c r="G15" s="127"/>
    </row>
    <row r="16" s="100" customFormat="1" ht="24" customHeight="1" spans="1:7">
      <c r="A16" s="15"/>
      <c r="B16" s="88"/>
      <c r="C16" s="128"/>
      <c r="D16" s="128"/>
      <c r="E16" s="128"/>
      <c r="F16" s="128"/>
      <c r="G16" s="128"/>
    </row>
    <row r="17" s="100" customFormat="1" ht="44" customHeight="1" spans="1:7">
      <c r="A17" s="111" t="s">
        <v>1527</v>
      </c>
      <c r="B17" s="111"/>
      <c r="C17" s="111"/>
      <c r="D17" s="111"/>
      <c r="E17" s="111"/>
      <c r="F17" s="111"/>
      <c r="G17" s="111"/>
    </row>
    <row r="18" s="100" customFormat="1" ht="24" customHeight="1"/>
    <row r="19" s="100" customFormat="1" ht="24" customHeight="1"/>
    <row r="20" s="100" customFormat="1" ht="24" customHeight="1"/>
    <row r="21" s="100" customFormat="1" ht="24" customHeight="1"/>
    <row r="22" s="100" customFormat="1" ht="24" customHeight="1"/>
    <row r="23" s="100" customFormat="1" ht="24" customHeight="1"/>
    <row r="24" s="100" customFormat="1" ht="24" customHeight="1"/>
    <row r="25" s="100" customFormat="1" ht="24" customHeight="1"/>
    <row r="26" s="100" customFormat="1" ht="24" customHeight="1"/>
    <row r="27" s="100" customFormat="1" ht="24" customHeight="1"/>
    <row r="28" s="100" customFormat="1" ht="24" customHeight="1"/>
    <row r="29" s="100" customFormat="1" ht="24" customHeight="1"/>
    <row r="30" s="100" customFormat="1" ht="24" customHeight="1"/>
    <row r="31" s="100" customFormat="1" ht="24" customHeight="1"/>
    <row r="32" s="100" customFormat="1" ht="24" customHeight="1"/>
    <row r="33" s="100" customFormat="1" ht="24" customHeight="1"/>
    <row r="34" s="100" customFormat="1" ht="24" customHeight="1"/>
    <row r="35" s="100" customFormat="1" ht="24" customHeight="1"/>
    <row r="36" s="100" customFormat="1" ht="24" customHeight="1"/>
    <row r="37" s="100" customFormat="1" ht="24" customHeight="1"/>
    <row r="38" s="100" customFormat="1" ht="24" customHeight="1"/>
    <row r="39" s="100" customFormat="1" ht="24" customHeight="1"/>
    <row r="40" s="100" customFormat="1" ht="24" customHeight="1"/>
    <row r="41" s="100" customFormat="1" ht="24" customHeight="1"/>
    <row r="42" s="100" customFormat="1" ht="24" customHeight="1"/>
    <row r="43" s="100" customFormat="1" ht="24" customHeight="1"/>
    <row r="44" s="100" customFormat="1" ht="24" customHeight="1"/>
    <row r="45" s="100" customFormat="1" ht="24" customHeight="1"/>
    <row r="46" s="100" customFormat="1" ht="24" customHeight="1"/>
    <row r="47" s="100" customFormat="1" ht="24" customHeight="1"/>
    <row r="48" s="100" customFormat="1" ht="24" customHeight="1"/>
    <row r="49" s="100" customFormat="1" ht="24" customHeight="1"/>
    <row r="50" s="100" customFormat="1" ht="24" customHeight="1"/>
    <row r="51" s="100" customFormat="1" ht="24" customHeight="1"/>
    <row r="52" s="100" customFormat="1" ht="24" customHeight="1"/>
    <row r="53" s="100" customFormat="1" ht="24" customHeight="1"/>
    <row r="54" s="100" customFormat="1" ht="24" customHeight="1"/>
    <row r="55" s="100" customFormat="1" ht="24" customHeight="1"/>
    <row r="56" s="100" customFormat="1" ht="24" customHeight="1"/>
    <row r="57" s="100" customFormat="1" ht="24" customHeight="1"/>
    <row r="58" s="100" customFormat="1" ht="24" customHeight="1"/>
    <row r="59" s="100" customFormat="1" ht="24" customHeight="1"/>
    <row r="60" s="100" customFormat="1" ht="24" customHeight="1"/>
    <row r="61" s="100" customFormat="1" ht="24" customHeight="1"/>
    <row r="62" s="100" customFormat="1" ht="24" customHeight="1"/>
    <row r="63" s="100" customFormat="1" ht="24" customHeight="1"/>
    <row r="64" s="100" customFormat="1" ht="24" customHeight="1"/>
    <row r="65" s="100" customFormat="1" ht="24" customHeight="1"/>
    <row r="66" s="100" customFormat="1" ht="24" customHeight="1"/>
    <row r="67" s="100" customFormat="1" ht="24" customHeight="1"/>
    <row r="68" s="100" customFormat="1" ht="24" customHeight="1"/>
    <row r="69" s="100" customFormat="1" ht="24" customHeight="1"/>
    <row r="70" s="100" customFormat="1" ht="24" customHeight="1"/>
    <row r="71" s="100" customFormat="1" ht="24" customHeight="1"/>
    <row r="72" s="100" customFormat="1" ht="24" customHeight="1"/>
    <row r="73" s="100" customFormat="1" ht="24" customHeight="1"/>
    <row r="74" s="100" customFormat="1" ht="24" customHeight="1"/>
    <row r="75" s="100" customFormat="1" ht="24" customHeight="1"/>
    <row r="76" s="100" customFormat="1" ht="24" customHeight="1"/>
    <row r="77" s="100" customFormat="1" ht="24" customHeight="1"/>
    <row r="78" s="100" customFormat="1" ht="24" customHeight="1"/>
    <row r="79" s="100" customFormat="1" ht="24" customHeight="1"/>
    <row r="80" s="100" customFormat="1" ht="24" customHeight="1"/>
    <row r="81" s="100" customFormat="1" ht="24" customHeight="1"/>
    <row r="82" s="100" customFormat="1" ht="24" customHeight="1"/>
    <row r="83" s="100" customFormat="1" ht="24" customHeight="1"/>
    <row r="84" s="100" customFormat="1" ht="24" customHeight="1"/>
    <row r="85" s="100" customFormat="1" ht="24" customHeight="1"/>
    <row r="86" s="100" customFormat="1" ht="24" customHeight="1"/>
    <row r="87" s="100" customFormat="1" ht="24" customHeight="1"/>
    <row r="88" s="100" customFormat="1" ht="24" customHeight="1"/>
    <row r="89" s="100" customFormat="1" ht="24" customHeight="1"/>
    <row r="90" s="100" customFormat="1" ht="24" customHeight="1"/>
    <row r="91" s="100" customFormat="1" ht="24" customHeight="1"/>
    <row r="92" s="100" customFormat="1" ht="24" customHeight="1"/>
    <row r="93" s="100" customFormat="1" ht="24" customHeight="1"/>
    <row r="94" s="100" customFormat="1" ht="24" customHeight="1"/>
    <row r="95" s="100" customFormat="1" ht="24" customHeight="1"/>
    <row r="96" s="100" customFormat="1" ht="24" customHeight="1"/>
    <row r="97" s="100" customFormat="1" ht="24" customHeight="1"/>
    <row r="98" s="100" customFormat="1" ht="24" customHeight="1"/>
    <row r="99" s="100" customFormat="1" ht="24" customHeight="1"/>
  </sheetData>
  <mergeCells count="5">
    <mergeCell ref="A2:G2"/>
    <mergeCell ref="B4:D4"/>
    <mergeCell ref="E4:G4"/>
    <mergeCell ref="A17:G17"/>
    <mergeCell ref="A4:A5"/>
  </mergeCells>
  <printOptions horizontalCentered="1"/>
  <pageMargins left="0.590277777777778" right="0.590277777777778" top="0.786805555555556" bottom="0.786805555555556" header="0.5" footer="0.5"/>
  <pageSetup paperSize="9" scale="84" fitToHeight="0"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workbookViewId="0">
      <selection activeCell="B14" sqref="B14"/>
    </sheetView>
  </sheetViews>
  <sheetFormatPr defaultColWidth="9" defaultRowHeight="13.5" outlineLevelCol="6"/>
  <cols>
    <col min="1" max="1" width="47.375" style="100" customWidth="1"/>
    <col min="2" max="3" width="16.875" style="100" customWidth="1"/>
    <col min="4" max="16384" width="9" style="100"/>
  </cols>
  <sheetData>
    <row r="1" s="31" customFormat="1" ht="24" customHeight="1" spans="1:1">
      <c r="A1" s="35"/>
    </row>
    <row r="2" s="32" customFormat="1" ht="42" customHeight="1" spans="1:3">
      <c r="A2" s="102" t="s">
        <v>1528</v>
      </c>
      <c r="B2" s="102"/>
      <c r="C2" s="102"/>
    </row>
    <row r="3" s="99" customFormat="1" ht="27" customHeight="1" spans="1:3">
      <c r="A3" s="12"/>
      <c r="B3" s="12"/>
      <c r="C3" s="12" t="s">
        <v>1</v>
      </c>
    </row>
    <row r="4" s="100" customFormat="1" ht="36" customHeight="1" spans="1:3">
      <c r="A4" s="15" t="s">
        <v>1529</v>
      </c>
      <c r="B4" s="15" t="s">
        <v>3</v>
      </c>
      <c r="C4" s="15" t="s">
        <v>1530</v>
      </c>
    </row>
    <row r="5" s="100" customFormat="1" ht="24" customHeight="1" spans="1:3">
      <c r="A5" s="36" t="s">
        <v>1531</v>
      </c>
      <c r="B5" s="91"/>
      <c r="C5" s="114">
        <v>395486</v>
      </c>
    </row>
    <row r="6" s="100" customFormat="1" ht="24" customHeight="1" spans="1:3">
      <c r="A6" s="36" t="s">
        <v>1532</v>
      </c>
      <c r="B6" s="119"/>
      <c r="C6" s="114">
        <v>415577</v>
      </c>
    </row>
    <row r="7" s="100" customFormat="1" ht="24" customHeight="1" spans="1:3">
      <c r="A7" s="36" t="s">
        <v>1533</v>
      </c>
      <c r="B7" s="91"/>
      <c r="C7" s="116">
        <v>39232</v>
      </c>
    </row>
    <row r="8" s="100" customFormat="1" ht="24" customHeight="1" spans="1:3">
      <c r="A8" s="40" t="s">
        <v>1534</v>
      </c>
      <c r="B8" s="91"/>
      <c r="C8" s="91"/>
    </row>
    <row r="9" s="100" customFormat="1" ht="24" customHeight="1" spans="1:3">
      <c r="A9" s="40" t="s">
        <v>1535</v>
      </c>
      <c r="B9" s="91"/>
      <c r="C9" s="116">
        <v>39232</v>
      </c>
    </row>
    <row r="10" s="100" customFormat="1" ht="24" customHeight="1" spans="1:3">
      <c r="A10" s="36" t="s">
        <v>1536</v>
      </c>
      <c r="B10" s="91"/>
      <c r="C10" s="116">
        <v>20030</v>
      </c>
    </row>
    <row r="11" s="100" customFormat="1" ht="24" customHeight="1" spans="1:3">
      <c r="A11" s="36" t="s">
        <v>1537</v>
      </c>
      <c r="B11" s="91"/>
      <c r="C11" s="114">
        <v>414688</v>
      </c>
    </row>
    <row r="12" s="100" customFormat="1" ht="24" customHeight="1" spans="1:3">
      <c r="A12" s="36" t="s">
        <v>1538</v>
      </c>
      <c r="B12" s="91"/>
      <c r="C12" s="91">
        <v>10</v>
      </c>
    </row>
    <row r="13" s="100" customFormat="1" ht="24" customHeight="1" spans="1:3">
      <c r="A13" s="36" t="s">
        <v>1539</v>
      </c>
      <c r="B13" s="91">
        <v>13100</v>
      </c>
      <c r="C13" s="120"/>
    </row>
    <row r="14" s="100" customFormat="1" ht="24" customHeight="1" spans="1:3">
      <c r="A14" s="36" t="s">
        <v>1540</v>
      </c>
      <c r="B14" s="91">
        <v>428677</v>
      </c>
      <c r="C14" s="91"/>
    </row>
    <row r="15" s="100" customFormat="1" ht="55" customHeight="1" spans="1:7">
      <c r="A15" s="111" t="s">
        <v>1541</v>
      </c>
      <c r="B15" s="111"/>
      <c r="C15" s="111"/>
      <c r="D15" s="121"/>
      <c r="E15" s="121"/>
      <c r="F15" s="121"/>
      <c r="G15" s="121"/>
    </row>
    <row r="16" s="100" customFormat="1" ht="24" customHeight="1"/>
    <row r="17" s="100" customFormat="1" ht="24" customHeight="1"/>
    <row r="18" s="100" customFormat="1" ht="24" customHeight="1"/>
    <row r="19" s="100" customFormat="1" ht="24" customHeight="1"/>
    <row r="20" s="100" customFormat="1" ht="24" customHeight="1"/>
    <row r="21" s="100" customFormat="1" ht="24" customHeight="1"/>
    <row r="22" s="100" customFormat="1" ht="24" customHeight="1"/>
    <row r="23" s="100" customFormat="1" ht="24" customHeight="1"/>
    <row r="24" s="100" customFormat="1" ht="24" customHeight="1"/>
    <row r="25" s="100" customFormat="1" ht="24" customHeight="1"/>
    <row r="26" s="100" customFormat="1" ht="24" customHeight="1"/>
    <row r="27" s="100" customFormat="1" ht="24" customHeight="1"/>
    <row r="28" s="100" customFormat="1" ht="24" customHeight="1"/>
    <row r="29" s="100" customFormat="1" ht="24" customHeight="1"/>
    <row r="30" s="100" customFormat="1" ht="24" customHeight="1"/>
    <row r="31" s="100" customFormat="1" ht="24" customHeight="1"/>
    <row r="32" s="100" customFormat="1" ht="24" customHeight="1"/>
    <row r="33" s="100" customFormat="1" ht="24" customHeight="1"/>
    <row r="34" s="100" customFormat="1" ht="24" customHeight="1"/>
    <row r="35" s="100" customFormat="1" ht="24" customHeight="1"/>
    <row r="36" s="100" customFormat="1" ht="24" customHeight="1"/>
    <row r="37" s="100" customFormat="1" ht="24" customHeight="1"/>
    <row r="38" s="100" customFormat="1" ht="24" customHeight="1"/>
    <row r="39" s="100" customFormat="1" ht="24" customHeight="1"/>
    <row r="40" s="100" customFormat="1" ht="24" customHeight="1"/>
    <row r="41" s="100" customFormat="1" ht="24" customHeight="1"/>
    <row r="42" s="100" customFormat="1" ht="24" customHeight="1"/>
    <row r="43" s="100" customFormat="1" ht="24" customHeight="1"/>
    <row r="44" s="100" customFormat="1" ht="24" customHeight="1"/>
    <row r="45" s="100" customFormat="1" ht="24" customHeight="1"/>
    <row r="46" s="100" customFormat="1" ht="24" customHeight="1"/>
    <row r="47" s="100" customFormat="1" ht="24" customHeight="1"/>
    <row r="48" s="100" customFormat="1" ht="24" customHeight="1"/>
    <row r="49" s="100" customFormat="1" ht="24" customHeight="1"/>
    <row r="50" s="100" customFormat="1" ht="24" customHeight="1"/>
    <row r="51" s="100" customFormat="1" ht="24" customHeight="1"/>
    <row r="52" s="100" customFormat="1" ht="24" customHeight="1"/>
    <row r="53" s="100" customFormat="1" ht="24" customHeight="1"/>
    <row r="54" s="100" customFormat="1" ht="24" customHeight="1"/>
    <row r="55" s="100" customFormat="1" ht="24" customHeight="1"/>
    <row r="56" s="100" customFormat="1" ht="24" customHeight="1"/>
    <row r="57" s="100" customFormat="1" ht="24" customHeight="1"/>
    <row r="58" s="100" customFormat="1" ht="24" customHeight="1"/>
    <row r="59" s="100" customFormat="1" ht="24" customHeight="1"/>
    <row r="60" s="100" customFormat="1" ht="24" customHeight="1"/>
    <row r="61" s="100" customFormat="1" ht="24" customHeight="1"/>
    <row r="62" s="100" customFormat="1" ht="24" customHeight="1"/>
    <row r="63" s="100" customFormat="1" ht="24" customHeight="1"/>
    <row r="64" s="100" customFormat="1" ht="24" customHeight="1"/>
    <row r="65" s="100" customFormat="1" ht="24" customHeight="1"/>
    <row r="66" s="100" customFormat="1" ht="24" customHeight="1"/>
    <row r="67" s="100" customFormat="1" ht="24" customHeight="1"/>
    <row r="68" s="100" customFormat="1" ht="24" customHeight="1"/>
    <row r="69" s="100" customFormat="1" ht="24" customHeight="1"/>
    <row r="70" s="100" customFormat="1" ht="24" customHeight="1"/>
    <row r="71" s="100" customFormat="1" ht="24" customHeight="1"/>
    <row r="72" s="100" customFormat="1" ht="24" customHeight="1"/>
    <row r="73" s="100" customFormat="1" ht="24" customHeight="1"/>
    <row r="74" s="100" customFormat="1" ht="24" customHeight="1"/>
    <row r="75" s="100" customFormat="1" ht="24" customHeight="1"/>
    <row r="76" s="100" customFormat="1" ht="24" customHeight="1"/>
    <row r="77" s="100" customFormat="1" ht="24" customHeight="1"/>
    <row r="78" s="100" customFormat="1" ht="24" customHeight="1"/>
    <row r="79" s="100" customFormat="1" ht="24" customHeight="1"/>
    <row r="80" s="100" customFormat="1" ht="24" customHeight="1"/>
    <row r="81" s="100" customFormat="1" ht="24" customHeight="1"/>
    <row r="82" s="100" customFormat="1" ht="24" customHeight="1"/>
    <row r="83" s="100" customFormat="1" ht="24" customHeight="1"/>
    <row r="84" s="100" customFormat="1" ht="24" customHeight="1"/>
    <row r="85" s="100" customFormat="1" ht="24" customHeight="1"/>
    <row r="86" s="100" customFormat="1" ht="24" customHeight="1"/>
    <row r="87" s="100" customFormat="1" ht="24" customHeight="1"/>
    <row r="88" s="100" customFormat="1" ht="24" customHeight="1"/>
    <row r="89" s="100" customFormat="1" ht="24" customHeight="1"/>
    <row r="90" s="100" customFormat="1" ht="24" customHeight="1"/>
    <row r="91" s="100" customFormat="1" ht="24" customHeight="1"/>
    <row r="92" s="100" customFormat="1" ht="24" customHeight="1"/>
    <row r="93" s="100" customFormat="1" ht="24" customHeight="1"/>
    <row r="94" s="100" customFormat="1" ht="24" customHeight="1"/>
    <row r="95" s="100" customFormat="1" ht="24" customHeight="1"/>
  </sheetData>
  <mergeCells count="2">
    <mergeCell ref="A2:C2"/>
    <mergeCell ref="A15:C15"/>
  </mergeCells>
  <printOptions horizontalCentered="1"/>
  <pageMargins left="0.590277777777778" right="0.590277777777778" top="0.786805555555556" bottom="0.786805555555556" header="0.5" footer="0.5"/>
  <pageSetup paperSize="9"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workbookViewId="0">
      <selection activeCell="B11" sqref="B11"/>
    </sheetView>
  </sheetViews>
  <sheetFormatPr defaultColWidth="9" defaultRowHeight="13.5" outlineLevelCol="6"/>
  <cols>
    <col min="1" max="1" width="48.5" style="113" customWidth="1"/>
    <col min="2" max="3" width="16" style="113" customWidth="1"/>
    <col min="4" max="16384" width="9" style="113"/>
  </cols>
  <sheetData>
    <row r="1" s="1" customFormat="1" ht="24" customHeight="1" spans="1:1">
      <c r="A1" s="35"/>
    </row>
    <row r="2" s="2" customFormat="1" ht="42" customHeight="1" spans="1:3">
      <c r="A2" s="102" t="s">
        <v>1542</v>
      </c>
      <c r="B2" s="102"/>
      <c r="C2" s="102"/>
    </row>
    <row r="3" s="112" customFormat="1" ht="27" customHeight="1" spans="1:3">
      <c r="A3" s="12"/>
      <c r="B3" s="12"/>
      <c r="C3" s="12" t="s">
        <v>1</v>
      </c>
    </row>
    <row r="4" s="113" customFormat="1" ht="36" customHeight="1" spans="1:3">
      <c r="A4" s="15" t="s">
        <v>1529</v>
      </c>
      <c r="B4" s="15" t="s">
        <v>3</v>
      </c>
      <c r="C4" s="15" t="s">
        <v>1530</v>
      </c>
    </row>
    <row r="5" s="113" customFormat="1" ht="24" customHeight="1" spans="1:3">
      <c r="A5" s="40" t="s">
        <v>1543</v>
      </c>
      <c r="B5" s="91"/>
      <c r="C5" s="114">
        <v>587840</v>
      </c>
    </row>
    <row r="6" s="113" customFormat="1" ht="24" customHeight="1" spans="1:3">
      <c r="A6" s="40" t="s">
        <v>1544</v>
      </c>
      <c r="B6" s="115"/>
      <c r="C6" s="114">
        <v>895047</v>
      </c>
    </row>
    <row r="7" s="113" customFormat="1" ht="24" customHeight="1" spans="1:3">
      <c r="A7" s="40" t="s">
        <v>1545</v>
      </c>
      <c r="B7" s="91"/>
      <c r="C7" s="116">
        <v>207992</v>
      </c>
    </row>
    <row r="8" s="113" customFormat="1" ht="24" customHeight="1" spans="1:3">
      <c r="A8" s="40" t="s">
        <v>1546</v>
      </c>
      <c r="B8" s="91"/>
      <c r="C8" s="116">
        <v>21490</v>
      </c>
    </row>
    <row r="9" s="113" customFormat="1" ht="24" customHeight="1" spans="1:3">
      <c r="A9" s="40" t="s">
        <v>1547</v>
      </c>
      <c r="B9" s="91"/>
      <c r="C9" s="114">
        <v>774342</v>
      </c>
    </row>
    <row r="10" s="113" customFormat="1" ht="24" customHeight="1" spans="1:3">
      <c r="A10" s="40" t="s">
        <v>1548</v>
      </c>
      <c r="B10" s="91"/>
      <c r="C10" s="91"/>
    </row>
    <row r="11" s="113" customFormat="1" ht="24" customHeight="1" spans="1:3">
      <c r="A11" s="40" t="s">
        <v>1549</v>
      </c>
      <c r="B11" s="91">
        <v>87500</v>
      </c>
      <c r="C11" s="91"/>
    </row>
    <row r="12" s="113" customFormat="1" ht="24" customHeight="1" spans="1:3">
      <c r="A12" s="40" t="s">
        <v>1550</v>
      </c>
      <c r="B12" s="91">
        <v>982547</v>
      </c>
      <c r="C12" s="91"/>
    </row>
    <row r="13" s="113" customFormat="1" ht="68" customHeight="1" spans="1:7">
      <c r="A13" s="117" t="s">
        <v>1551</v>
      </c>
      <c r="B13" s="117"/>
      <c r="C13" s="117"/>
      <c r="D13" s="118"/>
      <c r="E13" s="118"/>
      <c r="F13" s="118"/>
      <c r="G13" s="118"/>
    </row>
    <row r="14" s="113" customFormat="1" ht="24" customHeight="1"/>
    <row r="15" s="113" customFormat="1" ht="24" customHeight="1"/>
    <row r="16" s="113" customFormat="1" ht="24" customHeight="1"/>
    <row r="17" s="113" customFormat="1" ht="24" customHeight="1"/>
    <row r="18" s="113" customFormat="1" ht="24" customHeight="1"/>
    <row r="19" s="113" customFormat="1" ht="24" customHeight="1"/>
    <row r="20" s="113" customFormat="1" ht="24" customHeight="1"/>
    <row r="21" s="113" customFormat="1" ht="24" customHeight="1"/>
    <row r="22" s="113" customFormat="1" ht="24" customHeight="1"/>
    <row r="23" s="113" customFormat="1" ht="24" customHeight="1"/>
    <row r="24" s="113" customFormat="1" ht="24" customHeight="1"/>
    <row r="25" s="113" customFormat="1" ht="24" customHeight="1"/>
    <row r="26" s="113" customFormat="1" ht="24" customHeight="1"/>
    <row r="27" s="113" customFormat="1" ht="24" customHeight="1"/>
    <row r="28" s="113" customFormat="1" ht="24" customHeight="1"/>
    <row r="29" s="113" customFormat="1" ht="24" customHeight="1"/>
    <row r="30" s="113" customFormat="1" ht="24" customHeight="1"/>
    <row r="31" s="113" customFormat="1" ht="24" customHeight="1"/>
    <row r="32" s="113" customFormat="1" ht="24" customHeight="1"/>
    <row r="33" s="113" customFormat="1" ht="24" customHeight="1"/>
    <row r="34" s="113" customFormat="1" ht="24" customHeight="1"/>
    <row r="35" s="113" customFormat="1" ht="24" customHeight="1"/>
    <row r="36" s="113" customFormat="1" ht="24" customHeight="1"/>
    <row r="37" s="113" customFormat="1" ht="24" customHeight="1"/>
    <row r="38" s="113" customFormat="1" ht="24" customHeight="1"/>
    <row r="39" s="113" customFormat="1" ht="24" customHeight="1"/>
    <row r="40" s="113" customFormat="1" ht="24" customHeight="1"/>
    <row r="41" s="113" customFormat="1" ht="24" customHeight="1"/>
    <row r="42" s="113" customFormat="1" ht="24" customHeight="1"/>
    <row r="43" s="113" customFormat="1" ht="24" customHeight="1"/>
    <row r="44" s="113" customFormat="1" ht="24" customHeight="1"/>
    <row r="45" s="113" customFormat="1" ht="24" customHeight="1"/>
    <row r="46" s="113" customFormat="1" ht="24" customHeight="1"/>
    <row r="47" s="113" customFormat="1" ht="24" customHeight="1"/>
    <row r="48" s="113" customFormat="1" ht="24" customHeight="1"/>
    <row r="49" s="113" customFormat="1" ht="24" customHeight="1"/>
    <row r="50" s="113" customFormat="1" ht="24" customHeight="1"/>
    <row r="51" s="113" customFormat="1" ht="24" customHeight="1"/>
    <row r="52" s="113" customFormat="1" ht="24" customHeight="1"/>
    <row r="53" s="113" customFormat="1" ht="24" customHeight="1"/>
    <row r="54" s="113" customFormat="1" ht="24" customHeight="1"/>
    <row r="55" s="113" customFormat="1" ht="24" customHeight="1"/>
    <row r="56" s="113" customFormat="1" ht="24" customHeight="1"/>
    <row r="57" s="113" customFormat="1" ht="24" customHeight="1"/>
    <row r="58" s="113" customFormat="1" ht="24" customHeight="1"/>
    <row r="59" s="113" customFormat="1" ht="24" customHeight="1"/>
    <row r="60" s="113" customFormat="1" ht="24" customHeight="1"/>
    <row r="61" s="113" customFormat="1" ht="24" customHeight="1"/>
    <row r="62" s="113" customFormat="1" ht="24" customHeight="1"/>
    <row r="63" s="113" customFormat="1" ht="24" customHeight="1"/>
    <row r="64" s="113" customFormat="1" ht="24" customHeight="1"/>
    <row r="65" s="113" customFormat="1" ht="24" customHeight="1"/>
    <row r="66" s="113" customFormat="1" ht="24" customHeight="1"/>
    <row r="67" s="113" customFormat="1" ht="24" customHeight="1"/>
    <row r="68" s="113" customFormat="1" ht="24" customHeight="1"/>
    <row r="69" s="113" customFormat="1" ht="24" customHeight="1"/>
    <row r="70" s="113" customFormat="1" ht="24" customHeight="1"/>
    <row r="71" s="113" customFormat="1" ht="24" customHeight="1"/>
    <row r="72" s="113" customFormat="1" ht="24" customHeight="1"/>
    <row r="73" s="113" customFormat="1" ht="24" customHeight="1"/>
    <row r="74" s="113" customFormat="1" ht="24" customHeight="1"/>
    <row r="75" s="113" customFormat="1" ht="24" customHeight="1"/>
    <row r="76" s="113" customFormat="1" ht="24" customHeight="1"/>
    <row r="77" s="113" customFormat="1" ht="24" customHeight="1"/>
    <row r="78" s="113" customFormat="1" ht="24" customHeight="1"/>
    <row r="79" s="113" customFormat="1" ht="24" customHeight="1"/>
    <row r="80" s="113" customFormat="1" ht="24" customHeight="1"/>
    <row r="81" s="113" customFormat="1" ht="24" customHeight="1"/>
    <row r="82" s="113" customFormat="1" ht="24" customHeight="1"/>
    <row r="83" s="113" customFormat="1" ht="24" customHeight="1"/>
    <row r="84" s="113" customFormat="1" ht="24" customHeight="1"/>
    <row r="85" s="113" customFormat="1" ht="24" customHeight="1"/>
    <row r="86" s="113" customFormat="1" ht="24" customHeight="1"/>
    <row r="87" s="113" customFormat="1" ht="24" customHeight="1"/>
    <row r="88" s="113" customFormat="1" ht="24" customHeight="1"/>
    <row r="89" s="113" customFormat="1" ht="24" customHeight="1"/>
    <row r="90" s="113" customFormat="1" ht="24" customHeight="1"/>
    <row r="91" s="113" customFormat="1" ht="24" customHeight="1"/>
    <row r="92" s="113" customFormat="1" ht="24" customHeight="1"/>
    <row r="93" s="113" customFormat="1" ht="24" customHeight="1"/>
    <row r="94" s="113" customFormat="1" ht="24" customHeight="1"/>
    <row r="95" s="113" customFormat="1" ht="24" customHeight="1"/>
  </sheetData>
  <mergeCells count="2">
    <mergeCell ref="A2:C2"/>
    <mergeCell ref="A13:C13"/>
  </mergeCells>
  <printOptions horizontalCentered="1"/>
  <pageMargins left="0.590277777777778" right="0.590277777777778" top="0.786805555555556" bottom="0.786805555555556" header="0.5" footer="0.5"/>
  <pageSetup paperSize="9"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workbookViewId="0">
      <pane ySplit="4" topLeftCell="A13" activePane="bottomLeft" state="frozen"/>
      <selection/>
      <selection pane="bottomLeft" activeCell="F15" sqref="F15"/>
    </sheetView>
  </sheetViews>
  <sheetFormatPr defaultColWidth="9" defaultRowHeight="13.5" outlineLevelCol="3"/>
  <cols>
    <col min="1" max="1" width="33.75" style="100" customWidth="1"/>
    <col min="2" max="2" width="12.25" style="100" customWidth="1"/>
    <col min="3" max="4" width="17.125" style="100" customWidth="1"/>
    <col min="5" max="6" width="9" style="100"/>
    <col min="7" max="7" width="10.375" style="100"/>
    <col min="8" max="16384" width="9" style="100"/>
  </cols>
  <sheetData>
    <row r="1" s="31" customFormat="1" ht="24" customHeight="1" spans="1:1">
      <c r="A1" s="35"/>
    </row>
    <row r="2" s="32" customFormat="1" ht="42" customHeight="1" spans="1:4">
      <c r="A2" s="102" t="s">
        <v>1552</v>
      </c>
      <c r="B2" s="102"/>
      <c r="C2" s="102"/>
      <c r="D2" s="102"/>
    </row>
    <row r="3" s="99" customFormat="1" ht="27" customHeight="1" spans="1:4">
      <c r="A3" s="33"/>
      <c r="B3" s="33"/>
      <c r="C3" s="33"/>
      <c r="D3" s="12" t="s">
        <v>1</v>
      </c>
    </row>
    <row r="4" s="100" customFormat="1" ht="21.85" customHeight="1" spans="1:4">
      <c r="A4" s="15" t="s">
        <v>1529</v>
      </c>
      <c r="B4" s="15" t="s">
        <v>1553</v>
      </c>
      <c r="C4" s="15" t="s">
        <v>1554</v>
      </c>
      <c r="D4" s="15" t="s">
        <v>1555</v>
      </c>
    </row>
    <row r="5" s="101" customFormat="1" ht="24" customHeight="1" spans="1:4">
      <c r="A5" s="103" t="s">
        <v>1556</v>
      </c>
      <c r="B5" s="37" t="s">
        <v>1557</v>
      </c>
      <c r="C5" s="104">
        <f>C6+C8</f>
        <v>247224</v>
      </c>
      <c r="D5" s="104">
        <f>D6+D8</f>
        <v>247224</v>
      </c>
    </row>
    <row r="6" s="100" customFormat="1" ht="24" customHeight="1" spans="1:4">
      <c r="A6" s="105" t="s">
        <v>1558</v>
      </c>
      <c r="B6" s="15" t="s">
        <v>1520</v>
      </c>
      <c r="C6" s="106">
        <v>39232</v>
      </c>
      <c r="D6" s="106">
        <v>39232</v>
      </c>
    </row>
    <row r="7" s="100" customFormat="1" ht="24" customHeight="1" spans="1:4">
      <c r="A7" s="105" t="s">
        <v>1559</v>
      </c>
      <c r="B7" s="15" t="s">
        <v>1521</v>
      </c>
      <c r="C7" s="107">
        <v>20030</v>
      </c>
      <c r="D7" s="107">
        <v>20030</v>
      </c>
    </row>
    <row r="8" s="100" customFormat="1" ht="24" customHeight="1" spans="1:4">
      <c r="A8" s="105" t="s">
        <v>1560</v>
      </c>
      <c r="B8" s="15" t="s">
        <v>1561</v>
      </c>
      <c r="C8" s="106">
        <v>207992</v>
      </c>
      <c r="D8" s="106">
        <v>207992</v>
      </c>
    </row>
    <row r="9" s="100" customFormat="1" ht="24" customHeight="1" spans="1:4">
      <c r="A9" s="105" t="s">
        <v>1559</v>
      </c>
      <c r="B9" s="15" t="s">
        <v>1523</v>
      </c>
      <c r="C9" s="107">
        <v>16592</v>
      </c>
      <c r="D9" s="107">
        <v>16592</v>
      </c>
    </row>
    <row r="10" s="101" customFormat="1" ht="24" customHeight="1" spans="1:4">
      <c r="A10" s="103" t="s">
        <v>1562</v>
      </c>
      <c r="B10" s="37" t="s">
        <v>1563</v>
      </c>
      <c r="C10" s="104">
        <f>C11+C12</f>
        <v>41520</v>
      </c>
      <c r="D10" s="104">
        <f>D11+D12</f>
        <v>41520</v>
      </c>
    </row>
    <row r="11" s="100" customFormat="1" ht="24" customHeight="1" spans="1:4">
      <c r="A11" s="105" t="s">
        <v>1558</v>
      </c>
      <c r="B11" s="15" t="s">
        <v>1564</v>
      </c>
      <c r="C11" s="107">
        <v>20030</v>
      </c>
      <c r="D11" s="107">
        <v>20030</v>
      </c>
    </row>
    <row r="12" s="100" customFormat="1" ht="24" customHeight="1" spans="1:4">
      <c r="A12" s="105" t="s">
        <v>1560</v>
      </c>
      <c r="B12" s="15" t="s">
        <v>1565</v>
      </c>
      <c r="C12" s="107">
        <v>21490</v>
      </c>
      <c r="D12" s="107">
        <v>21490</v>
      </c>
    </row>
    <row r="13" s="101" customFormat="1" ht="24" customHeight="1" spans="1:4">
      <c r="A13" s="103" t="s">
        <v>1566</v>
      </c>
      <c r="B13" s="37" t="s">
        <v>1567</v>
      </c>
      <c r="C13" s="104">
        <f>C14+C15</f>
        <v>33014.300021</v>
      </c>
      <c r="D13" s="104">
        <f>D14+D15</f>
        <v>33014.300021</v>
      </c>
    </row>
    <row r="14" s="100" customFormat="1" ht="24" customHeight="1" spans="1:4">
      <c r="A14" s="105" t="s">
        <v>1558</v>
      </c>
      <c r="B14" s="15" t="s">
        <v>1568</v>
      </c>
      <c r="C14" s="108">
        <v>13247.699298</v>
      </c>
      <c r="D14" s="108">
        <v>13247.699298</v>
      </c>
    </row>
    <row r="15" s="100" customFormat="1" ht="24" customHeight="1" spans="1:4">
      <c r="A15" s="105" t="s">
        <v>1560</v>
      </c>
      <c r="B15" s="15" t="s">
        <v>1569</v>
      </c>
      <c r="C15" s="106">
        <v>19766.600723</v>
      </c>
      <c r="D15" s="106">
        <v>19766.600723</v>
      </c>
    </row>
    <row r="16" s="101" customFormat="1" ht="24" customHeight="1" spans="1:4">
      <c r="A16" s="103" t="s">
        <v>1570</v>
      </c>
      <c r="B16" s="37" t="s">
        <v>1571</v>
      </c>
      <c r="C16" s="104">
        <f>C17+C20</f>
        <v>37252</v>
      </c>
      <c r="D16" s="104">
        <f>D17+D20</f>
        <v>37252</v>
      </c>
    </row>
    <row r="17" s="100" customFormat="1" ht="24" customHeight="1" spans="1:4">
      <c r="A17" s="105" t="s">
        <v>1558</v>
      </c>
      <c r="B17" s="15" t="s">
        <v>1572</v>
      </c>
      <c r="C17" s="107">
        <v>32972</v>
      </c>
      <c r="D17" s="107">
        <v>32972</v>
      </c>
    </row>
    <row r="18" s="100" customFormat="1" ht="24" customHeight="1" spans="1:4">
      <c r="A18" s="105" t="s">
        <v>1573</v>
      </c>
      <c r="B18" s="15"/>
      <c r="C18" s="107">
        <v>29674</v>
      </c>
      <c r="D18" s="107">
        <v>29674</v>
      </c>
    </row>
    <row r="19" s="100" customFormat="1" ht="24" customHeight="1" spans="1:4">
      <c r="A19" s="105" t="s">
        <v>1574</v>
      </c>
      <c r="B19" s="15" t="s">
        <v>1575</v>
      </c>
      <c r="C19" s="107">
        <v>3298</v>
      </c>
      <c r="D19" s="107">
        <v>3298</v>
      </c>
    </row>
    <row r="20" s="100" customFormat="1" ht="24" customHeight="1" spans="1:4">
      <c r="A20" s="105" t="s">
        <v>1560</v>
      </c>
      <c r="B20" s="15" t="s">
        <v>1576</v>
      </c>
      <c r="C20" s="107">
        <v>4280</v>
      </c>
      <c r="D20" s="107">
        <v>4280</v>
      </c>
    </row>
    <row r="21" s="100" customFormat="1" ht="24" customHeight="1" spans="1:4">
      <c r="A21" s="105" t="s">
        <v>1573</v>
      </c>
      <c r="B21" s="15"/>
      <c r="C21" s="107">
        <v>3852</v>
      </c>
      <c r="D21" s="107">
        <v>3852</v>
      </c>
    </row>
    <row r="22" s="100" customFormat="1" ht="24" customHeight="1" spans="1:4">
      <c r="A22" s="105" t="s">
        <v>1577</v>
      </c>
      <c r="B22" s="15" t="s">
        <v>1578</v>
      </c>
      <c r="C22" s="107">
        <v>428</v>
      </c>
      <c r="D22" s="107">
        <v>428</v>
      </c>
    </row>
    <row r="23" s="101" customFormat="1" ht="24" customHeight="1" spans="1:4">
      <c r="A23" s="103" t="s">
        <v>1579</v>
      </c>
      <c r="B23" s="37" t="s">
        <v>1580</v>
      </c>
      <c r="C23" s="109">
        <f>C24+C25</f>
        <v>34998.823859</v>
      </c>
      <c r="D23" s="109">
        <f>D24+D25</f>
        <v>34998.823859</v>
      </c>
    </row>
    <row r="24" s="100" customFormat="1" ht="24" customHeight="1" spans="1:4">
      <c r="A24" s="105" t="s">
        <v>1558</v>
      </c>
      <c r="B24" s="15" t="s">
        <v>1581</v>
      </c>
      <c r="C24" s="110">
        <v>13100.633614</v>
      </c>
      <c r="D24" s="110">
        <v>13100.633614</v>
      </c>
    </row>
    <row r="25" s="100" customFormat="1" ht="24" customHeight="1" spans="1:4">
      <c r="A25" s="105" t="s">
        <v>1560</v>
      </c>
      <c r="B25" s="15" t="s">
        <v>1582</v>
      </c>
      <c r="C25" s="110">
        <v>21898.190245</v>
      </c>
      <c r="D25" s="110">
        <v>21898.190245</v>
      </c>
    </row>
    <row r="26" s="100" customFormat="1" ht="61" customHeight="1" spans="1:4">
      <c r="A26" s="111" t="s">
        <v>1583</v>
      </c>
      <c r="B26" s="111"/>
      <c r="C26" s="111"/>
      <c r="D26" s="111"/>
    </row>
    <row r="27" s="100" customFormat="1" ht="24" customHeight="1"/>
    <row r="28" s="100" customFormat="1" ht="24" customHeight="1"/>
    <row r="29" s="100" customFormat="1" ht="24" customHeight="1"/>
    <row r="30" s="100" customFormat="1" ht="24" customHeight="1"/>
    <row r="31" s="100" customFormat="1" ht="24" customHeight="1"/>
    <row r="32" s="100" customFormat="1" ht="24" customHeight="1"/>
    <row r="33" s="100" customFormat="1" ht="24" customHeight="1"/>
    <row r="34" s="100" customFormat="1" ht="24" customHeight="1"/>
    <row r="35" s="100" customFormat="1" ht="24" customHeight="1"/>
    <row r="36" s="100" customFormat="1" ht="24" customHeight="1"/>
    <row r="37" s="100" customFormat="1" ht="24" customHeight="1"/>
    <row r="38" s="100" customFormat="1" ht="24" customHeight="1"/>
    <row r="39" s="100" customFormat="1" ht="24" customHeight="1"/>
    <row r="40" s="100" customFormat="1" ht="24" customHeight="1"/>
    <row r="41" s="100" customFormat="1" ht="24" customHeight="1"/>
    <row r="42" s="100" customFormat="1" ht="24" customHeight="1"/>
    <row r="43" s="100" customFormat="1" ht="24" customHeight="1"/>
    <row r="44" s="100" customFormat="1" ht="24" customHeight="1"/>
    <row r="45" s="100" customFormat="1" ht="24" customHeight="1"/>
    <row r="46" s="100" customFormat="1" ht="24" customHeight="1"/>
    <row r="47" s="100" customFormat="1" ht="24" customHeight="1"/>
    <row r="48" s="100" customFormat="1" ht="24" customHeight="1"/>
    <row r="49" s="100" customFormat="1" ht="24" customHeight="1"/>
    <row r="50" s="100" customFormat="1" ht="24" customHeight="1"/>
    <row r="51" s="100" customFormat="1" ht="24" customHeight="1"/>
    <row r="52" s="100" customFormat="1" ht="24" customHeight="1"/>
    <row r="53" s="100" customFormat="1" ht="24" customHeight="1"/>
    <row r="54" s="100" customFormat="1" ht="24" customHeight="1"/>
    <row r="55" s="100" customFormat="1" ht="24" customHeight="1"/>
    <row r="56" s="100" customFormat="1" ht="24" customHeight="1"/>
    <row r="57" s="100" customFormat="1" ht="24" customHeight="1"/>
    <row r="58" s="100" customFormat="1" ht="24" customHeight="1"/>
    <row r="59" s="100" customFormat="1" ht="24" customHeight="1"/>
    <row r="60" s="100" customFormat="1" ht="24" customHeight="1"/>
    <row r="61" s="100" customFormat="1" ht="24" customHeight="1"/>
    <row r="62" s="100" customFormat="1" ht="24" customHeight="1"/>
    <row r="63" s="100" customFormat="1" ht="24" customHeight="1"/>
    <row r="64" s="100" customFormat="1" ht="24" customHeight="1"/>
    <row r="65" s="100" customFormat="1" ht="24" customHeight="1"/>
    <row r="66" s="100" customFormat="1" ht="24" customHeight="1"/>
    <row r="67" s="100" customFormat="1" ht="24" customHeight="1"/>
    <row r="68" s="100" customFormat="1" ht="24" customHeight="1"/>
    <row r="69" s="100" customFormat="1" ht="24" customHeight="1"/>
    <row r="70" s="100" customFormat="1" ht="24" customHeight="1"/>
    <row r="71" s="100" customFormat="1" ht="24" customHeight="1"/>
    <row r="72" s="100" customFormat="1" ht="24" customHeight="1"/>
    <row r="73" s="100" customFormat="1" ht="24" customHeight="1"/>
    <row r="74" s="100" customFormat="1" ht="24" customHeight="1"/>
    <row r="75" s="100" customFormat="1" ht="24" customHeight="1"/>
    <row r="76" s="100" customFormat="1" ht="24" customHeight="1"/>
    <row r="77" s="100" customFormat="1" ht="24" customHeight="1"/>
    <row r="78" s="100" customFormat="1" ht="24" customHeight="1"/>
    <row r="79" s="100" customFormat="1" ht="24" customHeight="1"/>
    <row r="80" s="100" customFormat="1" ht="24" customHeight="1"/>
    <row r="81" s="100" customFormat="1" ht="24" customHeight="1"/>
    <row r="82" s="100" customFormat="1" ht="24" customHeight="1"/>
    <row r="83" s="100" customFormat="1" ht="24" customHeight="1"/>
    <row r="84" s="100" customFormat="1" ht="24" customHeight="1"/>
    <row r="85" s="100" customFormat="1" ht="24" customHeight="1"/>
    <row r="86" s="100" customFormat="1" ht="24" customHeight="1"/>
    <row r="87" s="100" customFormat="1" ht="24" customHeight="1"/>
    <row r="88" s="100" customFormat="1" ht="24" customHeight="1"/>
    <row r="89" s="100" customFormat="1" ht="24" customHeight="1"/>
    <row r="90" s="100" customFormat="1" ht="24" customHeight="1"/>
    <row r="91" s="100" customFormat="1" ht="24" customHeight="1"/>
    <row r="92" s="100" customFormat="1" ht="24" customHeight="1"/>
    <row r="93" s="100" customFormat="1" ht="24" customHeight="1"/>
    <row r="94" s="100" customFormat="1" ht="24" customHeight="1"/>
    <row r="95" s="100" customFormat="1"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topLeftCell="A13" workbookViewId="0">
      <selection activeCell="H39" sqref="H39"/>
    </sheetView>
  </sheetViews>
  <sheetFormatPr defaultColWidth="9" defaultRowHeight="13.5" outlineLevelCol="3"/>
  <cols>
    <col min="1" max="1" width="49.875" style="81" customWidth="1"/>
    <col min="2" max="2" width="33.25" style="83" customWidth="1"/>
    <col min="3" max="16384" width="9" style="81"/>
  </cols>
  <sheetData>
    <row r="1" s="78" customFormat="1" ht="24" customHeight="1" spans="2:2">
      <c r="B1" s="84"/>
    </row>
    <row r="2" s="79" customFormat="1" ht="42" customHeight="1" spans="1:1">
      <c r="A2" s="79" t="s">
        <v>1584</v>
      </c>
    </row>
    <row r="3" s="80" customFormat="1" ht="27" customHeight="1" spans="2:2">
      <c r="B3" s="85" t="s">
        <v>1</v>
      </c>
    </row>
    <row r="4" s="81" customFormat="1" ht="30" customHeight="1" spans="1:2">
      <c r="A4" s="86" t="s">
        <v>1585</v>
      </c>
      <c r="B4" s="86" t="s">
        <v>1555</v>
      </c>
    </row>
    <row r="5" s="82" customFormat="1" ht="30" customHeight="1" spans="1:2">
      <c r="A5" s="87" t="s">
        <v>1586</v>
      </c>
      <c r="B5" s="88">
        <v>14500</v>
      </c>
    </row>
    <row r="6" s="82" customFormat="1" ht="30" customHeight="1" spans="1:2">
      <c r="A6" s="87" t="s">
        <v>1587</v>
      </c>
      <c r="B6" s="88">
        <v>14500</v>
      </c>
    </row>
    <row r="7" s="82" customFormat="1" ht="30" customHeight="1" spans="1:2">
      <c r="A7" s="87" t="s">
        <v>1588</v>
      </c>
      <c r="B7" s="89">
        <f>SUM(B8:B9)</f>
        <v>349.45</v>
      </c>
    </row>
    <row r="8" s="81" customFormat="1" ht="30" customHeight="1" spans="1:2">
      <c r="A8" s="90" t="s">
        <v>1589</v>
      </c>
      <c r="B8" s="91"/>
    </row>
    <row r="9" s="81" customFormat="1" ht="30" customHeight="1" spans="1:2">
      <c r="A9" s="90" t="s">
        <v>1590</v>
      </c>
      <c r="B9" s="91">
        <v>349.45</v>
      </c>
    </row>
    <row r="10" s="82" customFormat="1" ht="30" customHeight="1" spans="1:2">
      <c r="A10" s="87" t="s">
        <v>1591</v>
      </c>
      <c r="B10" s="91">
        <v>14500</v>
      </c>
    </row>
    <row r="11" s="82" customFormat="1" ht="30" customHeight="1" spans="1:2">
      <c r="A11" s="87" t="s">
        <v>1592</v>
      </c>
      <c r="B11" s="89">
        <v>10</v>
      </c>
    </row>
    <row r="12" s="82" customFormat="1" ht="30" customHeight="1" spans="1:2">
      <c r="A12" s="87" t="s">
        <v>1593</v>
      </c>
      <c r="B12" s="92">
        <v>2.41</v>
      </c>
    </row>
    <row r="13" s="5" customFormat="1" ht="81" customHeight="1" spans="1:4">
      <c r="A13" s="93" t="s">
        <v>1594</v>
      </c>
      <c r="B13" s="86"/>
      <c r="C13" s="94"/>
      <c r="D13" s="94"/>
    </row>
    <row r="14" s="81" customFormat="1" ht="24" customHeight="1" spans="1:2">
      <c r="A14" s="87" t="s">
        <v>1586</v>
      </c>
      <c r="B14" s="88">
        <v>8300</v>
      </c>
    </row>
    <row r="15" s="81" customFormat="1" ht="24" customHeight="1" spans="1:2">
      <c r="A15" s="87" t="s">
        <v>1587</v>
      </c>
      <c r="B15" s="88">
        <v>8300</v>
      </c>
    </row>
    <row r="16" s="81" customFormat="1" ht="24" customHeight="1" spans="1:2">
      <c r="A16" s="87" t="s">
        <v>1588</v>
      </c>
      <c r="B16" s="89">
        <v>200.03</v>
      </c>
    </row>
    <row r="17" s="81" customFormat="1" ht="24" customHeight="1" spans="1:2">
      <c r="A17" s="90" t="s">
        <v>1589</v>
      </c>
      <c r="B17" s="91"/>
    </row>
    <row r="18" s="81" customFormat="1" ht="24" customHeight="1" spans="1:2">
      <c r="A18" s="90" t="s">
        <v>1590</v>
      </c>
      <c r="B18" s="91">
        <v>200.03</v>
      </c>
    </row>
    <row r="19" s="81" customFormat="1" ht="25" customHeight="1" spans="1:2">
      <c r="A19" s="87" t="s">
        <v>1591</v>
      </c>
      <c r="B19" s="91">
        <v>8300</v>
      </c>
    </row>
    <row r="20" s="81" customFormat="1" ht="25" customHeight="1" spans="1:2">
      <c r="A20" s="87" t="s">
        <v>1592</v>
      </c>
      <c r="B20" s="89">
        <v>10</v>
      </c>
    </row>
    <row r="21" s="81" customFormat="1" ht="25" customHeight="1" spans="1:2">
      <c r="A21" s="87" t="s">
        <v>1593</v>
      </c>
      <c r="B21" s="92">
        <v>2.41</v>
      </c>
    </row>
    <row r="22" s="81" customFormat="1" ht="25" customHeight="1" spans="1:2">
      <c r="A22" s="93" t="s">
        <v>1595</v>
      </c>
      <c r="B22" s="86"/>
    </row>
    <row r="23" s="81" customFormat="1" ht="25" customHeight="1" spans="1:2">
      <c r="A23" s="87" t="s">
        <v>1586</v>
      </c>
      <c r="B23" s="88">
        <v>2000</v>
      </c>
    </row>
    <row r="24" s="81" customFormat="1" ht="25" customHeight="1" spans="1:2">
      <c r="A24" s="87" t="s">
        <v>1587</v>
      </c>
      <c r="B24" s="88">
        <v>2000</v>
      </c>
    </row>
    <row r="25" s="81" customFormat="1" ht="25" customHeight="1" spans="1:2">
      <c r="A25" s="87" t="s">
        <v>1588</v>
      </c>
      <c r="B25" s="89">
        <v>53.6</v>
      </c>
    </row>
    <row r="26" s="81" customFormat="1" ht="25" customHeight="1" spans="1:2">
      <c r="A26" s="90" t="s">
        <v>1589</v>
      </c>
      <c r="B26" s="91"/>
    </row>
    <row r="27" s="81" customFormat="1" ht="25" customHeight="1" spans="1:2">
      <c r="A27" s="90" t="s">
        <v>1590</v>
      </c>
      <c r="B27" s="91">
        <v>53.6</v>
      </c>
    </row>
    <row r="28" s="81" customFormat="1" ht="25" customHeight="1" spans="1:2">
      <c r="A28" s="87" t="s">
        <v>1591</v>
      </c>
      <c r="B28" s="91">
        <v>2000</v>
      </c>
    </row>
    <row r="29" s="81" customFormat="1" ht="25" customHeight="1" spans="1:2">
      <c r="A29" s="87" t="s">
        <v>1592</v>
      </c>
      <c r="B29" s="89">
        <v>10</v>
      </c>
    </row>
    <row r="30" s="81" customFormat="1" ht="25" customHeight="1" spans="1:2">
      <c r="A30" s="87" t="s">
        <v>1593</v>
      </c>
      <c r="B30" s="92">
        <v>2.68</v>
      </c>
    </row>
    <row r="31" s="81" customFormat="1" ht="25" customHeight="1" spans="1:2">
      <c r="A31" s="95" t="s">
        <v>1596</v>
      </c>
      <c r="B31" s="86"/>
    </row>
    <row r="32" s="81" customFormat="1" ht="25" customHeight="1" spans="1:2">
      <c r="A32" s="87" t="s">
        <v>1586</v>
      </c>
      <c r="B32" s="88">
        <v>1500</v>
      </c>
    </row>
    <row r="33" s="81" customFormat="1" ht="25" customHeight="1" spans="1:2">
      <c r="A33" s="87" t="s">
        <v>1587</v>
      </c>
      <c r="B33" s="88">
        <v>1500</v>
      </c>
    </row>
    <row r="34" s="81" customFormat="1" ht="25" customHeight="1" spans="1:2">
      <c r="A34" s="87" t="s">
        <v>1588</v>
      </c>
      <c r="B34" s="89">
        <v>36.15</v>
      </c>
    </row>
    <row r="35" s="81" customFormat="1" ht="25" customHeight="1" spans="1:2">
      <c r="A35" s="90" t="s">
        <v>1589</v>
      </c>
      <c r="B35" s="91"/>
    </row>
    <row r="36" s="81" customFormat="1" ht="25" customHeight="1" spans="1:2">
      <c r="A36" s="90" t="s">
        <v>1590</v>
      </c>
      <c r="B36" s="91">
        <v>36.15</v>
      </c>
    </row>
    <row r="37" s="81" customFormat="1" ht="25" customHeight="1" spans="1:2">
      <c r="A37" s="87" t="s">
        <v>1591</v>
      </c>
      <c r="B37" s="91">
        <v>1500</v>
      </c>
    </row>
    <row r="38" s="81" customFormat="1" ht="25" customHeight="1" spans="1:2">
      <c r="A38" s="87" t="s">
        <v>1592</v>
      </c>
      <c r="B38" s="89">
        <v>10</v>
      </c>
    </row>
    <row r="39" s="81" customFormat="1" ht="25" customHeight="1" spans="1:2">
      <c r="A39" s="87" t="s">
        <v>1593</v>
      </c>
      <c r="B39" s="92">
        <v>2.41</v>
      </c>
    </row>
    <row r="40" s="81" customFormat="1" ht="25" customHeight="1" spans="1:2">
      <c r="A40" s="96" t="s">
        <v>1597</v>
      </c>
      <c r="B40" s="86"/>
    </row>
    <row r="41" s="81" customFormat="1" ht="25" customHeight="1" spans="1:2">
      <c r="A41" s="87" t="s">
        <v>1586</v>
      </c>
      <c r="B41" s="88">
        <v>10000</v>
      </c>
    </row>
    <row r="42" s="81" customFormat="1" ht="25" customHeight="1" spans="1:2">
      <c r="A42" s="87" t="s">
        <v>1587</v>
      </c>
      <c r="B42" s="88">
        <v>10000</v>
      </c>
    </row>
    <row r="43" s="81" customFormat="1" ht="25" customHeight="1" spans="1:2">
      <c r="A43" s="87" t="s">
        <v>1588</v>
      </c>
      <c r="B43" s="89">
        <v>222</v>
      </c>
    </row>
    <row r="44" s="81" customFormat="1" ht="25" customHeight="1" spans="1:2">
      <c r="A44" s="90" t="s">
        <v>1589</v>
      </c>
      <c r="B44" s="91"/>
    </row>
    <row r="45" s="81" customFormat="1" ht="25" customHeight="1" spans="1:2">
      <c r="A45" s="90" t="s">
        <v>1590</v>
      </c>
      <c r="B45" s="91">
        <v>222</v>
      </c>
    </row>
    <row r="46" s="81" customFormat="1" ht="25" customHeight="1" spans="1:2">
      <c r="A46" s="87" t="s">
        <v>1591</v>
      </c>
      <c r="B46" s="91">
        <v>10000</v>
      </c>
    </row>
    <row r="47" s="81" customFormat="1" ht="25" customHeight="1" spans="1:2">
      <c r="A47" s="87" t="s">
        <v>1592</v>
      </c>
      <c r="B47" s="89">
        <v>10</v>
      </c>
    </row>
    <row r="48" s="81" customFormat="1" ht="25" customHeight="1" spans="1:2">
      <c r="A48" s="87" t="s">
        <v>1593</v>
      </c>
      <c r="B48" s="92">
        <v>2.22</v>
      </c>
    </row>
    <row r="49" s="81" customFormat="1" ht="25" customHeight="1" spans="1:2">
      <c r="A49" s="96" t="s">
        <v>1598</v>
      </c>
      <c r="B49" s="86"/>
    </row>
    <row r="50" s="81" customFormat="1" ht="25" customHeight="1" spans="1:2">
      <c r="A50" s="87" t="s">
        <v>1586</v>
      </c>
      <c r="B50" s="88">
        <v>8000</v>
      </c>
    </row>
    <row r="51" s="81" customFormat="1" ht="25" customHeight="1" spans="1:2">
      <c r="A51" s="87" t="s">
        <v>1587</v>
      </c>
      <c r="B51" s="88">
        <v>8000</v>
      </c>
    </row>
    <row r="52" s="81" customFormat="1" ht="25" customHeight="1" spans="1:2">
      <c r="A52" s="87" t="s">
        <v>1588</v>
      </c>
      <c r="B52" s="89">
        <v>190.4</v>
      </c>
    </row>
    <row r="53" s="81" customFormat="1" ht="25" customHeight="1" spans="1:2">
      <c r="A53" s="90" t="s">
        <v>1589</v>
      </c>
      <c r="B53" s="91"/>
    </row>
    <row r="54" s="81" customFormat="1" ht="25" customHeight="1" spans="1:2">
      <c r="A54" s="90" t="s">
        <v>1590</v>
      </c>
      <c r="B54" s="91">
        <v>190.4</v>
      </c>
    </row>
    <row r="55" s="81" customFormat="1" ht="25" customHeight="1" spans="1:2">
      <c r="A55" s="87" t="s">
        <v>1591</v>
      </c>
      <c r="B55" s="91">
        <v>8000</v>
      </c>
    </row>
    <row r="56" s="81" customFormat="1" ht="25" customHeight="1" spans="1:2">
      <c r="A56" s="87" t="s">
        <v>1592</v>
      </c>
      <c r="B56" s="89">
        <v>20</v>
      </c>
    </row>
    <row r="57" s="81" customFormat="1" ht="25" customHeight="1" spans="1:2">
      <c r="A57" s="87" t="s">
        <v>1593</v>
      </c>
      <c r="B57" s="92">
        <v>2.38</v>
      </c>
    </row>
    <row r="58" s="81" customFormat="1" ht="33" customHeight="1" spans="1:2">
      <c r="A58" s="96" t="s">
        <v>1599</v>
      </c>
      <c r="B58" s="86"/>
    </row>
    <row r="59" s="81" customFormat="1" ht="25" customHeight="1" spans="1:2">
      <c r="A59" s="87" t="s">
        <v>1586</v>
      </c>
      <c r="B59" s="88">
        <v>30000</v>
      </c>
    </row>
    <row r="60" s="81" customFormat="1" ht="25" customHeight="1" spans="1:2">
      <c r="A60" s="87" t="s">
        <v>1587</v>
      </c>
      <c r="B60" s="88">
        <v>30000</v>
      </c>
    </row>
    <row r="61" s="81" customFormat="1" ht="25" customHeight="1" spans="1:2">
      <c r="A61" s="87" t="s">
        <v>1588</v>
      </c>
      <c r="B61" s="89">
        <v>804</v>
      </c>
    </row>
    <row r="62" s="81" customFormat="1" ht="25" customHeight="1" spans="1:2">
      <c r="A62" s="90" t="s">
        <v>1589</v>
      </c>
      <c r="B62" s="91"/>
    </row>
    <row r="63" s="81" customFormat="1" ht="25" customHeight="1" spans="1:2">
      <c r="A63" s="90" t="s">
        <v>1590</v>
      </c>
      <c r="B63" s="91">
        <v>804</v>
      </c>
    </row>
    <row r="64" s="81" customFormat="1" ht="25" customHeight="1" spans="1:2">
      <c r="A64" s="87" t="s">
        <v>1591</v>
      </c>
      <c r="B64" s="91">
        <v>30000</v>
      </c>
    </row>
    <row r="65" s="81" customFormat="1" ht="25" customHeight="1" spans="1:2">
      <c r="A65" s="87" t="s">
        <v>1592</v>
      </c>
      <c r="B65" s="89">
        <v>20</v>
      </c>
    </row>
    <row r="66" s="81" customFormat="1" ht="25" customHeight="1" spans="1:2">
      <c r="A66" s="87" t="s">
        <v>1593</v>
      </c>
      <c r="B66" s="92">
        <v>2.68</v>
      </c>
    </row>
    <row r="67" s="81" customFormat="1" ht="25" customHeight="1" spans="1:2">
      <c r="A67" s="96" t="s">
        <v>1600</v>
      </c>
      <c r="B67" s="86"/>
    </row>
    <row r="68" s="81" customFormat="1" ht="25" customHeight="1" spans="1:2">
      <c r="A68" s="87" t="s">
        <v>1586</v>
      </c>
      <c r="B68" s="88">
        <v>6000</v>
      </c>
    </row>
    <row r="69" s="81" customFormat="1" ht="25" customHeight="1" spans="1:2">
      <c r="A69" s="87" t="s">
        <v>1587</v>
      </c>
      <c r="B69" s="88">
        <v>6000</v>
      </c>
    </row>
    <row r="70" s="81" customFormat="1" ht="25" customHeight="1" spans="1:2">
      <c r="A70" s="87" t="s">
        <v>1588</v>
      </c>
      <c r="B70" s="89">
        <v>142.8</v>
      </c>
    </row>
    <row r="71" s="81" customFormat="1" ht="25" customHeight="1" spans="1:2">
      <c r="A71" s="90" t="s">
        <v>1589</v>
      </c>
      <c r="B71" s="91"/>
    </row>
    <row r="72" s="81" customFormat="1" ht="25" customHeight="1" spans="1:2">
      <c r="A72" s="90" t="s">
        <v>1590</v>
      </c>
      <c r="B72" s="91">
        <v>142.8</v>
      </c>
    </row>
    <row r="73" s="81" customFormat="1" ht="25" customHeight="1" spans="1:2">
      <c r="A73" s="87" t="s">
        <v>1591</v>
      </c>
      <c r="B73" s="91">
        <v>6000</v>
      </c>
    </row>
    <row r="74" s="81" customFormat="1" ht="25" customHeight="1" spans="1:2">
      <c r="A74" s="87" t="s">
        <v>1592</v>
      </c>
      <c r="B74" s="89">
        <v>20</v>
      </c>
    </row>
    <row r="75" s="81" customFormat="1" ht="25" customHeight="1" spans="1:2">
      <c r="A75" s="87" t="s">
        <v>1593</v>
      </c>
      <c r="B75" s="92">
        <v>2.38</v>
      </c>
    </row>
    <row r="76" s="81" customFormat="1" ht="25" customHeight="1" spans="1:2">
      <c r="A76" s="96" t="s">
        <v>1601</v>
      </c>
      <c r="B76" s="86"/>
    </row>
    <row r="77" s="81" customFormat="1" ht="25" customHeight="1" spans="1:2">
      <c r="A77" s="87" t="s">
        <v>1586</v>
      </c>
      <c r="B77" s="88">
        <v>6000</v>
      </c>
    </row>
    <row r="78" s="81" customFormat="1" ht="25" customHeight="1" spans="1:2">
      <c r="A78" s="87" t="s">
        <v>1587</v>
      </c>
      <c r="B78" s="88">
        <v>6000</v>
      </c>
    </row>
    <row r="79" s="81" customFormat="1" ht="25" customHeight="1" spans="1:2">
      <c r="A79" s="87" t="s">
        <v>1588</v>
      </c>
      <c r="B79" s="89">
        <v>142.8</v>
      </c>
    </row>
    <row r="80" s="81" customFormat="1" ht="25" customHeight="1" spans="1:2">
      <c r="A80" s="90" t="s">
        <v>1589</v>
      </c>
      <c r="B80" s="91"/>
    </row>
    <row r="81" s="81" customFormat="1" ht="25" customHeight="1" spans="1:2">
      <c r="A81" s="90" t="s">
        <v>1590</v>
      </c>
      <c r="B81" s="91">
        <v>142.8</v>
      </c>
    </row>
    <row r="82" s="81" customFormat="1" ht="25" customHeight="1" spans="1:2">
      <c r="A82" s="87" t="s">
        <v>1591</v>
      </c>
      <c r="B82" s="91">
        <v>6000</v>
      </c>
    </row>
    <row r="83" s="81" customFormat="1" ht="25" customHeight="1" spans="1:2">
      <c r="A83" s="87" t="s">
        <v>1592</v>
      </c>
      <c r="B83" s="89">
        <v>20</v>
      </c>
    </row>
    <row r="84" s="81" customFormat="1" ht="25" customHeight="1" spans="1:2">
      <c r="A84" s="87" t="s">
        <v>1593</v>
      </c>
      <c r="B84" s="92">
        <v>2.38</v>
      </c>
    </row>
    <row r="85" s="81" customFormat="1" ht="25" customHeight="1" spans="1:2">
      <c r="A85" s="96" t="s">
        <v>1602</v>
      </c>
      <c r="B85" s="86"/>
    </row>
    <row r="86" s="81" customFormat="1" ht="25" customHeight="1" spans="1:2">
      <c r="A86" s="87" t="s">
        <v>1586</v>
      </c>
      <c r="B86" s="88">
        <v>2000</v>
      </c>
    </row>
    <row r="87" s="81" customFormat="1" ht="25" customHeight="1" spans="1:2">
      <c r="A87" s="87" t="s">
        <v>1587</v>
      </c>
      <c r="B87" s="88">
        <v>2000</v>
      </c>
    </row>
    <row r="88" s="81" customFormat="1" ht="25" customHeight="1" spans="1:2">
      <c r="A88" s="87" t="s">
        <v>1588</v>
      </c>
      <c r="B88" s="89">
        <v>48.2</v>
      </c>
    </row>
    <row r="89" s="81" customFormat="1" ht="25" customHeight="1" spans="1:2">
      <c r="A89" s="90" t="s">
        <v>1589</v>
      </c>
      <c r="B89" s="91"/>
    </row>
    <row r="90" s="81" customFormat="1" ht="25" customHeight="1" spans="1:2">
      <c r="A90" s="90" t="s">
        <v>1590</v>
      </c>
      <c r="B90" s="91">
        <v>48.2</v>
      </c>
    </row>
    <row r="91" s="81" customFormat="1" ht="25" customHeight="1" spans="1:2">
      <c r="A91" s="87" t="s">
        <v>1591</v>
      </c>
      <c r="B91" s="91">
        <v>2000</v>
      </c>
    </row>
    <row r="92" s="81" customFormat="1" ht="25" customHeight="1" spans="1:2">
      <c r="A92" s="87" t="s">
        <v>1592</v>
      </c>
      <c r="B92" s="89">
        <v>30</v>
      </c>
    </row>
    <row r="93" s="81" customFormat="1" ht="25" customHeight="1" spans="1:2">
      <c r="A93" s="87" t="s">
        <v>1593</v>
      </c>
      <c r="B93" s="92">
        <v>2.41</v>
      </c>
    </row>
    <row r="94" s="81" customFormat="1" ht="25" customHeight="1" spans="1:2">
      <c r="A94" s="96" t="s">
        <v>1603</v>
      </c>
      <c r="B94" s="86"/>
    </row>
    <row r="95" s="81" customFormat="1" ht="25" customHeight="1" spans="1:2">
      <c r="A95" s="87" t="s">
        <v>1586</v>
      </c>
      <c r="B95" s="88">
        <v>1800</v>
      </c>
    </row>
    <row r="96" s="81" customFormat="1" ht="25" customHeight="1" spans="1:2">
      <c r="A96" s="87" t="s">
        <v>1587</v>
      </c>
      <c r="B96" s="88">
        <v>1800</v>
      </c>
    </row>
    <row r="97" s="81" customFormat="1" ht="25" customHeight="1" spans="1:2">
      <c r="A97" s="87" t="s">
        <v>1588</v>
      </c>
      <c r="B97" s="89">
        <v>42.84</v>
      </c>
    </row>
    <row r="98" s="81" customFormat="1" ht="25" customHeight="1" spans="1:2">
      <c r="A98" s="90" t="s">
        <v>1589</v>
      </c>
      <c r="B98" s="91"/>
    </row>
    <row r="99" s="81" customFormat="1" ht="25" customHeight="1" spans="1:2">
      <c r="A99" s="90" t="s">
        <v>1590</v>
      </c>
      <c r="B99" s="91">
        <v>42.84</v>
      </c>
    </row>
    <row r="100" s="81" customFormat="1" ht="25" customHeight="1" spans="1:2">
      <c r="A100" s="87" t="s">
        <v>1591</v>
      </c>
      <c r="B100" s="91">
        <v>1800</v>
      </c>
    </row>
    <row r="101" s="81" customFormat="1" ht="25" customHeight="1" spans="1:2">
      <c r="A101" s="87" t="s">
        <v>1592</v>
      </c>
      <c r="B101" s="89">
        <v>20</v>
      </c>
    </row>
    <row r="102" s="81" customFormat="1" ht="25" customHeight="1" spans="1:2">
      <c r="A102" s="87" t="s">
        <v>1593</v>
      </c>
      <c r="B102" s="92">
        <v>2.38</v>
      </c>
    </row>
    <row r="103" s="81" customFormat="1" ht="25" customHeight="1" spans="1:2">
      <c r="A103" s="96" t="s">
        <v>1604</v>
      </c>
      <c r="B103" s="86"/>
    </row>
    <row r="104" s="81" customFormat="1" ht="25" customHeight="1" spans="1:2">
      <c r="A104" s="87" t="s">
        <v>1586</v>
      </c>
      <c r="B104" s="88">
        <v>4300</v>
      </c>
    </row>
    <row r="105" s="81" customFormat="1" ht="25" customHeight="1" spans="1:2">
      <c r="A105" s="87" t="s">
        <v>1587</v>
      </c>
      <c r="B105" s="88">
        <v>4300</v>
      </c>
    </row>
    <row r="106" s="81" customFormat="1" ht="25" customHeight="1" spans="1:2">
      <c r="A106" s="87" t="s">
        <v>1588</v>
      </c>
      <c r="B106" s="89">
        <v>100.19</v>
      </c>
    </row>
    <row r="107" s="81" customFormat="1" ht="25" customHeight="1" spans="1:2">
      <c r="A107" s="90" t="s">
        <v>1589</v>
      </c>
      <c r="B107" s="91"/>
    </row>
    <row r="108" s="81" customFormat="1" ht="25" customHeight="1" spans="1:2">
      <c r="A108" s="90" t="s">
        <v>1590</v>
      </c>
      <c r="B108" s="91">
        <v>100.19</v>
      </c>
    </row>
    <row r="109" s="81" customFormat="1" ht="25" customHeight="1" spans="1:2">
      <c r="A109" s="87" t="s">
        <v>1591</v>
      </c>
      <c r="B109" s="91">
        <v>4300</v>
      </c>
    </row>
    <row r="110" s="81" customFormat="1" ht="25" customHeight="1" spans="1:2">
      <c r="A110" s="87" t="s">
        <v>1592</v>
      </c>
      <c r="B110" s="89">
        <v>20</v>
      </c>
    </row>
    <row r="111" s="81" customFormat="1" ht="25" customHeight="1" spans="1:2">
      <c r="A111" s="87" t="s">
        <v>1593</v>
      </c>
      <c r="B111" s="92">
        <v>2.33</v>
      </c>
    </row>
    <row r="112" s="81" customFormat="1" ht="30" customHeight="1" spans="1:2">
      <c r="A112" s="96" t="s">
        <v>1605</v>
      </c>
      <c r="B112" s="86"/>
    </row>
    <row r="113" s="81" customFormat="1" ht="25" customHeight="1" spans="1:2">
      <c r="A113" s="87" t="s">
        <v>1586</v>
      </c>
      <c r="B113" s="88">
        <v>1600</v>
      </c>
    </row>
    <row r="114" s="81" customFormat="1" ht="25" customHeight="1" spans="1:2">
      <c r="A114" s="87" t="s">
        <v>1587</v>
      </c>
      <c r="B114" s="88">
        <v>1600</v>
      </c>
    </row>
    <row r="115" s="81" customFormat="1" ht="25" customHeight="1" spans="1:2">
      <c r="A115" s="87" t="s">
        <v>1588</v>
      </c>
      <c r="B115" s="89">
        <v>34.88</v>
      </c>
    </row>
    <row r="116" s="81" customFormat="1" ht="25" customHeight="1" spans="1:2">
      <c r="A116" s="90" t="s">
        <v>1589</v>
      </c>
      <c r="B116" s="91"/>
    </row>
    <row r="117" s="81" customFormat="1" ht="25" customHeight="1" spans="1:2">
      <c r="A117" s="90" t="s">
        <v>1590</v>
      </c>
      <c r="B117" s="91">
        <v>34.88</v>
      </c>
    </row>
    <row r="118" s="81" customFormat="1" ht="25" customHeight="1" spans="1:2">
      <c r="A118" s="87" t="s">
        <v>1591</v>
      </c>
      <c r="B118" s="91">
        <v>1600</v>
      </c>
    </row>
    <row r="119" s="81" customFormat="1" ht="25" customHeight="1" spans="1:2">
      <c r="A119" s="87" t="s">
        <v>1592</v>
      </c>
      <c r="B119" s="89">
        <v>10</v>
      </c>
    </row>
    <row r="120" s="81" customFormat="1" ht="25" customHeight="1" spans="1:2">
      <c r="A120" s="87" t="s">
        <v>1593</v>
      </c>
      <c r="B120" s="92">
        <v>2.18</v>
      </c>
    </row>
    <row r="121" s="81" customFormat="1" ht="25" customHeight="1" spans="1:2">
      <c r="A121" s="96" t="s">
        <v>1606</v>
      </c>
      <c r="B121" s="86"/>
    </row>
    <row r="122" s="81" customFormat="1" ht="25" customHeight="1" spans="1:2">
      <c r="A122" s="87" t="s">
        <v>1586</v>
      </c>
      <c r="B122" s="88">
        <v>12000</v>
      </c>
    </row>
    <row r="123" s="81" customFormat="1" ht="25" customHeight="1" spans="1:2">
      <c r="A123" s="87" t="s">
        <v>1587</v>
      </c>
      <c r="B123" s="88">
        <v>12000</v>
      </c>
    </row>
    <row r="124" s="81" customFormat="1" ht="25" customHeight="1" spans="1:2">
      <c r="A124" s="87" t="s">
        <v>1588</v>
      </c>
      <c r="B124" s="89">
        <v>244.8</v>
      </c>
    </row>
    <row r="125" s="81" customFormat="1" ht="25" customHeight="1" spans="1:2">
      <c r="A125" s="90" t="s">
        <v>1589</v>
      </c>
      <c r="B125" s="91"/>
    </row>
    <row r="126" s="81" customFormat="1" ht="25" customHeight="1" spans="1:2">
      <c r="A126" s="90" t="s">
        <v>1590</v>
      </c>
      <c r="B126" s="91">
        <v>244.8</v>
      </c>
    </row>
    <row r="127" s="81" customFormat="1" ht="25" customHeight="1" spans="1:2">
      <c r="A127" s="87" t="s">
        <v>1591</v>
      </c>
      <c r="B127" s="91">
        <v>12000</v>
      </c>
    </row>
    <row r="128" s="81" customFormat="1" ht="25" customHeight="1" spans="1:2">
      <c r="A128" s="87" t="s">
        <v>1592</v>
      </c>
      <c r="B128" s="89">
        <v>7</v>
      </c>
    </row>
    <row r="129" s="81" customFormat="1" ht="25" customHeight="1" spans="1:2">
      <c r="A129" s="87" t="s">
        <v>1593</v>
      </c>
      <c r="B129" s="92">
        <v>2.04</v>
      </c>
    </row>
    <row r="130" s="81" customFormat="1" ht="25" customHeight="1" spans="1:2">
      <c r="A130" s="96"/>
      <c r="B130" s="86"/>
    </row>
    <row r="131" s="81" customFormat="1" ht="98" customHeight="1" spans="1:2">
      <c r="A131" s="97" t="s">
        <v>1607</v>
      </c>
      <c r="B131" s="98"/>
    </row>
  </sheetData>
  <mergeCells count="2">
    <mergeCell ref="A2:B2"/>
    <mergeCell ref="A131:B131"/>
  </mergeCells>
  <printOptions horizontalCentered="1"/>
  <pageMargins left="0.590277777777778" right="0.590277777777778" top="0.786805555555556" bottom="0.786805555555556" header="0.5" footer="0.5"/>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2"/>
  <sheetViews>
    <sheetView workbookViewId="0">
      <pane ySplit="5" topLeftCell="A6" activePane="bottomLeft" state="frozen"/>
      <selection/>
      <selection pane="bottomLeft" activeCell="A1" sqref="$A1:$XFD1048576"/>
    </sheetView>
  </sheetViews>
  <sheetFormatPr defaultColWidth="8.875" defaultRowHeight="13.5"/>
  <cols>
    <col min="1" max="1" width="8.875" style="48" customWidth="1"/>
    <col min="2" max="2" width="17.625" style="48" customWidth="1"/>
    <col min="3" max="3" width="25.875" style="48" customWidth="1"/>
    <col min="4" max="7" width="9" style="50" customWidth="1"/>
    <col min="8" max="8" width="15.625" style="51" customWidth="1"/>
    <col min="9" max="9" width="43.625" style="48" customWidth="1"/>
    <col min="10" max="16384" width="8.875" style="48"/>
  </cols>
  <sheetData>
    <row r="1" s="45" customFormat="1" ht="24" customHeight="1" spans="4:8">
      <c r="D1" s="52"/>
      <c r="E1" s="52"/>
      <c r="F1" s="52"/>
      <c r="G1" s="52"/>
      <c r="H1" s="53"/>
    </row>
    <row r="2" s="46" customFormat="1" ht="42" customHeight="1" spans="1:9">
      <c r="A2" s="11" t="s">
        <v>1608</v>
      </c>
      <c r="B2" s="11"/>
      <c r="C2" s="11"/>
      <c r="D2" s="11"/>
      <c r="E2" s="11"/>
      <c r="F2" s="11"/>
      <c r="G2" s="11"/>
      <c r="H2" s="54"/>
      <c r="I2" s="11"/>
    </row>
    <row r="3" s="47" customFormat="1" ht="27" customHeight="1" spans="1:9">
      <c r="A3" s="55"/>
      <c r="B3" s="55"/>
      <c r="C3" s="55"/>
      <c r="D3" s="56"/>
      <c r="E3" s="56"/>
      <c r="F3" s="56"/>
      <c r="G3" s="57"/>
      <c r="H3" s="58"/>
      <c r="I3" s="57" t="s">
        <v>1</v>
      </c>
    </row>
    <row r="4" s="48" customFormat="1" ht="30" customHeight="1" spans="1:9">
      <c r="A4" s="59" t="s">
        <v>1609</v>
      </c>
      <c r="B4" s="59" t="s">
        <v>1610</v>
      </c>
      <c r="C4" s="59" t="s">
        <v>1224</v>
      </c>
      <c r="D4" s="60" t="s">
        <v>1611</v>
      </c>
      <c r="E4" s="60"/>
      <c r="F4" s="60"/>
      <c r="G4" s="60" t="s">
        <v>1612</v>
      </c>
      <c r="H4" s="61"/>
      <c r="I4" s="63" t="s">
        <v>1613</v>
      </c>
    </row>
    <row r="5" s="48" customFormat="1" ht="30" customHeight="1" spans="1:9">
      <c r="A5" s="59"/>
      <c r="B5" s="59"/>
      <c r="C5" s="59"/>
      <c r="D5" s="60" t="s">
        <v>32</v>
      </c>
      <c r="E5" s="60" t="s">
        <v>1614</v>
      </c>
      <c r="F5" s="60" t="s">
        <v>1615</v>
      </c>
      <c r="G5" s="62" t="s">
        <v>1616</v>
      </c>
      <c r="H5" s="63" t="s">
        <v>1617</v>
      </c>
      <c r="I5" s="63"/>
    </row>
    <row r="6" s="48" customFormat="1" ht="49" customHeight="1" spans="1:9">
      <c r="A6" s="64" t="s">
        <v>1618</v>
      </c>
      <c r="B6" s="65" t="s">
        <v>1619</v>
      </c>
      <c r="C6" s="65" t="s">
        <v>1620</v>
      </c>
      <c r="D6" s="66">
        <f t="shared" ref="D6:D34" si="0">E6+F6</f>
        <v>2000</v>
      </c>
      <c r="E6" s="66"/>
      <c r="F6" s="66">
        <v>2000</v>
      </c>
      <c r="G6" s="66">
        <v>2000</v>
      </c>
      <c r="H6" s="67">
        <v>1</v>
      </c>
      <c r="I6" s="77" t="s">
        <v>1621</v>
      </c>
    </row>
    <row r="7" s="48" customFormat="1" ht="49" customHeight="1" spans="1:9">
      <c r="A7" s="64" t="s">
        <v>1618</v>
      </c>
      <c r="B7" s="65" t="s">
        <v>1622</v>
      </c>
      <c r="C7" s="65" t="s">
        <v>1623</v>
      </c>
      <c r="D7" s="66">
        <f t="shared" si="0"/>
        <v>30000</v>
      </c>
      <c r="E7" s="66"/>
      <c r="F7" s="66">
        <v>30000</v>
      </c>
      <c r="G7" s="66">
        <v>30000</v>
      </c>
      <c r="H7" s="67">
        <v>1</v>
      </c>
      <c r="I7" s="77" t="s">
        <v>1624</v>
      </c>
    </row>
    <row r="8" s="48" customFormat="1" ht="49" customHeight="1" spans="1:9">
      <c r="A8" s="64" t="s">
        <v>1618</v>
      </c>
      <c r="B8" s="65" t="s">
        <v>1625</v>
      </c>
      <c r="C8" s="65" t="s">
        <v>1626</v>
      </c>
      <c r="D8" s="66">
        <f t="shared" si="0"/>
        <v>8000</v>
      </c>
      <c r="E8" s="66"/>
      <c r="F8" s="66">
        <v>8000</v>
      </c>
      <c r="G8" s="66">
        <v>8000</v>
      </c>
      <c r="H8" s="67">
        <v>1</v>
      </c>
      <c r="I8" s="77" t="s">
        <v>1627</v>
      </c>
    </row>
    <row r="9" s="48" customFormat="1" ht="49" customHeight="1" spans="1:9">
      <c r="A9" s="64" t="s">
        <v>1618</v>
      </c>
      <c r="B9" s="65" t="s">
        <v>1628</v>
      </c>
      <c r="C9" s="65" t="s">
        <v>1629</v>
      </c>
      <c r="D9" s="66">
        <f t="shared" si="0"/>
        <v>14500</v>
      </c>
      <c r="E9" s="66"/>
      <c r="F9" s="66">
        <v>14500</v>
      </c>
      <c r="G9" s="66">
        <v>14500</v>
      </c>
      <c r="H9" s="67">
        <v>1</v>
      </c>
      <c r="I9" s="77" t="s">
        <v>1630</v>
      </c>
    </row>
    <row r="10" s="48" customFormat="1" ht="49" customHeight="1" spans="1:9">
      <c r="A10" s="64" t="s">
        <v>1618</v>
      </c>
      <c r="B10" s="65" t="s">
        <v>1631</v>
      </c>
      <c r="C10" s="65" t="s">
        <v>1632</v>
      </c>
      <c r="D10" s="66">
        <f t="shared" si="0"/>
        <v>8300</v>
      </c>
      <c r="E10" s="66"/>
      <c r="F10" s="66">
        <v>8300</v>
      </c>
      <c r="G10" s="66">
        <v>8300</v>
      </c>
      <c r="H10" s="67">
        <v>1</v>
      </c>
      <c r="I10" s="77" t="s">
        <v>1633</v>
      </c>
    </row>
    <row r="11" s="48" customFormat="1" ht="49" customHeight="1" spans="1:9">
      <c r="A11" s="64" t="s">
        <v>1618</v>
      </c>
      <c r="B11" s="65" t="s">
        <v>1634</v>
      </c>
      <c r="C11" s="65" t="s">
        <v>1635</v>
      </c>
      <c r="D11" s="66">
        <f t="shared" si="0"/>
        <v>1500</v>
      </c>
      <c r="E11" s="66"/>
      <c r="F11" s="66">
        <v>1500</v>
      </c>
      <c r="G11" s="66">
        <v>1500</v>
      </c>
      <c r="H11" s="67">
        <v>1</v>
      </c>
      <c r="I11" s="77" t="s">
        <v>1636</v>
      </c>
    </row>
    <row r="12" s="48" customFormat="1" ht="49" customHeight="1" spans="1:9">
      <c r="A12" s="64" t="s">
        <v>1618</v>
      </c>
      <c r="B12" s="65" t="s">
        <v>1637</v>
      </c>
      <c r="C12" s="65" t="s">
        <v>1638</v>
      </c>
      <c r="D12" s="66">
        <f t="shared" si="0"/>
        <v>6000</v>
      </c>
      <c r="E12" s="66"/>
      <c r="F12" s="66">
        <v>6000</v>
      </c>
      <c r="G12" s="66">
        <v>6000</v>
      </c>
      <c r="H12" s="67">
        <v>1</v>
      </c>
      <c r="I12" s="77" t="s">
        <v>1639</v>
      </c>
    </row>
    <row r="13" s="48" customFormat="1" ht="49" customHeight="1" spans="1:9">
      <c r="A13" s="64" t="s">
        <v>1618</v>
      </c>
      <c r="B13" s="65" t="s">
        <v>1637</v>
      </c>
      <c r="C13" s="65" t="s">
        <v>1640</v>
      </c>
      <c r="D13" s="66">
        <f t="shared" si="0"/>
        <v>6000</v>
      </c>
      <c r="E13" s="66"/>
      <c r="F13" s="66">
        <v>6000</v>
      </c>
      <c r="G13" s="66">
        <v>6000</v>
      </c>
      <c r="H13" s="67">
        <v>1</v>
      </c>
      <c r="I13" s="77" t="s">
        <v>1641</v>
      </c>
    </row>
    <row r="14" s="48" customFormat="1" ht="49" customHeight="1" spans="1:9">
      <c r="A14" s="64" t="s">
        <v>1618</v>
      </c>
      <c r="B14" s="65" t="s">
        <v>1634</v>
      </c>
      <c r="C14" s="65" t="s">
        <v>1642</v>
      </c>
      <c r="D14" s="66">
        <f t="shared" si="0"/>
        <v>2000</v>
      </c>
      <c r="E14" s="66"/>
      <c r="F14" s="66">
        <v>2000</v>
      </c>
      <c r="G14" s="66">
        <v>2000</v>
      </c>
      <c r="H14" s="67">
        <v>1</v>
      </c>
      <c r="I14" s="77" t="s">
        <v>1643</v>
      </c>
    </row>
    <row r="15" s="48" customFormat="1" ht="49" customHeight="1" spans="1:9">
      <c r="A15" s="64" t="s">
        <v>1618</v>
      </c>
      <c r="B15" s="65" t="s">
        <v>1644</v>
      </c>
      <c r="C15" s="65" t="s">
        <v>1645</v>
      </c>
      <c r="D15" s="66">
        <f t="shared" si="0"/>
        <v>1800</v>
      </c>
      <c r="E15" s="66"/>
      <c r="F15" s="66">
        <v>1800</v>
      </c>
      <c r="G15" s="66">
        <v>1800</v>
      </c>
      <c r="H15" s="67">
        <v>1</v>
      </c>
      <c r="I15" s="77" t="s">
        <v>1646</v>
      </c>
    </row>
    <row r="16" s="48" customFormat="1" ht="49" customHeight="1" spans="1:9">
      <c r="A16" s="64" t="s">
        <v>1618</v>
      </c>
      <c r="B16" s="65" t="s">
        <v>1647</v>
      </c>
      <c r="C16" s="65" t="s">
        <v>1648</v>
      </c>
      <c r="D16" s="66">
        <f t="shared" si="0"/>
        <v>10000</v>
      </c>
      <c r="E16" s="66"/>
      <c r="F16" s="66">
        <v>10000</v>
      </c>
      <c r="G16" s="66">
        <v>10000</v>
      </c>
      <c r="H16" s="67">
        <v>1</v>
      </c>
      <c r="I16" s="77" t="s">
        <v>1649</v>
      </c>
    </row>
    <row r="17" s="48" customFormat="1" ht="49" customHeight="1" spans="1:9">
      <c r="A17" s="64" t="s">
        <v>1618</v>
      </c>
      <c r="B17" s="65" t="s">
        <v>1637</v>
      </c>
      <c r="C17" s="65" t="s">
        <v>1650</v>
      </c>
      <c r="D17" s="66">
        <f t="shared" si="0"/>
        <v>4300</v>
      </c>
      <c r="E17" s="66"/>
      <c r="F17" s="66">
        <v>4300</v>
      </c>
      <c r="G17" s="66">
        <v>4300</v>
      </c>
      <c r="H17" s="67">
        <v>1</v>
      </c>
      <c r="I17" s="77" t="s">
        <v>1651</v>
      </c>
    </row>
    <row r="18" s="49" customFormat="1" ht="49" customHeight="1" spans="1:9">
      <c r="A18" s="64" t="s">
        <v>1618</v>
      </c>
      <c r="B18" s="68" t="s">
        <v>1652</v>
      </c>
      <c r="C18" s="69" t="s">
        <v>1653</v>
      </c>
      <c r="D18" s="66">
        <f t="shared" si="0"/>
        <v>1600</v>
      </c>
      <c r="E18" s="66"/>
      <c r="F18" s="66">
        <v>1600</v>
      </c>
      <c r="G18" s="66">
        <v>1600</v>
      </c>
      <c r="H18" s="67">
        <v>1</v>
      </c>
      <c r="I18" s="77" t="s">
        <v>1654</v>
      </c>
    </row>
    <row r="19" s="48" customFormat="1" ht="49" customHeight="1" spans="1:9">
      <c r="A19" s="64" t="s">
        <v>1618</v>
      </c>
      <c r="B19" s="65" t="s">
        <v>1655</v>
      </c>
      <c r="C19" s="70" t="s">
        <v>1656</v>
      </c>
      <c r="D19" s="66">
        <f t="shared" si="0"/>
        <v>12000</v>
      </c>
      <c r="E19" s="66"/>
      <c r="F19" s="66">
        <v>12000</v>
      </c>
      <c r="G19" s="66">
        <v>12000</v>
      </c>
      <c r="H19" s="67">
        <v>1</v>
      </c>
      <c r="I19" s="77" t="s">
        <v>1657</v>
      </c>
    </row>
    <row r="20" s="48" customFormat="1" ht="49" customHeight="1" spans="1:9">
      <c r="A20" s="64" t="s">
        <v>1618</v>
      </c>
      <c r="B20" s="71" t="s">
        <v>1652</v>
      </c>
      <c r="C20" s="72" t="s">
        <v>1658</v>
      </c>
      <c r="D20" s="66">
        <f t="shared" si="0"/>
        <v>600</v>
      </c>
      <c r="E20" s="66">
        <v>600</v>
      </c>
      <c r="F20" s="66"/>
      <c r="G20" s="66">
        <v>600</v>
      </c>
      <c r="H20" s="67">
        <v>1</v>
      </c>
      <c r="I20" s="77" t="s">
        <v>1659</v>
      </c>
    </row>
    <row r="21" s="48" customFormat="1" ht="49" customHeight="1" spans="1:9">
      <c r="A21" s="64" t="s">
        <v>1618</v>
      </c>
      <c r="B21" s="73" t="s">
        <v>1652</v>
      </c>
      <c r="C21" s="73" t="s">
        <v>1660</v>
      </c>
      <c r="D21" s="66">
        <f t="shared" si="0"/>
        <v>800</v>
      </c>
      <c r="E21" s="66">
        <v>800</v>
      </c>
      <c r="F21" s="66"/>
      <c r="G21" s="66">
        <v>800</v>
      </c>
      <c r="H21" s="67">
        <v>1</v>
      </c>
      <c r="I21" s="77" t="s">
        <v>1661</v>
      </c>
    </row>
    <row r="22" s="48" customFormat="1" ht="49" customHeight="1" spans="1:9">
      <c r="A22" s="64" t="s">
        <v>1618</v>
      </c>
      <c r="B22" s="73" t="s">
        <v>1625</v>
      </c>
      <c r="C22" s="73" t="s">
        <v>1662</v>
      </c>
      <c r="D22" s="66">
        <f t="shared" si="0"/>
        <v>2300</v>
      </c>
      <c r="E22" s="66">
        <v>2300</v>
      </c>
      <c r="F22" s="66"/>
      <c r="G22" s="66">
        <v>2300</v>
      </c>
      <c r="H22" s="67">
        <v>1</v>
      </c>
      <c r="I22" s="77" t="s">
        <v>1663</v>
      </c>
    </row>
    <row r="23" s="48" customFormat="1" ht="49" customHeight="1" spans="1:9">
      <c r="A23" s="64" t="s">
        <v>1618</v>
      </c>
      <c r="B23" s="73" t="s">
        <v>1664</v>
      </c>
      <c r="C23" s="73" t="s">
        <v>1665</v>
      </c>
      <c r="D23" s="66">
        <f t="shared" si="0"/>
        <v>1500</v>
      </c>
      <c r="E23" s="66">
        <v>1500</v>
      </c>
      <c r="F23" s="66"/>
      <c r="G23" s="66">
        <v>1500</v>
      </c>
      <c r="H23" s="67">
        <v>1</v>
      </c>
      <c r="I23" s="77" t="s">
        <v>1666</v>
      </c>
    </row>
    <row r="24" s="48" customFormat="1" ht="49" customHeight="1" spans="1:9">
      <c r="A24" s="64" t="s">
        <v>1618</v>
      </c>
      <c r="B24" s="73" t="s">
        <v>1667</v>
      </c>
      <c r="C24" s="73" t="s">
        <v>1668</v>
      </c>
      <c r="D24" s="66">
        <f t="shared" si="0"/>
        <v>1200</v>
      </c>
      <c r="E24" s="66">
        <v>1200</v>
      </c>
      <c r="F24" s="66"/>
      <c r="G24" s="66">
        <v>1200</v>
      </c>
      <c r="H24" s="67">
        <v>1</v>
      </c>
      <c r="I24" s="77" t="s">
        <v>1669</v>
      </c>
    </row>
    <row r="25" s="48" customFormat="1" ht="49" customHeight="1" spans="1:9">
      <c r="A25" s="64" t="s">
        <v>1618</v>
      </c>
      <c r="B25" s="73" t="s">
        <v>1670</v>
      </c>
      <c r="C25" s="73" t="s">
        <v>1671</v>
      </c>
      <c r="D25" s="66">
        <f t="shared" si="0"/>
        <v>1600</v>
      </c>
      <c r="E25" s="66">
        <v>1600</v>
      </c>
      <c r="F25" s="66"/>
      <c r="G25" s="66">
        <v>1600</v>
      </c>
      <c r="H25" s="67">
        <v>1</v>
      </c>
      <c r="I25" s="77" t="s">
        <v>1672</v>
      </c>
    </row>
    <row r="26" s="48" customFormat="1" ht="49" customHeight="1" spans="1:9">
      <c r="A26" s="64" t="s">
        <v>1618</v>
      </c>
      <c r="B26" s="73" t="s">
        <v>1670</v>
      </c>
      <c r="C26" s="73" t="s">
        <v>1673</v>
      </c>
      <c r="D26" s="66">
        <f t="shared" si="0"/>
        <v>1800</v>
      </c>
      <c r="E26" s="66">
        <v>1800</v>
      </c>
      <c r="F26" s="66"/>
      <c r="G26" s="66">
        <v>1800</v>
      </c>
      <c r="H26" s="67">
        <v>1</v>
      </c>
      <c r="I26" s="77" t="s">
        <v>1674</v>
      </c>
    </row>
    <row r="27" s="48" customFormat="1" ht="49" customHeight="1" spans="1:9">
      <c r="A27" s="64" t="s">
        <v>1618</v>
      </c>
      <c r="B27" s="73" t="s">
        <v>1670</v>
      </c>
      <c r="C27" s="73" t="s">
        <v>1675</v>
      </c>
      <c r="D27" s="66">
        <f t="shared" si="0"/>
        <v>1100</v>
      </c>
      <c r="E27" s="66">
        <v>1100</v>
      </c>
      <c r="F27" s="66"/>
      <c r="G27" s="66">
        <v>1100</v>
      </c>
      <c r="H27" s="67">
        <v>1</v>
      </c>
      <c r="I27" s="77" t="s">
        <v>1676</v>
      </c>
    </row>
    <row r="28" s="48" customFormat="1" ht="49" customHeight="1" spans="1:9">
      <c r="A28" s="64" t="s">
        <v>1618</v>
      </c>
      <c r="B28" s="73" t="s">
        <v>1677</v>
      </c>
      <c r="C28" s="73" t="s">
        <v>1678</v>
      </c>
      <c r="D28" s="66">
        <f t="shared" si="0"/>
        <v>1000</v>
      </c>
      <c r="E28" s="66">
        <v>1000</v>
      </c>
      <c r="F28" s="66"/>
      <c r="G28" s="66">
        <v>1000</v>
      </c>
      <c r="H28" s="67">
        <v>1</v>
      </c>
      <c r="I28" s="77" t="s">
        <v>1679</v>
      </c>
    </row>
    <row r="29" s="48" customFormat="1" ht="49" customHeight="1" spans="1:9">
      <c r="A29" s="64" t="s">
        <v>1618</v>
      </c>
      <c r="B29" s="73" t="s">
        <v>1680</v>
      </c>
      <c r="C29" s="73" t="s">
        <v>1681</v>
      </c>
      <c r="D29" s="66">
        <f t="shared" si="0"/>
        <v>200</v>
      </c>
      <c r="E29" s="66">
        <v>200</v>
      </c>
      <c r="F29" s="66"/>
      <c r="G29" s="66">
        <v>200</v>
      </c>
      <c r="H29" s="67">
        <v>1</v>
      </c>
      <c r="I29" s="77" t="s">
        <v>1682</v>
      </c>
    </row>
    <row r="30" s="48" customFormat="1" ht="49" customHeight="1" spans="1:9">
      <c r="A30" s="64" t="s">
        <v>1618</v>
      </c>
      <c r="B30" s="73" t="s">
        <v>1680</v>
      </c>
      <c r="C30" s="73" t="s">
        <v>1683</v>
      </c>
      <c r="D30" s="66">
        <f t="shared" si="0"/>
        <v>200</v>
      </c>
      <c r="E30" s="66">
        <v>200</v>
      </c>
      <c r="F30" s="66"/>
      <c r="G30" s="66">
        <v>200</v>
      </c>
      <c r="H30" s="67">
        <v>1</v>
      </c>
      <c r="I30" s="77" t="s">
        <v>1684</v>
      </c>
    </row>
    <row r="31" s="48" customFormat="1" ht="49" customHeight="1" spans="1:9">
      <c r="A31" s="64" t="s">
        <v>1618</v>
      </c>
      <c r="B31" s="74" t="s">
        <v>1685</v>
      </c>
      <c r="C31" s="15" t="s">
        <v>1686</v>
      </c>
      <c r="D31" s="66">
        <f t="shared" si="0"/>
        <v>1500</v>
      </c>
      <c r="E31" s="66">
        <v>1500</v>
      </c>
      <c r="F31" s="66"/>
      <c r="G31" s="66">
        <v>1500</v>
      </c>
      <c r="H31" s="67">
        <v>1</v>
      </c>
      <c r="I31" s="77" t="s">
        <v>1687</v>
      </c>
    </row>
    <row r="32" s="48" customFormat="1" ht="49" customHeight="1" spans="1:9">
      <c r="A32" s="64" t="s">
        <v>1618</v>
      </c>
      <c r="B32" s="74" t="s">
        <v>1685</v>
      </c>
      <c r="C32" s="75" t="s">
        <v>1688</v>
      </c>
      <c r="D32" s="66">
        <f t="shared" si="0"/>
        <v>1300</v>
      </c>
      <c r="E32" s="66">
        <v>1300</v>
      </c>
      <c r="F32" s="66"/>
      <c r="G32" s="66">
        <v>1300</v>
      </c>
      <c r="H32" s="67">
        <v>1</v>
      </c>
      <c r="I32" s="77" t="s">
        <v>1689</v>
      </c>
    </row>
    <row r="33" s="48" customFormat="1" ht="49" customHeight="1" spans="1:9">
      <c r="A33" s="64" t="s">
        <v>1618</v>
      </c>
      <c r="B33" s="74" t="s">
        <v>1625</v>
      </c>
      <c r="C33" s="15" t="s">
        <v>1690</v>
      </c>
      <c r="D33" s="66">
        <f t="shared" si="0"/>
        <v>4102</v>
      </c>
      <c r="E33" s="66">
        <v>4102</v>
      </c>
      <c r="F33" s="66"/>
      <c r="G33" s="66">
        <v>4102</v>
      </c>
      <c r="H33" s="67">
        <v>1</v>
      </c>
      <c r="I33" s="77" t="s">
        <v>1691</v>
      </c>
    </row>
    <row r="34" s="48" customFormat="1" ht="49" customHeight="1" spans="1:9">
      <c r="A34" s="64"/>
      <c r="B34" s="64"/>
      <c r="C34" s="64"/>
      <c r="D34" s="66">
        <f t="shared" si="0"/>
        <v>0</v>
      </c>
      <c r="E34" s="66"/>
      <c r="F34" s="66"/>
      <c r="G34" s="66"/>
      <c r="H34" s="67"/>
      <c r="I34" s="77"/>
    </row>
    <row r="35" s="48" customFormat="1" ht="49" customHeight="1" spans="1:9">
      <c r="A35" s="76" t="s">
        <v>1692</v>
      </c>
      <c r="B35" s="76"/>
      <c r="C35" s="76"/>
      <c r="D35" s="76"/>
      <c r="E35" s="76"/>
      <c r="F35" s="76"/>
      <c r="G35" s="76"/>
      <c r="H35" s="76"/>
      <c r="I35" s="76"/>
    </row>
    <row r="36" s="48" customFormat="1" ht="24" customHeight="1" spans="4:8">
      <c r="D36" s="50"/>
      <c r="E36" s="50"/>
      <c r="F36" s="50"/>
      <c r="G36" s="50"/>
      <c r="H36" s="51"/>
    </row>
    <row r="37" s="48" customFormat="1" ht="24" customHeight="1" spans="4:8">
      <c r="D37" s="50"/>
      <c r="E37" s="50"/>
      <c r="F37" s="50"/>
      <c r="G37" s="50"/>
      <c r="H37" s="51"/>
    </row>
    <row r="38" s="48" customFormat="1" ht="24" customHeight="1" spans="4:8">
      <c r="D38" s="50"/>
      <c r="E38" s="50"/>
      <c r="F38" s="50"/>
      <c r="G38" s="50"/>
      <c r="H38" s="51"/>
    </row>
    <row r="39" s="48" customFormat="1" ht="24" customHeight="1" spans="4:8">
      <c r="D39" s="50"/>
      <c r="E39" s="50"/>
      <c r="F39" s="50"/>
      <c r="G39" s="50"/>
      <c r="H39" s="51"/>
    </row>
    <row r="40" s="48" customFormat="1" ht="24" customHeight="1" spans="4:8">
      <c r="D40" s="50"/>
      <c r="E40" s="50"/>
      <c r="F40" s="50"/>
      <c r="G40" s="50"/>
      <c r="H40" s="51"/>
    </row>
    <row r="41" s="48" customFormat="1" ht="24" customHeight="1" spans="4:8">
      <c r="D41" s="50"/>
      <c r="E41" s="50"/>
      <c r="F41" s="50"/>
      <c r="G41" s="50"/>
      <c r="H41" s="51"/>
    </row>
    <row r="42" s="48" customFormat="1" ht="24" customHeight="1" spans="4:8">
      <c r="D42" s="50"/>
      <c r="E42" s="50"/>
      <c r="F42" s="50"/>
      <c r="G42" s="50"/>
      <c r="H42" s="51"/>
    </row>
    <row r="43" s="48" customFormat="1" ht="24" customHeight="1" spans="4:8">
      <c r="D43" s="50"/>
      <c r="E43" s="50"/>
      <c r="F43" s="50"/>
      <c r="G43" s="50"/>
      <c r="H43" s="51"/>
    </row>
    <row r="44" s="48" customFormat="1" ht="24" customHeight="1" spans="4:8">
      <c r="D44" s="50"/>
      <c r="E44" s="50"/>
      <c r="F44" s="50"/>
      <c r="G44" s="50"/>
      <c r="H44" s="51"/>
    </row>
    <row r="45" s="48" customFormat="1" ht="24" customHeight="1" spans="4:8">
      <c r="D45" s="50"/>
      <c r="E45" s="50"/>
      <c r="F45" s="50"/>
      <c r="G45" s="50"/>
      <c r="H45" s="51"/>
    </row>
    <row r="46" s="48" customFormat="1" ht="24" customHeight="1" spans="4:8">
      <c r="D46" s="50"/>
      <c r="E46" s="50"/>
      <c r="F46" s="50"/>
      <c r="G46" s="50"/>
      <c r="H46" s="51"/>
    </row>
    <row r="47" s="48" customFormat="1" ht="24" customHeight="1" spans="4:8">
      <c r="D47" s="50"/>
      <c r="E47" s="50"/>
      <c r="F47" s="50"/>
      <c r="G47" s="50"/>
      <c r="H47" s="51"/>
    </row>
    <row r="48" s="48" customFormat="1" ht="24" customHeight="1" spans="4:8">
      <c r="D48" s="50"/>
      <c r="E48" s="50"/>
      <c r="F48" s="50"/>
      <c r="G48" s="50"/>
      <c r="H48" s="51"/>
    </row>
    <row r="49" s="48" customFormat="1" ht="24" customHeight="1" spans="4:8">
      <c r="D49" s="50"/>
      <c r="E49" s="50"/>
      <c r="F49" s="50"/>
      <c r="G49" s="50"/>
      <c r="H49" s="51"/>
    </row>
    <row r="50" s="48" customFormat="1" ht="24" customHeight="1" spans="4:8">
      <c r="D50" s="50"/>
      <c r="E50" s="50"/>
      <c r="F50" s="50"/>
      <c r="G50" s="50"/>
      <c r="H50" s="51"/>
    </row>
    <row r="51" s="48" customFormat="1" ht="24" customHeight="1" spans="4:8">
      <c r="D51" s="50"/>
      <c r="E51" s="50"/>
      <c r="F51" s="50"/>
      <c r="G51" s="50"/>
      <c r="H51" s="51"/>
    </row>
    <row r="52" s="48" customFormat="1" ht="24" customHeight="1" spans="4:8">
      <c r="D52" s="50"/>
      <c r="E52" s="50"/>
      <c r="F52" s="50"/>
      <c r="G52" s="50"/>
      <c r="H52" s="51"/>
    </row>
    <row r="53" s="48" customFormat="1" ht="24" customHeight="1" spans="4:8">
      <c r="D53" s="50"/>
      <c r="E53" s="50"/>
      <c r="F53" s="50"/>
      <c r="G53" s="50"/>
      <c r="H53" s="51"/>
    </row>
    <row r="54" s="48" customFormat="1" ht="24" customHeight="1" spans="4:8">
      <c r="D54" s="50"/>
      <c r="E54" s="50"/>
      <c r="F54" s="50"/>
      <c r="G54" s="50"/>
      <c r="H54" s="51"/>
    </row>
    <row r="55" s="48" customFormat="1" ht="24" customHeight="1" spans="4:8">
      <c r="D55" s="50"/>
      <c r="E55" s="50"/>
      <c r="F55" s="50"/>
      <c r="G55" s="50"/>
      <c r="H55" s="51"/>
    </row>
    <row r="56" s="48" customFormat="1" ht="24" customHeight="1" spans="4:8">
      <c r="D56" s="50"/>
      <c r="E56" s="50"/>
      <c r="F56" s="50"/>
      <c r="G56" s="50"/>
      <c r="H56" s="51"/>
    </row>
    <row r="57" s="48" customFormat="1" ht="24" customHeight="1" spans="4:8">
      <c r="D57" s="50"/>
      <c r="E57" s="50"/>
      <c r="F57" s="50"/>
      <c r="G57" s="50"/>
      <c r="H57" s="51"/>
    </row>
    <row r="58" s="48" customFormat="1" ht="24" customHeight="1" spans="4:8">
      <c r="D58" s="50"/>
      <c r="E58" s="50"/>
      <c r="F58" s="50"/>
      <c r="G58" s="50"/>
      <c r="H58" s="51"/>
    </row>
    <row r="59" s="48" customFormat="1" ht="24" customHeight="1" spans="4:8">
      <c r="D59" s="50"/>
      <c r="E59" s="50"/>
      <c r="F59" s="50"/>
      <c r="G59" s="50"/>
      <c r="H59" s="51"/>
    </row>
    <row r="60" s="48" customFormat="1" ht="24" customHeight="1" spans="4:8">
      <c r="D60" s="50"/>
      <c r="E60" s="50"/>
      <c r="F60" s="50"/>
      <c r="G60" s="50"/>
      <c r="H60" s="51"/>
    </row>
    <row r="61" s="48" customFormat="1" ht="24" customHeight="1" spans="4:8">
      <c r="D61" s="50"/>
      <c r="E61" s="50"/>
      <c r="F61" s="50"/>
      <c r="G61" s="50"/>
      <c r="H61" s="51"/>
    </row>
    <row r="62" s="48" customFormat="1" ht="24" customHeight="1" spans="4:8">
      <c r="D62" s="50"/>
      <c r="E62" s="50"/>
      <c r="F62" s="50"/>
      <c r="G62" s="50"/>
      <c r="H62" s="51"/>
    </row>
    <row r="63" s="48" customFormat="1" ht="24" customHeight="1" spans="4:8">
      <c r="D63" s="50"/>
      <c r="E63" s="50"/>
      <c r="F63" s="50"/>
      <c r="G63" s="50"/>
      <c r="H63" s="51"/>
    </row>
    <row r="64" s="48" customFormat="1" ht="24" customHeight="1" spans="4:8">
      <c r="D64" s="50"/>
      <c r="E64" s="50"/>
      <c r="F64" s="50"/>
      <c r="G64" s="50"/>
      <c r="H64" s="51"/>
    </row>
    <row r="65" s="48" customFormat="1" ht="24" customHeight="1" spans="4:8">
      <c r="D65" s="50"/>
      <c r="E65" s="50"/>
      <c r="F65" s="50"/>
      <c r="G65" s="50"/>
      <c r="H65" s="51"/>
    </row>
    <row r="66" s="48" customFormat="1" ht="24" customHeight="1" spans="4:8">
      <c r="D66" s="50"/>
      <c r="E66" s="50"/>
      <c r="F66" s="50"/>
      <c r="G66" s="50"/>
      <c r="H66" s="51"/>
    </row>
    <row r="67" s="48" customFormat="1" ht="24" customHeight="1" spans="4:8">
      <c r="D67" s="50"/>
      <c r="E67" s="50"/>
      <c r="F67" s="50"/>
      <c r="G67" s="50"/>
      <c r="H67" s="51"/>
    </row>
    <row r="68" s="48" customFormat="1" ht="24" customHeight="1" spans="4:8">
      <c r="D68" s="50"/>
      <c r="E68" s="50"/>
      <c r="F68" s="50"/>
      <c r="G68" s="50"/>
      <c r="H68" s="51"/>
    </row>
    <row r="69" s="48" customFormat="1" ht="24" customHeight="1" spans="4:8">
      <c r="D69" s="50"/>
      <c r="E69" s="50"/>
      <c r="F69" s="50"/>
      <c r="G69" s="50"/>
      <c r="H69" s="51"/>
    </row>
    <row r="70" s="48" customFormat="1" ht="24" customHeight="1" spans="4:8">
      <c r="D70" s="50"/>
      <c r="E70" s="50"/>
      <c r="F70" s="50"/>
      <c r="G70" s="50"/>
      <c r="H70" s="51"/>
    </row>
    <row r="71" s="48" customFormat="1" ht="24" customHeight="1" spans="4:8">
      <c r="D71" s="50"/>
      <c r="E71" s="50"/>
      <c r="F71" s="50"/>
      <c r="G71" s="50"/>
      <c r="H71" s="51"/>
    </row>
    <row r="72" s="48" customFormat="1" ht="24" customHeight="1" spans="4:8">
      <c r="D72" s="50"/>
      <c r="E72" s="50"/>
      <c r="F72" s="50"/>
      <c r="G72" s="50"/>
      <c r="H72" s="51"/>
    </row>
    <row r="73" s="48" customFormat="1" ht="24" customHeight="1" spans="4:8">
      <c r="D73" s="50"/>
      <c r="E73" s="50"/>
      <c r="F73" s="50"/>
      <c r="G73" s="50"/>
      <c r="H73" s="51"/>
    </row>
    <row r="74" s="48" customFormat="1" ht="24" customHeight="1" spans="4:8">
      <c r="D74" s="50"/>
      <c r="E74" s="50"/>
      <c r="F74" s="50"/>
      <c r="G74" s="50"/>
      <c r="H74" s="51"/>
    </row>
    <row r="75" s="48" customFormat="1" ht="24" customHeight="1" spans="4:8">
      <c r="D75" s="50"/>
      <c r="E75" s="50"/>
      <c r="F75" s="50"/>
      <c r="G75" s="50"/>
      <c r="H75" s="51"/>
    </row>
    <row r="76" s="48" customFormat="1" ht="24" customHeight="1" spans="4:8">
      <c r="D76" s="50"/>
      <c r="E76" s="50"/>
      <c r="F76" s="50"/>
      <c r="G76" s="50"/>
      <c r="H76" s="51"/>
    </row>
    <row r="77" s="48" customFormat="1" ht="24" customHeight="1" spans="4:8">
      <c r="D77" s="50"/>
      <c r="E77" s="50"/>
      <c r="F77" s="50"/>
      <c r="G77" s="50"/>
      <c r="H77" s="51"/>
    </row>
    <row r="78" s="48" customFormat="1" ht="24" customHeight="1" spans="4:8">
      <c r="D78" s="50"/>
      <c r="E78" s="50"/>
      <c r="F78" s="50"/>
      <c r="G78" s="50"/>
      <c r="H78" s="51"/>
    </row>
    <row r="79" s="48" customFormat="1" ht="24" customHeight="1" spans="4:8">
      <c r="D79" s="50"/>
      <c r="E79" s="50"/>
      <c r="F79" s="50"/>
      <c r="G79" s="50"/>
      <c r="H79" s="51"/>
    </row>
    <row r="80" s="48" customFormat="1" ht="24" customHeight="1" spans="4:8">
      <c r="D80" s="50"/>
      <c r="E80" s="50"/>
      <c r="F80" s="50"/>
      <c r="G80" s="50"/>
      <c r="H80" s="51"/>
    </row>
    <row r="81" s="48" customFormat="1" ht="24" customHeight="1" spans="4:8">
      <c r="D81" s="50"/>
      <c r="E81" s="50"/>
      <c r="F81" s="50"/>
      <c r="G81" s="50"/>
      <c r="H81" s="51"/>
    </row>
    <row r="82" s="48" customFormat="1" ht="24" customHeight="1" spans="4:8">
      <c r="D82" s="50"/>
      <c r="E82" s="50"/>
      <c r="F82" s="50"/>
      <c r="G82" s="50"/>
      <c r="H82" s="51"/>
    </row>
    <row r="83" s="48" customFormat="1" ht="24" customHeight="1" spans="4:8">
      <c r="D83" s="50"/>
      <c r="E83" s="50"/>
      <c r="F83" s="50"/>
      <c r="G83" s="50"/>
      <c r="H83" s="51"/>
    </row>
    <row r="84" s="48" customFormat="1" ht="24" customHeight="1" spans="4:8">
      <c r="D84" s="50"/>
      <c r="E84" s="50"/>
      <c r="F84" s="50"/>
      <c r="G84" s="50"/>
      <c r="H84" s="51"/>
    </row>
    <row r="85" s="48" customFormat="1" ht="24" customHeight="1" spans="4:8">
      <c r="D85" s="50"/>
      <c r="E85" s="50"/>
      <c r="F85" s="50"/>
      <c r="G85" s="50"/>
      <c r="H85" s="51"/>
    </row>
    <row r="86" s="48" customFormat="1" ht="24" customHeight="1" spans="4:8">
      <c r="D86" s="50"/>
      <c r="E86" s="50"/>
      <c r="F86" s="50"/>
      <c r="G86" s="50"/>
      <c r="H86" s="51"/>
    </row>
    <row r="87" s="48" customFormat="1" ht="24" customHeight="1" spans="4:8">
      <c r="D87" s="50"/>
      <c r="E87" s="50"/>
      <c r="F87" s="50"/>
      <c r="G87" s="50"/>
      <c r="H87" s="51"/>
    </row>
    <row r="88" s="48" customFormat="1" ht="24" customHeight="1" spans="4:8">
      <c r="D88" s="50"/>
      <c r="E88" s="50"/>
      <c r="F88" s="50"/>
      <c r="G88" s="50"/>
      <c r="H88" s="51"/>
    </row>
    <row r="89" s="48" customFormat="1" ht="24" customHeight="1" spans="4:8">
      <c r="D89" s="50"/>
      <c r="E89" s="50"/>
      <c r="F89" s="50"/>
      <c r="G89" s="50"/>
      <c r="H89" s="51"/>
    </row>
    <row r="90" s="48" customFormat="1" ht="24" customHeight="1" spans="4:8">
      <c r="D90" s="50"/>
      <c r="E90" s="50"/>
      <c r="F90" s="50"/>
      <c r="G90" s="50"/>
      <c r="H90" s="51"/>
    </row>
    <row r="91" s="48" customFormat="1" ht="24" customHeight="1" spans="4:8">
      <c r="D91" s="50"/>
      <c r="E91" s="50"/>
      <c r="F91" s="50"/>
      <c r="G91" s="50"/>
      <c r="H91" s="51"/>
    </row>
    <row r="92" s="48" customFormat="1" ht="24" customHeight="1" spans="4:8">
      <c r="D92" s="50"/>
      <c r="E92" s="50"/>
      <c r="F92" s="50"/>
      <c r="G92" s="50"/>
      <c r="H92" s="51"/>
    </row>
    <row r="93" s="48" customFormat="1" ht="24" customHeight="1" spans="4:8">
      <c r="D93" s="50"/>
      <c r="E93" s="50"/>
      <c r="F93" s="50"/>
      <c r="G93" s="50"/>
      <c r="H93" s="51"/>
    </row>
    <row r="94" s="48" customFormat="1" ht="24" customHeight="1" spans="4:8">
      <c r="D94" s="50"/>
      <c r="E94" s="50"/>
      <c r="F94" s="50"/>
      <c r="G94" s="50"/>
      <c r="H94" s="51"/>
    </row>
    <row r="95" s="48" customFormat="1" ht="24" customHeight="1" spans="4:8">
      <c r="D95" s="50"/>
      <c r="E95" s="50"/>
      <c r="F95" s="50"/>
      <c r="G95" s="50"/>
      <c r="H95" s="51"/>
    </row>
    <row r="96" s="48" customFormat="1" ht="24" customHeight="1" spans="4:8">
      <c r="D96" s="50"/>
      <c r="E96" s="50"/>
      <c r="F96" s="50"/>
      <c r="G96" s="50"/>
      <c r="H96" s="51"/>
    </row>
    <row r="97" s="48" customFormat="1" ht="24" customHeight="1" spans="4:8">
      <c r="D97" s="50"/>
      <c r="E97" s="50"/>
      <c r="F97" s="50"/>
      <c r="G97" s="50"/>
      <c r="H97" s="51"/>
    </row>
    <row r="98" s="48" customFormat="1" ht="24" customHeight="1" spans="4:8">
      <c r="D98" s="50"/>
      <c r="E98" s="50"/>
      <c r="F98" s="50"/>
      <c r="G98" s="50"/>
      <c r="H98" s="51"/>
    </row>
    <row r="99" s="48" customFormat="1" ht="24" customHeight="1" spans="4:8">
      <c r="D99" s="50"/>
      <c r="E99" s="50"/>
      <c r="F99" s="50"/>
      <c r="G99" s="50"/>
      <c r="H99" s="51"/>
    </row>
    <row r="100" s="48" customFormat="1" ht="24" customHeight="1" spans="4:8">
      <c r="D100" s="50"/>
      <c r="E100" s="50"/>
      <c r="F100" s="50"/>
      <c r="G100" s="50"/>
      <c r="H100" s="51"/>
    </row>
    <row r="101" s="48" customFormat="1" ht="24" customHeight="1" spans="4:8">
      <c r="D101" s="50"/>
      <c r="E101" s="50"/>
      <c r="F101" s="50"/>
      <c r="G101" s="50"/>
      <c r="H101" s="51"/>
    </row>
    <row r="102" s="48" customFormat="1" ht="24" customHeight="1" spans="4:8">
      <c r="D102" s="50"/>
      <c r="E102" s="50"/>
      <c r="F102" s="50"/>
      <c r="G102" s="50"/>
      <c r="H102" s="51"/>
    </row>
    <row r="103" s="48" customFormat="1" ht="24" customHeight="1" spans="4:8">
      <c r="D103" s="50"/>
      <c r="E103" s="50"/>
      <c r="F103" s="50"/>
      <c r="G103" s="50"/>
      <c r="H103" s="51"/>
    </row>
    <row r="104" s="48" customFormat="1" ht="24" customHeight="1" spans="4:8">
      <c r="D104" s="50"/>
      <c r="E104" s="50"/>
      <c r="F104" s="50"/>
      <c r="G104" s="50"/>
      <c r="H104" s="51"/>
    </row>
    <row r="105" s="48" customFormat="1" ht="24" customHeight="1" spans="4:8">
      <c r="D105" s="50"/>
      <c r="E105" s="50"/>
      <c r="F105" s="50"/>
      <c r="G105" s="50"/>
      <c r="H105" s="51"/>
    </row>
    <row r="106" s="48" customFormat="1" ht="24" customHeight="1" spans="4:8">
      <c r="D106" s="50"/>
      <c r="E106" s="50"/>
      <c r="F106" s="50"/>
      <c r="G106" s="50"/>
      <c r="H106" s="51"/>
    </row>
    <row r="107" s="48" customFormat="1" ht="24" customHeight="1" spans="4:8">
      <c r="D107" s="50"/>
      <c r="E107" s="50"/>
      <c r="F107" s="50"/>
      <c r="G107" s="50"/>
      <c r="H107" s="51"/>
    </row>
    <row r="108" s="48" customFormat="1" ht="24" customHeight="1" spans="4:8">
      <c r="D108" s="50"/>
      <c r="E108" s="50"/>
      <c r="F108" s="50"/>
      <c r="G108" s="50"/>
      <c r="H108" s="51"/>
    </row>
    <row r="109" s="48" customFormat="1" ht="24" customHeight="1" spans="4:8">
      <c r="D109" s="50"/>
      <c r="E109" s="50"/>
      <c r="F109" s="50"/>
      <c r="G109" s="50"/>
      <c r="H109" s="51"/>
    </row>
    <row r="110" s="48" customFormat="1" ht="24" customHeight="1" spans="4:8">
      <c r="D110" s="50"/>
      <c r="E110" s="50"/>
      <c r="F110" s="50"/>
      <c r="G110" s="50"/>
      <c r="H110" s="51"/>
    </row>
    <row r="111" s="48" customFormat="1" ht="24" customHeight="1" spans="4:8">
      <c r="D111" s="50"/>
      <c r="E111" s="50"/>
      <c r="F111" s="50"/>
      <c r="G111" s="50"/>
      <c r="H111" s="51"/>
    </row>
    <row r="112" s="48" customFormat="1" ht="24" customHeight="1" spans="4:8">
      <c r="D112" s="50"/>
      <c r="E112" s="50"/>
      <c r="F112" s="50"/>
      <c r="G112" s="50"/>
      <c r="H112" s="51"/>
    </row>
    <row r="113" s="48" customFormat="1" ht="24" customHeight="1" spans="4:8">
      <c r="D113" s="50"/>
      <c r="E113" s="50"/>
      <c r="F113" s="50"/>
      <c r="G113" s="50"/>
      <c r="H113" s="51"/>
    </row>
    <row r="114" s="48" customFormat="1" ht="24" customHeight="1" spans="4:8">
      <c r="D114" s="50"/>
      <c r="E114" s="50"/>
      <c r="F114" s="50"/>
      <c r="G114" s="50"/>
      <c r="H114" s="51"/>
    </row>
    <row r="115" s="48" customFormat="1" ht="24" customHeight="1" spans="4:8">
      <c r="D115" s="50"/>
      <c r="E115" s="50"/>
      <c r="F115" s="50"/>
      <c r="G115" s="50"/>
      <c r="H115" s="51"/>
    </row>
    <row r="116" s="48" customFormat="1" ht="24" customHeight="1" spans="4:8">
      <c r="D116" s="50"/>
      <c r="E116" s="50"/>
      <c r="F116" s="50"/>
      <c r="G116" s="50"/>
      <c r="H116" s="51"/>
    </row>
    <row r="117" s="48" customFormat="1" ht="24" customHeight="1" spans="4:8">
      <c r="D117" s="50"/>
      <c r="E117" s="50"/>
      <c r="F117" s="50"/>
      <c r="G117" s="50"/>
      <c r="H117" s="51"/>
    </row>
    <row r="118" s="48" customFormat="1" ht="24" customHeight="1" spans="4:8">
      <c r="D118" s="50"/>
      <c r="E118" s="50"/>
      <c r="F118" s="50"/>
      <c r="G118" s="50"/>
      <c r="H118" s="51"/>
    </row>
    <row r="119" s="48" customFormat="1" ht="24" customHeight="1" spans="4:8">
      <c r="D119" s="50"/>
      <c r="E119" s="50"/>
      <c r="F119" s="50"/>
      <c r="G119" s="50"/>
      <c r="H119" s="51"/>
    </row>
    <row r="120" s="48" customFormat="1" ht="24" customHeight="1" spans="4:8">
      <c r="D120" s="50"/>
      <c r="E120" s="50"/>
      <c r="F120" s="50"/>
      <c r="G120" s="50"/>
      <c r="H120" s="51"/>
    </row>
    <row r="121" s="48" customFormat="1" ht="24" customHeight="1" spans="4:8">
      <c r="D121" s="50"/>
      <c r="E121" s="50"/>
      <c r="F121" s="50"/>
      <c r="G121" s="50"/>
      <c r="H121" s="51"/>
    </row>
    <row r="122" s="48" customFormat="1" spans="4:8">
      <c r="D122" s="50"/>
      <c r="E122" s="50"/>
      <c r="F122" s="50"/>
      <c r="G122" s="50"/>
      <c r="H122" s="51"/>
    </row>
  </sheetData>
  <sheetProtection selectLockedCells="1" selectUnlockedCells="1"/>
  <mergeCells count="9">
    <mergeCell ref="A2:I2"/>
    <mergeCell ref="G3:H3"/>
    <mergeCell ref="D4:F4"/>
    <mergeCell ref="G4:H4"/>
    <mergeCell ref="A35:I35"/>
    <mergeCell ref="A4:A5"/>
    <mergeCell ref="B4:B5"/>
    <mergeCell ref="C4:C5"/>
    <mergeCell ref="I4:I5"/>
  </mergeCells>
  <conditionalFormatting sqref="C16">
    <cfRule type="duplicateValues" dxfId="0" priority="1"/>
  </conditionalFormatting>
  <conditionalFormatting sqref="C13:C15">
    <cfRule type="duplicateValues" dxfId="0" priority="2"/>
  </conditionalFormatting>
  <printOptions horizontalCentered="1"/>
  <pageMargins left="0.590277777777778" right="0.590277777777778" top="0.786805555555556" bottom="0.786805555555556" header="0.5" footer="0.5"/>
  <pageSetup paperSize="9" scale="84" orientation="portrait"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workbookViewId="0">
      <selection activeCell="A1" sqref="$A1:$XFD1048576"/>
    </sheetView>
  </sheetViews>
  <sheetFormatPr defaultColWidth="9" defaultRowHeight="13.5" outlineLevelCol="4"/>
  <cols>
    <col min="1" max="1" width="40.75" style="6" customWidth="1"/>
    <col min="2" max="2" width="12.25" style="6" customWidth="1"/>
    <col min="3" max="3" width="13.25" style="6" customWidth="1"/>
    <col min="4" max="4" width="15.125" style="6" customWidth="1"/>
    <col min="5" max="5" width="10.25" style="6" customWidth="1"/>
    <col min="6" max="16384" width="9" style="6"/>
  </cols>
  <sheetData>
    <row r="1" s="31" customFormat="1" ht="24" customHeight="1" spans="1:1">
      <c r="A1" s="35"/>
    </row>
    <row r="2" s="32" customFormat="1" ht="42" customHeight="1" spans="1:5">
      <c r="A2" s="11" t="s">
        <v>1693</v>
      </c>
      <c r="B2" s="11"/>
      <c r="C2" s="11"/>
      <c r="D2" s="11"/>
      <c r="E2" s="11"/>
    </row>
    <row r="3" s="33" customFormat="1" ht="27" customHeight="1" spans="1:5">
      <c r="A3" s="12" t="s">
        <v>1</v>
      </c>
      <c r="B3" s="12"/>
      <c r="C3" s="12"/>
      <c r="D3" s="12"/>
      <c r="E3" s="12"/>
    </row>
    <row r="4" s="6" customFormat="1" ht="25" customHeight="1" spans="1:5">
      <c r="A4" s="15" t="s">
        <v>1585</v>
      </c>
      <c r="B4" s="15" t="s">
        <v>1518</v>
      </c>
      <c r="C4" s="15" t="s">
        <v>1554</v>
      </c>
      <c r="D4" s="15" t="s">
        <v>1555</v>
      </c>
      <c r="E4" s="15" t="s">
        <v>1694</v>
      </c>
    </row>
    <row r="5" s="34" customFormat="1" ht="24" customHeight="1" spans="1:5">
      <c r="A5" s="36" t="s">
        <v>1695</v>
      </c>
      <c r="B5" s="37" t="s">
        <v>1519</v>
      </c>
      <c r="C5" s="38">
        <f>C6+C7</f>
        <v>1310624</v>
      </c>
      <c r="D5" s="38">
        <f>D6+D7</f>
        <v>1310624</v>
      </c>
      <c r="E5" s="39"/>
    </row>
    <row r="6" s="6" customFormat="1" ht="24" customHeight="1" spans="1:5">
      <c r="A6" s="40" t="s">
        <v>1696</v>
      </c>
      <c r="B6" s="15" t="s">
        <v>1520</v>
      </c>
      <c r="C6" s="41">
        <v>415577</v>
      </c>
      <c r="D6" s="41">
        <v>415577</v>
      </c>
      <c r="E6" s="42"/>
    </row>
    <row r="7" s="6" customFormat="1" ht="24" customHeight="1" spans="1:5">
      <c r="A7" s="40" t="s">
        <v>1697</v>
      </c>
      <c r="B7" s="15" t="s">
        <v>1521</v>
      </c>
      <c r="C7" s="41">
        <v>895047</v>
      </c>
      <c r="D7" s="41">
        <v>895047</v>
      </c>
      <c r="E7" s="43"/>
    </row>
    <row r="8" s="34" customFormat="1" ht="24" customHeight="1" spans="1:5">
      <c r="A8" s="36" t="s">
        <v>1698</v>
      </c>
      <c r="B8" s="37" t="s">
        <v>1522</v>
      </c>
      <c r="C8" s="38">
        <f>C9+C10</f>
        <v>100600</v>
      </c>
      <c r="D8" s="38">
        <f>D9+D10</f>
        <v>100600</v>
      </c>
      <c r="E8" s="39"/>
    </row>
    <row r="9" s="6" customFormat="1" ht="24" customHeight="1" spans="1:5">
      <c r="A9" s="40" t="s">
        <v>1696</v>
      </c>
      <c r="B9" s="15" t="s">
        <v>1523</v>
      </c>
      <c r="C9" s="44">
        <v>13100</v>
      </c>
      <c r="D9" s="44">
        <v>13100</v>
      </c>
      <c r="E9" s="43"/>
    </row>
    <row r="10" s="6" customFormat="1" ht="24" customHeight="1" spans="1:5">
      <c r="A10" s="40" t="s">
        <v>1697</v>
      </c>
      <c r="B10" s="15" t="s">
        <v>1524</v>
      </c>
      <c r="C10" s="44">
        <v>87500</v>
      </c>
      <c r="D10" s="44">
        <v>87500</v>
      </c>
      <c r="E10" s="43"/>
    </row>
    <row r="11" s="6" customFormat="1" ht="42" customHeight="1" spans="1:5">
      <c r="A11" s="30" t="s">
        <v>1699</v>
      </c>
      <c r="B11" s="30"/>
      <c r="C11" s="30"/>
      <c r="D11" s="30"/>
      <c r="E11" s="30"/>
    </row>
    <row r="12" s="6" customFormat="1" ht="24" customHeight="1"/>
    <row r="13" s="6" customFormat="1" ht="24" customHeight="1"/>
    <row r="14" s="6" customFormat="1" ht="24" customHeight="1"/>
    <row r="15" s="6" customFormat="1" ht="24" customHeight="1"/>
    <row r="16" s="6" customFormat="1" ht="24" customHeight="1"/>
    <row r="17" s="6" customFormat="1" ht="24" customHeight="1"/>
    <row r="18" s="6" customFormat="1" ht="24" customHeight="1"/>
    <row r="19" s="6" customFormat="1" ht="24" customHeight="1"/>
    <row r="20" s="6" customFormat="1" ht="24" customHeight="1"/>
    <row r="21" s="6" customFormat="1" ht="24" customHeight="1"/>
    <row r="22" s="6" customFormat="1" ht="24" customHeight="1"/>
    <row r="23" s="6" customFormat="1" ht="24" customHeight="1"/>
    <row r="24" s="6" customFormat="1" ht="24" customHeight="1"/>
    <row r="25" s="6" customFormat="1" ht="24" customHeight="1"/>
    <row r="26" s="6" customFormat="1" ht="24" customHeight="1"/>
    <row r="27" s="6" customFormat="1" ht="24" customHeight="1"/>
    <row r="28" s="6" customFormat="1" ht="24" customHeight="1"/>
    <row r="29" s="6" customFormat="1" ht="24" customHeight="1"/>
    <row r="30" s="6" customFormat="1" ht="24" customHeight="1"/>
    <row r="31" s="6" customFormat="1" ht="24" customHeight="1"/>
    <row r="32" s="6" customFormat="1" ht="24" customHeight="1"/>
    <row r="33" s="6" customFormat="1" ht="24" customHeight="1"/>
    <row r="34" s="6" customFormat="1" ht="24" customHeight="1"/>
    <row r="35" s="6" customFormat="1" ht="24" customHeight="1"/>
    <row r="36" s="6" customFormat="1" ht="24" customHeight="1"/>
    <row r="37" s="6" customFormat="1" ht="24" customHeight="1"/>
    <row r="38" s="6" customFormat="1" ht="24" customHeight="1"/>
    <row r="39" s="6" customFormat="1" ht="24" customHeight="1"/>
    <row r="40" s="6" customFormat="1" ht="24" customHeight="1"/>
    <row r="41" s="6" customFormat="1" ht="24" customHeight="1"/>
    <row r="42" s="6" customFormat="1" ht="24" customHeight="1"/>
    <row r="43" s="6" customFormat="1" ht="24" customHeight="1"/>
    <row r="44" s="6" customFormat="1" ht="24" customHeight="1"/>
    <row r="45" s="6" customFormat="1" ht="24" customHeight="1"/>
    <row r="46" s="6" customFormat="1" ht="24" customHeight="1"/>
    <row r="47" s="6" customFormat="1" ht="24" customHeight="1"/>
    <row r="48" s="6" customFormat="1" ht="24" customHeight="1"/>
    <row r="49" s="6" customFormat="1" ht="24" customHeight="1"/>
    <row r="50" s="6" customFormat="1" ht="24" customHeight="1"/>
    <row r="51" s="6" customFormat="1" ht="24" customHeight="1"/>
    <row r="52" s="6" customFormat="1" ht="24" customHeight="1"/>
    <row r="53" s="6" customFormat="1" ht="24" customHeight="1"/>
    <row r="54" s="6" customFormat="1" ht="24" customHeight="1"/>
    <row r="55" s="6" customFormat="1" ht="24" customHeight="1"/>
    <row r="56" s="6" customFormat="1" ht="24" customHeight="1"/>
    <row r="57" s="6" customFormat="1" ht="24" customHeight="1"/>
    <row r="58" s="6" customFormat="1" ht="24" customHeight="1"/>
    <row r="59" s="6" customFormat="1" ht="24" customHeight="1"/>
    <row r="60" s="6" customFormat="1" ht="24" customHeight="1"/>
    <row r="61" s="6" customFormat="1" ht="24" customHeight="1"/>
    <row r="62" s="6" customFormat="1" ht="24" customHeight="1"/>
    <row r="63" s="6" customFormat="1" ht="24" customHeight="1"/>
    <row r="64" s="6" customFormat="1" ht="24" customHeight="1"/>
    <row r="65" s="6" customFormat="1" ht="24" customHeight="1"/>
    <row r="66" s="6" customFormat="1" ht="24" customHeight="1"/>
    <row r="67" s="6" customFormat="1" ht="24" customHeight="1"/>
    <row r="68" s="6" customFormat="1" ht="24" customHeight="1"/>
    <row r="69" s="6" customFormat="1" ht="24" customHeight="1"/>
    <row r="70" s="6" customFormat="1" ht="24" customHeight="1"/>
    <row r="71" s="6" customFormat="1" ht="24" customHeight="1"/>
    <row r="72" s="6" customFormat="1" ht="24" customHeight="1"/>
    <row r="73" s="6" customFormat="1" ht="24" customHeight="1"/>
    <row r="74" s="6" customFormat="1" ht="24" customHeight="1"/>
    <row r="75" s="6" customFormat="1" ht="24" customHeight="1"/>
    <row r="76" s="6" customFormat="1" ht="24" customHeight="1"/>
    <row r="77" s="6" customFormat="1" ht="24" customHeight="1"/>
    <row r="78" s="6" customFormat="1" ht="24" customHeight="1"/>
    <row r="79" s="6" customFormat="1" ht="24" customHeight="1"/>
    <row r="80" s="6" customFormat="1" ht="24" customHeight="1"/>
    <row r="81" s="6" customFormat="1" ht="24" customHeight="1"/>
    <row r="82" s="6" customFormat="1" ht="24" customHeight="1"/>
    <row r="83" s="6" customFormat="1" ht="24" customHeight="1"/>
    <row r="84" s="6" customFormat="1" ht="24" customHeight="1"/>
    <row r="85" s="6" customFormat="1" ht="24" customHeight="1"/>
    <row r="86" s="6" customFormat="1" ht="24" customHeight="1"/>
    <row r="87" s="6" customFormat="1" ht="24" customHeight="1"/>
    <row r="88" s="6" customFormat="1" ht="24" customHeight="1"/>
    <row r="89" s="6" customFormat="1" ht="24" customHeight="1"/>
    <row r="90" s="6" customFormat="1" ht="24" customHeight="1"/>
    <row r="91" s="6" customFormat="1" ht="24" customHeight="1"/>
    <row r="92" s="6" customFormat="1" ht="24" customHeight="1"/>
    <row r="93" s="6" customFormat="1" ht="24" customHeight="1"/>
    <row r="94" s="6" customFormat="1" ht="24" customHeight="1"/>
    <row r="95" s="6" customFormat="1" ht="24" customHeight="1"/>
  </sheetData>
  <mergeCells count="3">
    <mergeCell ref="A2:E2"/>
    <mergeCell ref="A3:E3"/>
    <mergeCell ref="A11:E11"/>
  </mergeCells>
  <printOptions horizontalCentered="1"/>
  <pageMargins left="0.590277777777778" right="0.590277777777778" top="0.786805555555556" bottom="0.786805555555556" header="0.5" footer="0.5"/>
  <pageSetup paperSize="9" orientation="portrait"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6"/>
  <sheetViews>
    <sheetView showZeros="0" workbookViewId="0">
      <selection activeCell="I8" sqref="I8"/>
    </sheetView>
  </sheetViews>
  <sheetFormatPr defaultColWidth="9" defaultRowHeight="13.5" outlineLevelCol="5"/>
  <cols>
    <col min="1" max="1" width="18" style="8" customWidth="1"/>
    <col min="2" max="2" width="25.125" style="9" customWidth="1"/>
    <col min="3" max="3" width="26.75" style="8" customWidth="1"/>
    <col min="4" max="4" width="17.5" style="8" customWidth="1"/>
    <col min="5" max="5" width="16" style="8" customWidth="1"/>
    <col min="6" max="6" width="16.625" style="8" customWidth="1"/>
    <col min="7" max="16384" width="9" style="7"/>
  </cols>
  <sheetData>
    <row r="1" s="1" customFormat="1" ht="24" customHeight="1" spans="2:2">
      <c r="B1" s="10"/>
    </row>
    <row r="2" s="2" customFormat="1" ht="42" customHeight="1" spans="1:6">
      <c r="A2" s="11" t="s">
        <v>1700</v>
      </c>
      <c r="B2" s="11"/>
      <c r="C2" s="11"/>
      <c r="D2" s="11"/>
      <c r="E2" s="11"/>
      <c r="F2" s="11"/>
    </row>
    <row r="3" s="3" customFormat="1" ht="27" customHeight="1" spans="2:6">
      <c r="B3" s="12"/>
      <c r="C3" s="12"/>
      <c r="D3" s="12"/>
      <c r="E3" s="12"/>
      <c r="F3" s="13" t="s">
        <v>1</v>
      </c>
    </row>
    <row r="4" s="4" customFormat="1" ht="40" customHeight="1" spans="1:6">
      <c r="A4" s="14" t="s">
        <v>1609</v>
      </c>
      <c r="B4" s="15" t="s">
        <v>1224</v>
      </c>
      <c r="C4" s="15" t="s">
        <v>1701</v>
      </c>
      <c r="D4" s="15" t="s">
        <v>1702</v>
      </c>
      <c r="E4" s="15" t="s">
        <v>1703</v>
      </c>
      <c r="F4" s="15" t="s">
        <v>1704</v>
      </c>
    </row>
    <row r="5" s="5" customFormat="1" ht="46" customHeight="1" spans="1:6">
      <c r="A5" s="15" t="s">
        <v>1618</v>
      </c>
      <c r="B5" s="16" t="s">
        <v>1705</v>
      </c>
      <c r="C5" s="17" t="s">
        <v>1706</v>
      </c>
      <c r="D5" s="18" t="s">
        <v>1664</v>
      </c>
      <c r="E5" s="19" t="s">
        <v>1707</v>
      </c>
      <c r="F5" s="20">
        <v>1000</v>
      </c>
    </row>
    <row r="6" s="5" customFormat="1" ht="55" customHeight="1" spans="1:6">
      <c r="A6" s="15" t="s">
        <v>1618</v>
      </c>
      <c r="B6" s="16" t="s">
        <v>1708</v>
      </c>
      <c r="C6" s="21" t="s">
        <v>1709</v>
      </c>
      <c r="D6" s="18" t="s">
        <v>1664</v>
      </c>
      <c r="E6" s="19" t="s">
        <v>1707</v>
      </c>
      <c r="F6" s="20">
        <v>1000</v>
      </c>
    </row>
    <row r="7" s="5" customFormat="1" ht="46" customHeight="1" spans="1:6">
      <c r="A7" s="15" t="s">
        <v>1618</v>
      </c>
      <c r="B7" s="16" t="s">
        <v>1710</v>
      </c>
      <c r="C7" s="21" t="s">
        <v>1711</v>
      </c>
      <c r="D7" s="18" t="s">
        <v>1664</v>
      </c>
      <c r="E7" s="19" t="s">
        <v>1707</v>
      </c>
      <c r="F7" s="22">
        <v>1000</v>
      </c>
    </row>
    <row r="8" s="5" customFormat="1" ht="46" customHeight="1" spans="1:6">
      <c r="A8" s="15" t="s">
        <v>1618</v>
      </c>
      <c r="B8" s="16" t="s">
        <v>1712</v>
      </c>
      <c r="C8" s="21" t="s">
        <v>1713</v>
      </c>
      <c r="D8" s="23" t="s">
        <v>1714</v>
      </c>
      <c r="E8" s="19" t="s">
        <v>1707</v>
      </c>
      <c r="F8" s="22">
        <v>600</v>
      </c>
    </row>
    <row r="9" s="5" customFormat="1" ht="46" customHeight="1" spans="1:6">
      <c r="A9" s="15" t="s">
        <v>1618</v>
      </c>
      <c r="B9" s="16" t="s">
        <v>1715</v>
      </c>
      <c r="C9" s="21" t="s">
        <v>1713</v>
      </c>
      <c r="D9" s="23" t="s">
        <v>1714</v>
      </c>
      <c r="E9" s="19" t="s">
        <v>1707</v>
      </c>
      <c r="F9" s="22">
        <v>600</v>
      </c>
    </row>
    <row r="10" s="5" customFormat="1" ht="46" customHeight="1" spans="1:6">
      <c r="A10" s="15" t="s">
        <v>1618</v>
      </c>
      <c r="B10" s="16" t="s">
        <v>1716</v>
      </c>
      <c r="C10" s="21" t="s">
        <v>1713</v>
      </c>
      <c r="D10" s="23" t="s">
        <v>1714</v>
      </c>
      <c r="E10" s="19" t="s">
        <v>1707</v>
      </c>
      <c r="F10" s="22">
        <v>1000</v>
      </c>
    </row>
    <row r="11" s="5" customFormat="1" ht="46" customHeight="1" spans="1:6">
      <c r="A11" s="15" t="s">
        <v>1618</v>
      </c>
      <c r="B11" s="16" t="s">
        <v>1717</v>
      </c>
      <c r="C11" s="21" t="s">
        <v>1718</v>
      </c>
      <c r="D11" s="23" t="s">
        <v>1667</v>
      </c>
      <c r="E11" s="19" t="s">
        <v>1707</v>
      </c>
      <c r="F11" s="22">
        <v>2600</v>
      </c>
    </row>
    <row r="12" s="5" customFormat="1" ht="46" customHeight="1" spans="1:6">
      <c r="A12" s="15" t="s">
        <v>1618</v>
      </c>
      <c r="B12" s="16" t="s">
        <v>1719</v>
      </c>
      <c r="C12" s="21" t="s">
        <v>1718</v>
      </c>
      <c r="D12" s="23" t="s">
        <v>1667</v>
      </c>
      <c r="E12" s="19" t="s">
        <v>1707</v>
      </c>
      <c r="F12" s="22">
        <v>1700</v>
      </c>
    </row>
    <row r="13" s="5" customFormat="1" ht="46" customHeight="1" spans="1:6">
      <c r="A13" s="15" t="s">
        <v>1618</v>
      </c>
      <c r="B13" s="16" t="s">
        <v>1720</v>
      </c>
      <c r="C13" s="21" t="s">
        <v>1718</v>
      </c>
      <c r="D13" s="23" t="s">
        <v>1667</v>
      </c>
      <c r="E13" s="19" t="s">
        <v>1707</v>
      </c>
      <c r="F13" s="22">
        <v>1200</v>
      </c>
    </row>
    <row r="14" s="5" customFormat="1" ht="46" customHeight="1" spans="1:6">
      <c r="A14" s="15" t="s">
        <v>1618</v>
      </c>
      <c r="B14" s="16" t="s">
        <v>1683</v>
      </c>
      <c r="C14" s="21" t="s">
        <v>1721</v>
      </c>
      <c r="D14" s="23" t="s">
        <v>1722</v>
      </c>
      <c r="E14" s="19" t="s">
        <v>1707</v>
      </c>
      <c r="F14" s="22">
        <v>800</v>
      </c>
    </row>
    <row r="15" s="5" customFormat="1" ht="46" customHeight="1" spans="1:6">
      <c r="A15" s="15" t="s">
        <v>1618</v>
      </c>
      <c r="B15" s="16" t="s">
        <v>1723</v>
      </c>
      <c r="C15" s="17" t="s">
        <v>1724</v>
      </c>
      <c r="D15" s="18" t="s">
        <v>1725</v>
      </c>
      <c r="E15" s="19" t="s">
        <v>1707</v>
      </c>
      <c r="F15" s="22">
        <v>1600</v>
      </c>
    </row>
    <row r="16" s="5" customFormat="1" ht="46" customHeight="1" spans="1:6">
      <c r="A16" s="15" t="s">
        <v>1618</v>
      </c>
      <c r="B16" s="24" t="s">
        <v>1640</v>
      </c>
      <c r="C16" s="17" t="s">
        <v>1726</v>
      </c>
      <c r="D16" s="18" t="s">
        <v>1714</v>
      </c>
      <c r="E16" s="19" t="s">
        <v>1727</v>
      </c>
      <c r="F16" s="22">
        <v>7500</v>
      </c>
    </row>
    <row r="17" s="5" customFormat="1" ht="46" customHeight="1" spans="1:6">
      <c r="A17" s="15" t="s">
        <v>1618</v>
      </c>
      <c r="B17" s="24" t="s">
        <v>1638</v>
      </c>
      <c r="C17" s="17" t="s">
        <v>1726</v>
      </c>
      <c r="D17" s="25" t="s">
        <v>1714</v>
      </c>
      <c r="E17" s="19" t="s">
        <v>1727</v>
      </c>
      <c r="F17" s="26">
        <v>6000</v>
      </c>
    </row>
    <row r="18" s="5" customFormat="1" ht="46" customHeight="1" spans="1:6">
      <c r="A18" s="15" t="s">
        <v>1618</v>
      </c>
      <c r="B18" s="27" t="s">
        <v>1728</v>
      </c>
      <c r="C18" s="17" t="s">
        <v>1729</v>
      </c>
      <c r="D18" s="28" t="s">
        <v>1714</v>
      </c>
      <c r="E18" s="19" t="s">
        <v>1727</v>
      </c>
      <c r="F18" s="29">
        <v>2000</v>
      </c>
    </row>
    <row r="19" s="6" customFormat="1" ht="45" customHeight="1" spans="1:6">
      <c r="A19" s="30" t="s">
        <v>1730</v>
      </c>
      <c r="B19" s="30"/>
      <c r="C19" s="30"/>
      <c r="D19" s="30"/>
      <c r="E19" s="30"/>
      <c r="F19" s="30"/>
    </row>
    <row r="20" s="7" customFormat="1" ht="24" customHeight="1" spans="1:6">
      <c r="A20" s="8"/>
      <c r="B20" s="9"/>
      <c r="C20" s="8"/>
      <c r="D20" s="8"/>
      <c r="E20" s="8"/>
      <c r="F20" s="8"/>
    </row>
    <row r="21" s="7" customFormat="1" ht="24" customHeight="1" spans="1:6">
      <c r="A21" s="8"/>
      <c r="B21" s="9"/>
      <c r="C21" s="8"/>
      <c r="D21" s="8"/>
      <c r="E21" s="8"/>
      <c r="F21" s="8"/>
    </row>
    <row r="22" s="7" customFormat="1" ht="24" customHeight="1" spans="1:6">
      <c r="A22" s="8"/>
      <c r="B22" s="9"/>
      <c r="C22" s="8"/>
      <c r="D22" s="8"/>
      <c r="E22" s="8"/>
      <c r="F22" s="8"/>
    </row>
    <row r="23" s="7" customFormat="1" ht="24" customHeight="1" spans="1:6">
      <c r="A23" s="8"/>
      <c r="B23" s="9"/>
      <c r="C23" s="8"/>
      <c r="D23" s="8"/>
      <c r="E23" s="8"/>
      <c r="F23" s="8"/>
    </row>
    <row r="24" s="7" customFormat="1" ht="24" customHeight="1" spans="1:6">
      <c r="A24" s="8"/>
      <c r="B24" s="9"/>
      <c r="C24" s="8"/>
      <c r="D24" s="8"/>
      <c r="E24" s="8"/>
      <c r="F24" s="8"/>
    </row>
    <row r="25" s="7" customFormat="1" ht="24" customHeight="1" spans="1:6">
      <c r="A25" s="8"/>
      <c r="B25" s="9"/>
      <c r="C25" s="8"/>
      <c r="D25" s="8"/>
      <c r="E25" s="8"/>
      <c r="F25" s="8"/>
    </row>
    <row r="26" s="7" customFormat="1" ht="24" customHeight="1" spans="1:6">
      <c r="A26" s="8"/>
      <c r="B26" s="9"/>
      <c r="C26" s="8"/>
      <c r="D26" s="8"/>
      <c r="E26" s="8"/>
      <c r="F26" s="8"/>
    </row>
    <row r="27" s="7" customFormat="1" ht="24" customHeight="1" spans="1:6">
      <c r="A27" s="8"/>
      <c r="B27" s="9"/>
      <c r="C27" s="8"/>
      <c r="D27" s="8"/>
      <c r="E27" s="8"/>
      <c r="F27" s="8"/>
    </row>
    <row r="28" s="7" customFormat="1" ht="24" customHeight="1" spans="1:6">
      <c r="A28" s="8"/>
      <c r="B28" s="9"/>
      <c r="C28" s="8"/>
      <c r="D28" s="8"/>
      <c r="E28" s="8"/>
      <c r="F28" s="8"/>
    </row>
    <row r="29" s="7" customFormat="1" ht="24" customHeight="1" spans="1:6">
      <c r="A29" s="8"/>
      <c r="B29" s="9"/>
      <c r="C29" s="8"/>
      <c r="D29" s="8"/>
      <c r="E29" s="8"/>
      <c r="F29" s="8"/>
    </row>
    <row r="30" s="7" customFormat="1" ht="24" customHeight="1" spans="1:6">
      <c r="A30" s="8"/>
      <c r="B30" s="9"/>
      <c r="C30" s="8"/>
      <c r="D30" s="8"/>
      <c r="E30" s="8"/>
      <c r="F30" s="8"/>
    </row>
    <row r="31" s="7" customFormat="1" ht="24" customHeight="1" spans="1:6">
      <c r="A31" s="8"/>
      <c r="B31" s="9"/>
      <c r="C31" s="8"/>
      <c r="D31" s="8"/>
      <c r="E31" s="8"/>
      <c r="F31" s="8"/>
    </row>
    <row r="32" s="7" customFormat="1" ht="24" customHeight="1" spans="1:6">
      <c r="A32" s="8"/>
      <c r="B32" s="9"/>
      <c r="C32" s="8"/>
      <c r="D32" s="8"/>
      <c r="E32" s="8"/>
      <c r="F32" s="8"/>
    </row>
    <row r="33" s="7" customFormat="1" ht="24" customHeight="1" spans="1:6">
      <c r="A33" s="8"/>
      <c r="B33" s="9"/>
      <c r="C33" s="8"/>
      <c r="D33" s="8"/>
      <c r="E33" s="8"/>
      <c r="F33" s="8"/>
    </row>
    <row r="34" s="7" customFormat="1" ht="24" customHeight="1" spans="1:6">
      <c r="A34" s="8"/>
      <c r="B34" s="9"/>
      <c r="C34" s="8"/>
      <c r="D34" s="8"/>
      <c r="E34" s="8"/>
      <c r="F34" s="8"/>
    </row>
    <row r="35" s="7" customFormat="1" ht="24" customHeight="1" spans="1:6">
      <c r="A35" s="8"/>
      <c r="B35" s="9"/>
      <c r="C35" s="8"/>
      <c r="D35" s="8"/>
      <c r="E35" s="8"/>
      <c r="F35" s="8"/>
    </row>
    <row r="36" s="7" customFormat="1" ht="24" customHeight="1" spans="1:6">
      <c r="A36" s="8"/>
      <c r="B36" s="9"/>
      <c r="C36" s="8"/>
      <c r="D36" s="8"/>
      <c r="E36" s="8"/>
      <c r="F36" s="8"/>
    </row>
    <row r="37" s="7" customFormat="1" ht="24" customHeight="1" spans="1:6">
      <c r="A37" s="8"/>
      <c r="B37" s="9"/>
      <c r="C37" s="8"/>
      <c r="D37" s="8"/>
      <c r="E37" s="8"/>
      <c r="F37" s="8"/>
    </row>
    <row r="38" s="7" customFormat="1" ht="24" customHeight="1" spans="1:6">
      <c r="A38" s="8"/>
      <c r="B38" s="9"/>
      <c r="C38" s="8"/>
      <c r="D38" s="8"/>
      <c r="E38" s="8"/>
      <c r="F38" s="8"/>
    </row>
    <row r="39" s="7" customFormat="1" ht="24" customHeight="1" spans="1:6">
      <c r="A39" s="8"/>
      <c r="B39" s="9"/>
      <c r="C39" s="8"/>
      <c r="D39" s="8"/>
      <c r="E39" s="8"/>
      <c r="F39" s="8"/>
    </row>
    <row r="40" s="7" customFormat="1" ht="24" customHeight="1" spans="1:6">
      <c r="A40" s="8"/>
      <c r="B40" s="9"/>
      <c r="C40" s="8"/>
      <c r="D40" s="8"/>
      <c r="E40" s="8"/>
      <c r="F40" s="8"/>
    </row>
    <row r="41" s="7" customFormat="1" ht="24" customHeight="1" spans="1:6">
      <c r="A41" s="8"/>
      <c r="B41" s="9"/>
      <c r="C41" s="8"/>
      <c r="D41" s="8"/>
      <c r="E41" s="8"/>
      <c r="F41" s="8"/>
    </row>
    <row r="42" s="7" customFormat="1" ht="24" customHeight="1" spans="1:6">
      <c r="A42" s="8"/>
      <c r="B42" s="9"/>
      <c r="C42" s="8"/>
      <c r="D42" s="8"/>
      <c r="E42" s="8"/>
      <c r="F42" s="8"/>
    </row>
    <row r="43" s="7" customFormat="1" ht="24" customHeight="1" spans="1:6">
      <c r="A43" s="8"/>
      <c r="B43" s="9"/>
      <c r="C43" s="8"/>
      <c r="D43" s="8"/>
      <c r="E43" s="8"/>
      <c r="F43" s="8"/>
    </row>
    <row r="44" s="7" customFormat="1" ht="24" customHeight="1" spans="1:6">
      <c r="A44" s="8"/>
      <c r="B44" s="9"/>
      <c r="C44" s="8"/>
      <c r="D44" s="8"/>
      <c r="E44" s="8"/>
      <c r="F44" s="8"/>
    </row>
    <row r="45" s="7" customFormat="1" ht="24" customHeight="1" spans="1:6">
      <c r="A45" s="8"/>
      <c r="B45" s="9"/>
      <c r="C45" s="8"/>
      <c r="D45" s="8"/>
      <c r="E45" s="8"/>
      <c r="F45" s="8"/>
    </row>
    <row r="46" s="7" customFormat="1" ht="24" customHeight="1" spans="1:6">
      <c r="A46" s="8"/>
      <c r="B46" s="9"/>
      <c r="C46" s="8"/>
      <c r="D46" s="8"/>
      <c r="E46" s="8"/>
      <c r="F46" s="8"/>
    </row>
    <row r="47" s="7" customFormat="1" ht="24" customHeight="1" spans="1:6">
      <c r="A47" s="8"/>
      <c r="B47" s="9"/>
      <c r="C47" s="8"/>
      <c r="D47" s="8"/>
      <c r="E47" s="8"/>
      <c r="F47" s="8"/>
    </row>
    <row r="48" s="7" customFormat="1" ht="24" customHeight="1" spans="1:6">
      <c r="A48" s="8"/>
      <c r="B48" s="9"/>
      <c r="C48" s="8"/>
      <c r="D48" s="8"/>
      <c r="E48" s="8"/>
      <c r="F48" s="8"/>
    </row>
    <row r="49" s="7" customFormat="1" ht="24" customHeight="1" spans="1:6">
      <c r="A49" s="8"/>
      <c r="B49" s="9"/>
      <c r="C49" s="8"/>
      <c r="D49" s="8"/>
      <c r="E49" s="8"/>
      <c r="F49" s="8"/>
    </row>
    <row r="50" s="7" customFormat="1" ht="24" customHeight="1" spans="1:6">
      <c r="A50" s="8"/>
      <c r="B50" s="9"/>
      <c r="C50" s="8"/>
      <c r="D50" s="8"/>
      <c r="E50" s="8"/>
      <c r="F50" s="8"/>
    </row>
    <row r="51" s="7" customFormat="1" ht="24" customHeight="1" spans="1:6">
      <c r="A51" s="8"/>
      <c r="B51" s="9"/>
      <c r="C51" s="8"/>
      <c r="D51" s="8"/>
      <c r="E51" s="8"/>
      <c r="F51" s="8"/>
    </row>
    <row r="52" s="7" customFormat="1" ht="24" customHeight="1" spans="1:6">
      <c r="A52" s="8"/>
      <c r="B52" s="9"/>
      <c r="C52" s="8"/>
      <c r="D52" s="8"/>
      <c r="E52" s="8"/>
      <c r="F52" s="8"/>
    </row>
    <row r="53" s="7" customFormat="1" ht="24" customHeight="1" spans="1:6">
      <c r="A53" s="8"/>
      <c r="B53" s="9"/>
      <c r="C53" s="8"/>
      <c r="D53" s="8"/>
      <c r="E53" s="8"/>
      <c r="F53" s="8"/>
    </row>
    <row r="54" s="7" customFormat="1" ht="24" customHeight="1" spans="1:6">
      <c r="A54" s="8"/>
      <c r="B54" s="9"/>
      <c r="C54" s="8"/>
      <c r="D54" s="8"/>
      <c r="E54" s="8"/>
      <c r="F54" s="8"/>
    </row>
    <row r="55" s="7" customFormat="1" ht="24" customHeight="1" spans="1:6">
      <c r="A55" s="8"/>
      <c r="B55" s="9"/>
      <c r="C55" s="8"/>
      <c r="D55" s="8"/>
      <c r="E55" s="8"/>
      <c r="F55" s="8"/>
    </row>
    <row r="56" s="7" customFormat="1" ht="24" customHeight="1" spans="1:6">
      <c r="A56" s="8"/>
      <c r="B56" s="9"/>
      <c r="C56" s="8"/>
      <c r="D56" s="8"/>
      <c r="E56" s="8"/>
      <c r="F56" s="8"/>
    </row>
    <row r="57" s="7" customFormat="1" ht="24" customHeight="1" spans="1:6">
      <c r="A57" s="8"/>
      <c r="B57" s="9"/>
      <c r="C57" s="8"/>
      <c r="D57" s="8"/>
      <c r="E57" s="8"/>
      <c r="F57" s="8"/>
    </row>
    <row r="58" s="7" customFormat="1" ht="24" customHeight="1" spans="1:6">
      <c r="A58" s="8"/>
      <c r="B58" s="9"/>
      <c r="C58" s="8"/>
      <c r="D58" s="8"/>
      <c r="E58" s="8"/>
      <c r="F58" s="8"/>
    </row>
    <row r="59" s="7" customFormat="1" ht="24" customHeight="1" spans="1:6">
      <c r="A59" s="8"/>
      <c r="B59" s="9"/>
      <c r="C59" s="8"/>
      <c r="D59" s="8"/>
      <c r="E59" s="8"/>
      <c r="F59" s="8"/>
    </row>
    <row r="60" s="7" customFormat="1" ht="24" customHeight="1" spans="1:6">
      <c r="A60" s="8"/>
      <c r="B60" s="9"/>
      <c r="C60" s="8"/>
      <c r="D60" s="8"/>
      <c r="E60" s="8"/>
      <c r="F60" s="8"/>
    </row>
    <row r="61" s="7" customFormat="1" ht="24" customHeight="1" spans="1:6">
      <c r="A61" s="8"/>
      <c r="B61" s="9"/>
      <c r="C61" s="8"/>
      <c r="D61" s="8"/>
      <c r="E61" s="8"/>
      <c r="F61" s="8"/>
    </row>
    <row r="62" s="7" customFormat="1" ht="24" customHeight="1" spans="1:6">
      <c r="A62" s="8"/>
      <c r="B62" s="9"/>
      <c r="C62" s="8"/>
      <c r="D62" s="8"/>
      <c r="E62" s="8"/>
      <c r="F62" s="8"/>
    </row>
    <row r="63" s="7" customFormat="1" ht="24" customHeight="1" spans="1:6">
      <c r="A63" s="8"/>
      <c r="B63" s="9"/>
      <c r="C63" s="8"/>
      <c r="D63" s="8"/>
      <c r="E63" s="8"/>
      <c r="F63" s="8"/>
    </row>
    <row r="64" s="7" customFormat="1" ht="24" customHeight="1" spans="1:6">
      <c r="A64" s="8"/>
      <c r="B64" s="9"/>
      <c r="C64" s="8"/>
      <c r="D64" s="8"/>
      <c r="E64" s="8"/>
      <c r="F64" s="8"/>
    </row>
    <row r="65" s="7" customFormat="1" ht="24" customHeight="1" spans="1:6">
      <c r="A65" s="8"/>
      <c r="B65" s="9"/>
      <c r="C65" s="8"/>
      <c r="D65" s="8"/>
      <c r="E65" s="8"/>
      <c r="F65" s="8"/>
    </row>
    <row r="66" s="7" customFormat="1" ht="24" customHeight="1" spans="1:6">
      <c r="A66" s="8"/>
      <c r="B66" s="9"/>
      <c r="C66" s="8"/>
      <c r="D66" s="8"/>
      <c r="E66" s="8"/>
      <c r="F66" s="8"/>
    </row>
    <row r="67" s="7" customFormat="1" ht="24" customHeight="1" spans="1:6">
      <c r="A67" s="8"/>
      <c r="B67" s="9"/>
      <c r="C67" s="8"/>
      <c r="D67" s="8"/>
      <c r="E67" s="8"/>
      <c r="F67" s="8"/>
    </row>
    <row r="68" s="7" customFormat="1" ht="24" customHeight="1" spans="1:6">
      <c r="A68" s="8"/>
      <c r="B68" s="9"/>
      <c r="C68" s="8"/>
      <c r="D68" s="8"/>
      <c r="E68" s="8"/>
      <c r="F68" s="8"/>
    </row>
    <row r="69" s="7" customFormat="1" ht="24" customHeight="1" spans="1:6">
      <c r="A69" s="8"/>
      <c r="B69" s="9"/>
      <c r="C69" s="8"/>
      <c r="D69" s="8"/>
      <c r="E69" s="8"/>
      <c r="F69" s="8"/>
    </row>
    <row r="70" s="7" customFormat="1" ht="24" customHeight="1" spans="1:6">
      <c r="A70" s="8"/>
      <c r="B70" s="9"/>
      <c r="C70" s="8"/>
      <c r="D70" s="8"/>
      <c r="E70" s="8"/>
      <c r="F70" s="8"/>
    </row>
    <row r="71" s="7" customFormat="1" ht="24" customHeight="1" spans="1:6">
      <c r="A71" s="8"/>
      <c r="B71" s="9"/>
      <c r="C71" s="8"/>
      <c r="D71" s="8"/>
      <c r="E71" s="8"/>
      <c r="F71" s="8"/>
    </row>
    <row r="72" s="7" customFormat="1" ht="24" customHeight="1" spans="1:6">
      <c r="A72" s="8"/>
      <c r="B72" s="9"/>
      <c r="C72" s="8"/>
      <c r="D72" s="8"/>
      <c r="E72" s="8"/>
      <c r="F72" s="8"/>
    </row>
    <row r="73" s="7" customFormat="1" ht="24" customHeight="1" spans="1:6">
      <c r="A73" s="8"/>
      <c r="B73" s="9"/>
      <c r="C73" s="8"/>
      <c r="D73" s="8"/>
      <c r="E73" s="8"/>
      <c r="F73" s="8"/>
    </row>
    <row r="74" s="7" customFormat="1" ht="24" customHeight="1" spans="1:6">
      <c r="A74" s="8"/>
      <c r="B74" s="9"/>
      <c r="C74" s="8"/>
      <c r="D74" s="8"/>
      <c r="E74" s="8"/>
      <c r="F74" s="8"/>
    </row>
    <row r="75" s="7" customFormat="1" ht="24" customHeight="1" spans="1:6">
      <c r="A75" s="8"/>
      <c r="B75" s="9"/>
      <c r="C75" s="8"/>
      <c r="D75" s="8"/>
      <c r="E75" s="8"/>
      <c r="F75" s="8"/>
    </row>
    <row r="76" s="7" customFormat="1" ht="24" customHeight="1" spans="1:6">
      <c r="A76" s="8"/>
      <c r="B76" s="9"/>
      <c r="C76" s="8"/>
      <c r="D76" s="8"/>
      <c r="E76" s="8"/>
      <c r="F76" s="8"/>
    </row>
    <row r="77" s="7" customFormat="1" ht="24" customHeight="1" spans="1:6">
      <c r="A77" s="8"/>
      <c r="B77" s="9"/>
      <c r="C77" s="8"/>
      <c r="D77" s="8"/>
      <c r="E77" s="8"/>
      <c r="F77" s="8"/>
    </row>
    <row r="78" s="7" customFormat="1" ht="24" customHeight="1" spans="1:6">
      <c r="A78" s="8"/>
      <c r="B78" s="9"/>
      <c r="C78" s="8"/>
      <c r="D78" s="8"/>
      <c r="E78" s="8"/>
      <c r="F78" s="8"/>
    </row>
    <row r="79" s="7" customFormat="1" ht="24" customHeight="1" spans="1:6">
      <c r="A79" s="8"/>
      <c r="B79" s="9"/>
      <c r="C79" s="8"/>
      <c r="D79" s="8"/>
      <c r="E79" s="8"/>
      <c r="F79" s="8"/>
    </row>
    <row r="80" s="7" customFormat="1" ht="24" customHeight="1" spans="1:6">
      <c r="A80" s="8"/>
      <c r="B80" s="9"/>
      <c r="C80" s="8"/>
      <c r="D80" s="8"/>
      <c r="E80" s="8"/>
      <c r="F80" s="8"/>
    </row>
    <row r="81" s="7" customFormat="1" ht="24" customHeight="1" spans="1:6">
      <c r="A81" s="8"/>
      <c r="B81" s="9"/>
      <c r="C81" s="8"/>
      <c r="D81" s="8"/>
      <c r="E81" s="8"/>
      <c r="F81" s="8"/>
    </row>
    <row r="82" s="7" customFormat="1" ht="24" customHeight="1" spans="1:6">
      <c r="A82" s="8"/>
      <c r="B82" s="9"/>
      <c r="C82" s="8"/>
      <c r="D82" s="8"/>
      <c r="E82" s="8"/>
      <c r="F82" s="8"/>
    </row>
    <row r="83" s="7" customFormat="1" ht="24" customHeight="1" spans="1:6">
      <c r="A83" s="8"/>
      <c r="B83" s="9"/>
      <c r="C83" s="8"/>
      <c r="D83" s="8"/>
      <c r="E83" s="8"/>
      <c r="F83" s="8"/>
    </row>
    <row r="84" s="7" customFormat="1" ht="24" customHeight="1" spans="1:6">
      <c r="A84" s="8"/>
      <c r="B84" s="9"/>
      <c r="C84" s="8"/>
      <c r="D84" s="8"/>
      <c r="E84" s="8"/>
      <c r="F84" s="8"/>
    </row>
    <row r="85" s="7" customFormat="1" ht="24" customHeight="1" spans="1:6">
      <c r="A85" s="8"/>
      <c r="B85" s="9"/>
      <c r="C85" s="8"/>
      <c r="D85" s="8"/>
      <c r="E85" s="8"/>
      <c r="F85" s="8"/>
    </row>
    <row r="86" s="7" customFormat="1" ht="24" customHeight="1" spans="1:6">
      <c r="A86" s="8"/>
      <c r="B86" s="9"/>
      <c r="C86" s="8"/>
      <c r="D86" s="8"/>
      <c r="E86" s="8"/>
      <c r="F86" s="8"/>
    </row>
    <row r="87" s="7" customFormat="1" ht="24" customHeight="1" spans="1:6">
      <c r="A87" s="8"/>
      <c r="B87" s="9"/>
      <c r="C87" s="8"/>
      <c r="D87" s="8"/>
      <c r="E87" s="8"/>
      <c r="F87" s="8"/>
    </row>
    <row r="88" s="7" customFormat="1" ht="24" customHeight="1" spans="1:6">
      <c r="A88" s="8"/>
      <c r="B88" s="9"/>
      <c r="C88" s="8"/>
      <c r="D88" s="8"/>
      <c r="E88" s="8"/>
      <c r="F88" s="8"/>
    </row>
    <row r="89" s="7" customFormat="1" ht="24" customHeight="1" spans="1:6">
      <c r="A89" s="8"/>
      <c r="B89" s="9"/>
      <c r="C89" s="8"/>
      <c r="D89" s="8"/>
      <c r="E89" s="8"/>
      <c r="F89" s="8"/>
    </row>
    <row r="90" s="7" customFormat="1" ht="24" customHeight="1" spans="1:6">
      <c r="A90" s="8"/>
      <c r="B90" s="9"/>
      <c r="C90" s="8"/>
      <c r="D90" s="8"/>
      <c r="E90" s="8"/>
      <c r="F90" s="8"/>
    </row>
    <row r="91" s="7" customFormat="1" ht="24" customHeight="1" spans="1:6">
      <c r="A91" s="8"/>
      <c r="B91" s="9"/>
      <c r="C91" s="8"/>
      <c r="D91" s="8"/>
      <c r="E91" s="8"/>
      <c r="F91" s="8"/>
    </row>
    <row r="92" s="7" customFormat="1" ht="24" customHeight="1" spans="1:6">
      <c r="A92" s="8"/>
      <c r="B92" s="9"/>
      <c r="C92" s="8"/>
      <c r="D92" s="8"/>
      <c r="E92" s="8"/>
      <c r="F92" s="8"/>
    </row>
    <row r="93" s="7" customFormat="1" ht="24" customHeight="1" spans="1:6">
      <c r="A93" s="8"/>
      <c r="B93" s="9"/>
      <c r="C93" s="8"/>
      <c r="D93" s="8"/>
      <c r="E93" s="8"/>
      <c r="F93" s="8"/>
    </row>
    <row r="94" s="7" customFormat="1" ht="24" customHeight="1" spans="1:6">
      <c r="A94" s="8"/>
      <c r="B94" s="9"/>
      <c r="C94" s="8"/>
      <c r="D94" s="8"/>
      <c r="E94" s="8"/>
      <c r="F94" s="8"/>
    </row>
    <row r="95" s="7" customFormat="1" ht="24" customHeight="1" spans="1:6">
      <c r="A95" s="8"/>
      <c r="B95" s="9"/>
      <c r="C95" s="8"/>
      <c r="D95" s="8"/>
      <c r="E95" s="8"/>
      <c r="F95" s="8"/>
    </row>
    <row r="96" s="7" customFormat="1" ht="24" customHeight="1" spans="1:6">
      <c r="A96" s="8"/>
      <c r="B96" s="9"/>
      <c r="C96" s="8"/>
      <c r="D96" s="8"/>
      <c r="E96" s="8"/>
      <c r="F96" s="8"/>
    </row>
    <row r="97" s="7" customFormat="1" ht="24" customHeight="1" spans="1:6">
      <c r="A97" s="8"/>
      <c r="B97" s="9"/>
      <c r="C97" s="8"/>
      <c r="D97" s="8"/>
      <c r="E97" s="8"/>
      <c r="F97" s="8"/>
    </row>
    <row r="98" s="7" customFormat="1" ht="24" customHeight="1" spans="1:6">
      <c r="A98" s="8"/>
      <c r="B98" s="9"/>
      <c r="C98" s="8"/>
      <c r="D98" s="8"/>
      <c r="E98" s="8"/>
      <c r="F98" s="8"/>
    </row>
    <row r="99" s="7" customFormat="1" ht="24" customHeight="1" spans="1:6">
      <c r="A99" s="8"/>
      <c r="B99" s="9"/>
      <c r="C99" s="8"/>
      <c r="D99" s="8"/>
      <c r="E99" s="8"/>
      <c r="F99" s="8"/>
    </row>
    <row r="100" s="7" customFormat="1" ht="24" customHeight="1" spans="1:6">
      <c r="A100" s="8"/>
      <c r="B100" s="9"/>
      <c r="C100" s="8"/>
      <c r="D100" s="8"/>
      <c r="E100" s="8"/>
      <c r="F100" s="8"/>
    </row>
    <row r="101" s="7" customFormat="1" ht="24" customHeight="1" spans="1:6">
      <c r="A101" s="8"/>
      <c r="B101" s="9"/>
      <c r="C101" s="8"/>
      <c r="D101" s="8"/>
      <c r="E101" s="8"/>
      <c r="F101" s="8"/>
    </row>
    <row r="102" s="7" customFormat="1" ht="24" customHeight="1" spans="1:6">
      <c r="A102" s="8"/>
      <c r="B102" s="9"/>
      <c r="C102" s="8"/>
      <c r="D102" s="8"/>
      <c r="E102" s="8"/>
      <c r="F102" s="8"/>
    </row>
    <row r="103" s="7" customFormat="1" ht="24" customHeight="1" spans="1:6">
      <c r="A103" s="8"/>
      <c r="B103" s="9"/>
      <c r="C103" s="8"/>
      <c r="D103" s="8"/>
      <c r="E103" s="8"/>
      <c r="F103" s="8"/>
    </row>
    <row r="104" s="7" customFormat="1" ht="24" customHeight="1" spans="1:6">
      <c r="A104" s="8"/>
      <c r="B104" s="9"/>
      <c r="C104" s="8"/>
      <c r="D104" s="8"/>
      <c r="E104" s="8"/>
      <c r="F104" s="8"/>
    </row>
    <row r="105" s="7" customFormat="1" ht="24" customHeight="1" spans="1:6">
      <c r="A105" s="8"/>
      <c r="B105" s="9"/>
      <c r="C105" s="8"/>
      <c r="D105" s="8"/>
      <c r="E105" s="8"/>
      <c r="F105" s="8"/>
    </row>
    <row r="106" s="7" customFormat="1" ht="24" customHeight="1" spans="1:6">
      <c r="A106" s="8"/>
      <c r="B106" s="9"/>
      <c r="C106" s="8"/>
      <c r="D106" s="8"/>
      <c r="E106" s="8"/>
      <c r="F106" s="8"/>
    </row>
  </sheetData>
  <mergeCells count="2">
    <mergeCell ref="A2:F2"/>
    <mergeCell ref="A19:F19"/>
  </mergeCells>
  <printOptions horizontalCentered="1"/>
  <pageMargins left="0.590277777777778" right="0.590277777777778" top="0.786805555555556" bottom="0.786805555555556" header="0.5" footer="0.5"/>
  <pageSetup paperSize="9" scale="83"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workbookViewId="0">
      <selection activeCell="G11" sqref="G11"/>
    </sheetView>
  </sheetViews>
  <sheetFormatPr defaultColWidth="9" defaultRowHeight="15" customHeight="1" outlineLevelCol="7"/>
  <cols>
    <col min="1" max="1" width="47.25" style="470" customWidth="1"/>
    <col min="2" max="2" width="39.5" style="470" customWidth="1"/>
    <col min="3" max="3" width="9" style="470"/>
    <col min="4" max="4" width="3.625" style="470" customWidth="1"/>
    <col min="5" max="16384" width="9" style="470"/>
  </cols>
  <sheetData>
    <row r="1" s="268" customFormat="1" ht="24" customHeight="1" spans="1:2">
      <c r="A1" s="276"/>
      <c r="B1" s="277"/>
    </row>
    <row r="2" s="465" customFormat="1" ht="42" customHeight="1" spans="1:2">
      <c r="A2" s="471" t="s">
        <v>113</v>
      </c>
      <c r="B2" s="471"/>
    </row>
    <row r="3" s="466" customFormat="1" ht="27" customHeight="1" spans="2:2">
      <c r="B3" s="472" t="s">
        <v>1</v>
      </c>
    </row>
    <row r="4" s="467" customFormat="1" ht="30" customHeight="1" spans="1:2">
      <c r="A4" s="266" t="s">
        <v>2</v>
      </c>
      <c r="B4" s="266" t="s">
        <v>3</v>
      </c>
    </row>
    <row r="5" s="468" customFormat="1" ht="24" customHeight="1" spans="1:2">
      <c r="A5" s="473" t="s">
        <v>4</v>
      </c>
      <c r="B5" s="373">
        <f>SUM(B6:B21)</f>
        <v>84700</v>
      </c>
    </row>
    <row r="6" s="468" customFormat="1" ht="24" customHeight="1" spans="1:2">
      <c r="A6" s="474" t="s">
        <v>5</v>
      </c>
      <c r="B6" s="475">
        <v>22500</v>
      </c>
    </row>
    <row r="7" s="468" customFormat="1" ht="24" customHeight="1" spans="1:2">
      <c r="A7" s="474" t="s">
        <v>6</v>
      </c>
      <c r="B7" s="462">
        <v>8000</v>
      </c>
    </row>
    <row r="8" s="468" customFormat="1" ht="24" customHeight="1" spans="1:2">
      <c r="A8" s="474" t="s">
        <v>7</v>
      </c>
      <c r="B8" s="462"/>
    </row>
    <row r="9" s="468" customFormat="1" ht="24" customHeight="1" spans="1:8">
      <c r="A9" s="474" t="s">
        <v>8</v>
      </c>
      <c r="B9" s="462">
        <v>1900</v>
      </c>
      <c r="H9" s="476"/>
    </row>
    <row r="10" s="468" customFormat="1" ht="24" customHeight="1" spans="1:2">
      <c r="A10" s="474" t="s">
        <v>9</v>
      </c>
      <c r="B10" s="462">
        <v>2900</v>
      </c>
    </row>
    <row r="11" s="468" customFormat="1" ht="24" customHeight="1" spans="1:2">
      <c r="A11" s="474" t="s">
        <v>10</v>
      </c>
      <c r="B11" s="462">
        <v>3500</v>
      </c>
    </row>
    <row r="12" s="468" customFormat="1" ht="24" customHeight="1" spans="1:2">
      <c r="A12" s="474" t="s">
        <v>11</v>
      </c>
      <c r="B12" s="462">
        <v>2600</v>
      </c>
    </row>
    <row r="13" s="468" customFormat="1" ht="24" customHeight="1" spans="1:2">
      <c r="A13" s="474" t="s">
        <v>12</v>
      </c>
      <c r="B13" s="462">
        <v>1600</v>
      </c>
    </row>
    <row r="14" s="468" customFormat="1" ht="24" customHeight="1" spans="1:2">
      <c r="A14" s="474" t="s">
        <v>13</v>
      </c>
      <c r="B14" s="462">
        <v>1800</v>
      </c>
    </row>
    <row r="15" s="468" customFormat="1" ht="24" customHeight="1" spans="1:2">
      <c r="A15" s="474" t="s">
        <v>14</v>
      </c>
      <c r="B15" s="462">
        <v>12600</v>
      </c>
    </row>
    <row r="16" s="468" customFormat="1" ht="24" customHeight="1" spans="1:2">
      <c r="A16" s="474" t="s">
        <v>15</v>
      </c>
      <c r="B16" s="462">
        <v>4400</v>
      </c>
    </row>
    <row r="17" s="468" customFormat="1" ht="24" customHeight="1" spans="1:2">
      <c r="A17" s="474" t="s">
        <v>16</v>
      </c>
      <c r="B17" s="462">
        <v>12000</v>
      </c>
    </row>
    <row r="18" s="468" customFormat="1" ht="24" customHeight="1" spans="1:2">
      <c r="A18" s="474" t="s">
        <v>17</v>
      </c>
      <c r="B18" s="462">
        <v>10500</v>
      </c>
    </row>
    <row r="19" s="468" customFormat="1" ht="24" customHeight="1" spans="1:2">
      <c r="A19" s="474" t="s">
        <v>18</v>
      </c>
      <c r="B19" s="462"/>
    </row>
    <row r="20" s="468" customFormat="1" ht="24" customHeight="1" spans="1:2">
      <c r="A20" s="474" t="s">
        <v>19</v>
      </c>
      <c r="B20" s="462">
        <v>400</v>
      </c>
    </row>
    <row r="21" s="468" customFormat="1" ht="24" customHeight="1" spans="1:2">
      <c r="A21" s="474" t="s">
        <v>20</v>
      </c>
      <c r="B21" s="477"/>
    </row>
    <row r="22" s="468" customFormat="1" ht="24" customHeight="1" spans="1:2">
      <c r="A22" s="473" t="s">
        <v>21</v>
      </c>
      <c r="B22" s="478">
        <f>SUM(B23:B30)</f>
        <v>184100</v>
      </c>
    </row>
    <row r="23" s="468" customFormat="1" ht="24" customHeight="1" spans="1:2">
      <c r="A23" s="474" t="s">
        <v>22</v>
      </c>
      <c r="B23" s="462">
        <v>2600</v>
      </c>
    </row>
    <row r="24" s="468" customFormat="1" ht="24" customHeight="1" spans="1:2">
      <c r="A24" s="474" t="s">
        <v>23</v>
      </c>
      <c r="B24" s="462">
        <v>5426</v>
      </c>
    </row>
    <row r="25" s="468" customFormat="1" ht="24" customHeight="1" spans="1:2">
      <c r="A25" s="474" t="s">
        <v>24</v>
      </c>
      <c r="B25" s="462">
        <v>5581</v>
      </c>
    </row>
    <row r="26" s="468" customFormat="1" ht="24" customHeight="1" spans="1:2">
      <c r="A26" s="474" t="s">
        <v>25</v>
      </c>
      <c r="B26" s="479"/>
    </row>
    <row r="27" s="468" customFormat="1" ht="24" customHeight="1" spans="1:2">
      <c r="A27" s="474" t="s">
        <v>26</v>
      </c>
      <c r="B27" s="462">
        <v>170193</v>
      </c>
    </row>
    <row r="28" s="468" customFormat="1" ht="24" customHeight="1" spans="1:2">
      <c r="A28" s="474" t="s">
        <v>27</v>
      </c>
      <c r="B28" s="477"/>
    </row>
    <row r="29" s="468" customFormat="1" ht="24" customHeight="1" spans="1:2">
      <c r="A29" s="474" t="s">
        <v>28</v>
      </c>
      <c r="B29" s="479">
        <v>300</v>
      </c>
    </row>
    <row r="30" s="468" customFormat="1" ht="24" customHeight="1" spans="1:2">
      <c r="A30" s="474" t="s">
        <v>29</v>
      </c>
      <c r="B30" s="462"/>
    </row>
    <row r="31" s="468" customFormat="1" ht="24" customHeight="1" spans="1:2">
      <c r="A31" s="480"/>
      <c r="B31" s="481"/>
    </row>
    <row r="32" s="467" customFormat="1" ht="24" customHeight="1" spans="1:2">
      <c r="A32" s="266" t="s">
        <v>30</v>
      </c>
      <c r="B32" s="373">
        <f>B5+B22</f>
        <v>268800</v>
      </c>
    </row>
    <row r="33" s="469" customFormat="1" ht="24" customHeight="1" spans="1:2">
      <c r="A33" s="482"/>
      <c r="B33" s="482"/>
    </row>
    <row r="34" s="470" customFormat="1" ht="24" customHeight="1" spans="2:2">
      <c r="B34" s="470">
        <f>B22-SUM(B23:B30)</f>
        <v>0</v>
      </c>
    </row>
    <row r="35" s="470" customFormat="1" ht="24" customHeight="1" spans="2:2">
      <c r="B35" s="483"/>
    </row>
    <row r="36" s="470" customFormat="1" ht="24" customHeight="1"/>
    <row r="37" s="470" customFormat="1" ht="24" customHeight="1"/>
    <row r="38" s="470" customFormat="1" ht="24" customHeight="1"/>
    <row r="39" s="470" customFormat="1" ht="24" customHeight="1"/>
    <row r="40" s="470" customFormat="1" ht="24" customHeight="1"/>
    <row r="41" s="470" customFormat="1" ht="24" customHeight="1"/>
    <row r="42" s="470" customFormat="1" ht="24" customHeight="1"/>
    <row r="43" s="470" customFormat="1" ht="24" customHeight="1"/>
    <row r="44" s="470" customFormat="1" ht="24" customHeight="1"/>
    <row r="45" s="470" customFormat="1" ht="24" customHeight="1"/>
    <row r="46" s="470" customFormat="1" ht="24" customHeight="1"/>
    <row r="47" s="470" customFormat="1" ht="24" customHeight="1"/>
    <row r="48" s="470" customFormat="1" ht="24" customHeight="1"/>
    <row r="49" s="470" customFormat="1" ht="24" customHeight="1"/>
    <row r="50" s="470" customFormat="1" ht="24" customHeight="1"/>
    <row r="51" s="470" customFormat="1" ht="24" customHeight="1"/>
    <row r="52" s="470" customFormat="1" ht="24" customHeight="1"/>
    <row r="53" s="470" customFormat="1" ht="24" customHeight="1"/>
    <row r="54" s="470" customFormat="1" ht="24" customHeight="1"/>
    <row r="55" s="470" customFormat="1" ht="24" customHeight="1"/>
    <row r="56" s="470" customFormat="1" ht="24" customHeight="1"/>
    <row r="57" s="470" customFormat="1" ht="24" customHeight="1"/>
    <row r="58" s="470" customFormat="1" ht="24" customHeight="1"/>
    <row r="59" s="470" customFormat="1" ht="24" customHeight="1"/>
    <row r="60" s="470" customFormat="1" ht="24" customHeight="1"/>
    <row r="61" s="470" customFormat="1" ht="24" customHeight="1"/>
    <row r="62" s="470" customFormat="1" ht="24" customHeight="1"/>
    <row r="63" s="470" customFormat="1" ht="24" customHeight="1"/>
    <row r="64" s="470" customFormat="1" ht="24" customHeight="1"/>
    <row r="65" s="470" customFormat="1" ht="24" customHeight="1"/>
    <row r="66" s="470" customFormat="1" ht="24" customHeight="1"/>
    <row r="67" s="470" customFormat="1" ht="24" customHeight="1"/>
    <row r="68" s="470" customFormat="1" ht="24" customHeight="1"/>
    <row r="69" s="470" customFormat="1" ht="24" customHeight="1"/>
    <row r="70" s="470" customFormat="1" ht="24" customHeight="1"/>
    <row r="71" s="470" customFormat="1" ht="24" customHeight="1"/>
    <row r="72" s="470" customFormat="1" ht="24" customHeight="1"/>
    <row r="73" s="470" customFormat="1" ht="24" customHeight="1"/>
    <row r="74" s="470" customFormat="1" ht="24" customHeight="1"/>
    <row r="75" s="470" customFormat="1" ht="24" customHeight="1"/>
    <row r="76" s="470" customFormat="1" ht="24" customHeight="1"/>
    <row r="77" s="470" customFormat="1" ht="24" customHeight="1"/>
    <row r="78" s="470" customFormat="1" ht="24" customHeight="1"/>
    <row r="79" s="470" customFormat="1" ht="24" customHeight="1"/>
    <row r="80" s="470" customFormat="1" ht="24" customHeight="1"/>
    <row r="81" s="470" customFormat="1" ht="24" customHeight="1"/>
    <row r="82" s="470" customFormat="1" ht="24" customHeight="1"/>
    <row r="83" s="470" customFormat="1" ht="24" customHeight="1"/>
    <row r="84" s="470" customFormat="1" ht="24" customHeight="1"/>
    <row r="85" s="470" customFormat="1" ht="24" customHeight="1"/>
    <row r="86" s="470" customFormat="1" ht="24" customHeight="1"/>
    <row r="87" s="470" customFormat="1" ht="24" customHeight="1"/>
    <row r="88" s="470" customFormat="1" ht="24" customHeight="1"/>
    <row r="89" s="470" customFormat="1" ht="24" customHeight="1"/>
    <row r="90" s="470" customFormat="1" ht="24" customHeight="1"/>
    <row r="91" s="470" customFormat="1" ht="24" customHeight="1"/>
    <row r="92" s="470" customFormat="1" ht="24" customHeight="1"/>
    <row r="93" s="470" customFormat="1" ht="24" customHeight="1"/>
    <row r="94" s="470" customFormat="1" ht="24" customHeight="1"/>
    <row r="95" s="470" customFormat="1" ht="24" customHeight="1"/>
  </sheetData>
  <mergeCells count="2">
    <mergeCell ref="A2:B2"/>
    <mergeCell ref="A33:B3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83"/>
  <sheetViews>
    <sheetView showZeros="0" zoomScaleSheetLayoutView="70" workbookViewId="0">
      <selection activeCell="E14" sqref="E14"/>
    </sheetView>
  </sheetViews>
  <sheetFormatPr defaultColWidth="10" defaultRowHeight="13.5" outlineLevelCol="1"/>
  <cols>
    <col min="1" max="1" width="55.8916666666667" style="446" customWidth="1"/>
    <col min="2" max="2" width="36.2416666666667" style="446" customWidth="1"/>
    <col min="3" max="16384" width="10" style="446"/>
  </cols>
  <sheetData>
    <row r="1" s="122" customFormat="1" ht="24" customHeight="1" spans="1:2">
      <c r="A1" s="447"/>
      <c r="B1" s="383"/>
    </row>
    <row r="2" s="444" customFormat="1" ht="42" customHeight="1" spans="1:2">
      <c r="A2" s="448" t="s">
        <v>114</v>
      </c>
      <c r="B2" s="449"/>
    </row>
    <row r="3" s="445" customFormat="1" ht="27" customHeight="1" spans="1:2">
      <c r="A3" s="450"/>
      <c r="B3" s="392" t="s">
        <v>1</v>
      </c>
    </row>
    <row r="4" s="446" customFormat="1" ht="28.5" customHeight="1" spans="1:2">
      <c r="A4" s="393" t="s">
        <v>2</v>
      </c>
      <c r="B4" s="451" t="s">
        <v>3</v>
      </c>
    </row>
    <row r="5" s="446" customFormat="1" ht="24" customHeight="1" spans="1:2">
      <c r="A5" s="452" t="s">
        <v>32</v>
      </c>
      <c r="B5" s="104">
        <f>B6+B254+B258+B269+B359+B411+B467+B524+B651+B729+B802+B825+B932+B990+B1054+B1074+B1104+B1114+B1158+B1178+B1222+B1272+B1273+B1276+B1282</f>
        <v>695694</v>
      </c>
    </row>
    <row r="6" s="446" customFormat="1" ht="20" customHeight="1" spans="1:2">
      <c r="A6" s="453" t="s">
        <v>115</v>
      </c>
      <c r="B6" s="454">
        <f>B7+B19+B28+B38+B49+B60+B71+B79+B88+B101+B110+B121+B133+B140+B148+B154+B161+B168+B175+B182+B189+B197+B203+B209+B216+B231+B238+B245+B251</f>
        <v>59889</v>
      </c>
    </row>
    <row r="7" ht="20" customHeight="1" spans="1:2">
      <c r="A7" s="455" t="s">
        <v>116</v>
      </c>
      <c r="B7" s="456">
        <f>SUM(B8:B18)</f>
        <v>1169</v>
      </c>
    </row>
    <row r="8" ht="20" customHeight="1" spans="1:2">
      <c r="A8" s="455" t="s">
        <v>117</v>
      </c>
      <c r="B8" s="457">
        <v>637</v>
      </c>
    </row>
    <row r="9" ht="20" customHeight="1" spans="1:2">
      <c r="A9" s="455" t="s">
        <v>118</v>
      </c>
      <c r="B9" s="457">
        <v>156</v>
      </c>
    </row>
    <row r="10" ht="20" customHeight="1" spans="1:2">
      <c r="A10" s="455" t="s">
        <v>119</v>
      </c>
      <c r="B10" s="457">
        <v>0</v>
      </c>
    </row>
    <row r="11" ht="20" customHeight="1" spans="1:2">
      <c r="A11" s="455" t="s">
        <v>120</v>
      </c>
      <c r="B11" s="457">
        <v>50</v>
      </c>
    </row>
    <row r="12" ht="20" customHeight="1" spans="1:2">
      <c r="A12" s="455" t="s">
        <v>121</v>
      </c>
      <c r="B12" s="457"/>
    </row>
    <row r="13" ht="20" customHeight="1" spans="1:2">
      <c r="A13" s="455" t="s">
        <v>122</v>
      </c>
      <c r="B13" s="458"/>
    </row>
    <row r="14" ht="20" customHeight="1" spans="1:2">
      <c r="A14" s="455" t="s">
        <v>123</v>
      </c>
      <c r="B14" s="459"/>
    </row>
    <row r="15" ht="20" customHeight="1" spans="1:2">
      <c r="A15" s="455" t="s">
        <v>124</v>
      </c>
      <c r="B15" s="459">
        <v>115</v>
      </c>
    </row>
    <row r="16" ht="20" customHeight="1" spans="1:2">
      <c r="A16" s="455" t="s">
        <v>125</v>
      </c>
      <c r="B16" s="458">
        <v>0</v>
      </c>
    </row>
    <row r="17" ht="20" customHeight="1" spans="1:2">
      <c r="A17" s="455" t="s">
        <v>126</v>
      </c>
      <c r="B17" s="459">
        <v>31</v>
      </c>
    </row>
    <row r="18" ht="20" customHeight="1" spans="1:2">
      <c r="A18" s="455" t="s">
        <v>127</v>
      </c>
      <c r="B18" s="459">
        <v>180</v>
      </c>
    </row>
    <row r="19" ht="20" customHeight="1" spans="1:2">
      <c r="A19" s="455" t="s">
        <v>128</v>
      </c>
      <c r="B19" s="456">
        <f>SUM(B20:B27)</f>
        <v>1572</v>
      </c>
    </row>
    <row r="20" ht="20" customHeight="1" spans="1:2">
      <c r="A20" s="455" t="s">
        <v>117</v>
      </c>
      <c r="B20" s="459">
        <v>695</v>
      </c>
    </row>
    <row r="21" ht="20" customHeight="1" spans="1:2">
      <c r="A21" s="455" t="s">
        <v>118</v>
      </c>
      <c r="B21" s="459">
        <v>265</v>
      </c>
    </row>
    <row r="22" ht="20" customHeight="1" spans="1:2">
      <c r="A22" s="455" t="s">
        <v>119</v>
      </c>
      <c r="B22" s="458">
        <v>378</v>
      </c>
    </row>
    <row r="23" ht="20" customHeight="1" spans="1:2">
      <c r="A23" s="455" t="s">
        <v>129</v>
      </c>
      <c r="B23" s="458">
        <v>0</v>
      </c>
    </row>
    <row r="24" ht="20" customHeight="1" spans="1:2">
      <c r="A24" s="455" t="s">
        <v>130</v>
      </c>
      <c r="B24" s="459">
        <v>162</v>
      </c>
    </row>
    <row r="25" ht="20" customHeight="1" spans="1:2">
      <c r="A25" s="455" t="s">
        <v>131</v>
      </c>
      <c r="B25" s="459">
        <v>1</v>
      </c>
    </row>
    <row r="26" ht="20" customHeight="1" spans="1:2">
      <c r="A26" s="455" t="s">
        <v>126</v>
      </c>
      <c r="B26" s="459">
        <v>62</v>
      </c>
    </row>
    <row r="27" ht="20" customHeight="1" spans="1:2">
      <c r="A27" s="455" t="s">
        <v>132</v>
      </c>
      <c r="B27" s="459">
        <v>9</v>
      </c>
    </row>
    <row r="28" ht="20" customHeight="1" spans="1:2">
      <c r="A28" s="455" t="s">
        <v>133</v>
      </c>
      <c r="B28" s="457">
        <f>SUM(B29:B37)</f>
        <v>24310</v>
      </c>
    </row>
    <row r="29" ht="20" customHeight="1" spans="1:2">
      <c r="A29" s="455" t="s">
        <v>117</v>
      </c>
      <c r="B29" s="457">
        <v>16747</v>
      </c>
    </row>
    <row r="30" ht="20" customHeight="1" spans="1:2">
      <c r="A30" s="455" t="s">
        <v>118</v>
      </c>
      <c r="B30" s="457">
        <v>1633</v>
      </c>
    </row>
    <row r="31" ht="20" customHeight="1" spans="1:2">
      <c r="A31" s="455" t="s">
        <v>119</v>
      </c>
      <c r="B31" s="457">
        <v>12</v>
      </c>
    </row>
    <row r="32" ht="20" customHeight="1" spans="1:2">
      <c r="A32" s="455" t="s">
        <v>134</v>
      </c>
      <c r="B32" s="457">
        <v>5</v>
      </c>
    </row>
    <row r="33" ht="20" customHeight="1" spans="1:2">
      <c r="A33" s="455" t="s">
        <v>135</v>
      </c>
      <c r="B33" s="457">
        <v>0</v>
      </c>
    </row>
    <row r="34" ht="20" customHeight="1" spans="1:2">
      <c r="A34" s="455" t="s">
        <v>136</v>
      </c>
      <c r="B34" s="457">
        <v>0</v>
      </c>
    </row>
    <row r="35" ht="20" customHeight="1" spans="1:2">
      <c r="A35" s="455" t="s">
        <v>137</v>
      </c>
      <c r="B35" s="457"/>
    </row>
    <row r="36" ht="20" customHeight="1" spans="1:2">
      <c r="A36" s="455" t="s">
        <v>126</v>
      </c>
      <c r="B36" s="460">
        <v>3812</v>
      </c>
    </row>
    <row r="37" ht="20" customHeight="1" spans="1:2">
      <c r="A37" s="455" t="s">
        <v>138</v>
      </c>
      <c r="B37" s="460">
        <v>2101</v>
      </c>
    </row>
    <row r="38" ht="20" customHeight="1" spans="1:2">
      <c r="A38" s="455" t="s">
        <v>139</v>
      </c>
      <c r="B38" s="461">
        <f>SUM(B39:B48)</f>
        <v>948</v>
      </c>
    </row>
    <row r="39" ht="20" customHeight="1" spans="1:2">
      <c r="A39" s="455" t="s">
        <v>117</v>
      </c>
      <c r="B39" s="459">
        <v>400</v>
      </c>
    </row>
    <row r="40" ht="20" customHeight="1" spans="1:2">
      <c r="A40" s="455" t="s">
        <v>118</v>
      </c>
      <c r="B40" s="459">
        <v>153</v>
      </c>
    </row>
    <row r="41" ht="20" customHeight="1" spans="1:2">
      <c r="A41" s="455" t="s">
        <v>119</v>
      </c>
      <c r="B41" s="458"/>
    </row>
    <row r="42" ht="20" customHeight="1" spans="1:2">
      <c r="A42" s="455" t="s">
        <v>140</v>
      </c>
      <c r="B42" s="458"/>
    </row>
    <row r="43" ht="20" customHeight="1" spans="1:2">
      <c r="A43" s="455" t="s">
        <v>141</v>
      </c>
      <c r="B43" s="458"/>
    </row>
    <row r="44" ht="20" customHeight="1" spans="1:2">
      <c r="A44" s="455" t="s">
        <v>142</v>
      </c>
      <c r="B44" s="458"/>
    </row>
    <row r="45" ht="20" customHeight="1" spans="1:2">
      <c r="A45" s="455" t="s">
        <v>143</v>
      </c>
      <c r="B45" s="458"/>
    </row>
    <row r="46" ht="20" customHeight="1" spans="1:2">
      <c r="A46" s="455" t="s">
        <v>144</v>
      </c>
      <c r="B46" s="458"/>
    </row>
    <row r="47" ht="20" customHeight="1" spans="1:2">
      <c r="A47" s="455" t="s">
        <v>126</v>
      </c>
      <c r="B47" s="459">
        <v>392</v>
      </c>
    </row>
    <row r="48" ht="20" customHeight="1" spans="1:2">
      <c r="A48" s="455" t="s">
        <v>145</v>
      </c>
      <c r="B48" s="459">
        <v>3</v>
      </c>
    </row>
    <row r="49" ht="20" customHeight="1" spans="1:2">
      <c r="A49" s="455" t="s">
        <v>146</v>
      </c>
      <c r="B49" s="456">
        <f>SUM(B50:B59)</f>
        <v>874</v>
      </c>
    </row>
    <row r="50" ht="20" customHeight="1" spans="1:2">
      <c r="A50" s="455" t="s">
        <v>117</v>
      </c>
      <c r="B50" s="459">
        <v>334</v>
      </c>
    </row>
    <row r="51" ht="20" customHeight="1" spans="1:2">
      <c r="A51" s="455" t="s">
        <v>118</v>
      </c>
      <c r="B51" s="459">
        <v>2</v>
      </c>
    </row>
    <row r="52" ht="20" customHeight="1" spans="1:2">
      <c r="A52" s="455" t="s">
        <v>119</v>
      </c>
      <c r="B52" s="458"/>
    </row>
    <row r="53" ht="20" customHeight="1" spans="1:2">
      <c r="A53" s="455" t="s">
        <v>147</v>
      </c>
      <c r="B53" s="458"/>
    </row>
    <row r="54" ht="20" customHeight="1" spans="1:2">
      <c r="A54" s="455" t="s">
        <v>148</v>
      </c>
      <c r="B54" s="457">
        <v>369</v>
      </c>
    </row>
    <row r="55" ht="20" customHeight="1" spans="1:2">
      <c r="A55" s="455" t="s">
        <v>149</v>
      </c>
      <c r="B55" s="457">
        <v>0</v>
      </c>
    </row>
    <row r="56" ht="20" customHeight="1" spans="1:2">
      <c r="A56" s="455" t="s">
        <v>150</v>
      </c>
      <c r="B56" s="457">
        <v>40</v>
      </c>
    </row>
    <row r="57" ht="20" customHeight="1" spans="1:2">
      <c r="A57" s="455" t="s">
        <v>151</v>
      </c>
      <c r="B57" s="459"/>
    </row>
    <row r="58" ht="20" customHeight="1" spans="1:2">
      <c r="A58" s="455" t="s">
        <v>126</v>
      </c>
      <c r="B58" s="457">
        <v>128</v>
      </c>
    </row>
    <row r="59" ht="20" customHeight="1" spans="1:2">
      <c r="A59" s="455" t="s">
        <v>152</v>
      </c>
      <c r="B59" s="457">
        <v>1</v>
      </c>
    </row>
    <row r="60" ht="20" customHeight="1" spans="1:2">
      <c r="A60" s="455" t="s">
        <v>153</v>
      </c>
      <c r="B60" s="456">
        <f>SUM(B61:B70)</f>
        <v>3822</v>
      </c>
    </row>
    <row r="61" ht="20" customHeight="1" spans="1:2">
      <c r="A61" s="455" t="s">
        <v>117</v>
      </c>
      <c r="B61" s="457">
        <v>1219</v>
      </c>
    </row>
    <row r="62" ht="20" customHeight="1" spans="1:2">
      <c r="A62" s="455" t="s">
        <v>118</v>
      </c>
      <c r="B62" s="457">
        <v>745</v>
      </c>
    </row>
    <row r="63" ht="20" customHeight="1" spans="1:2">
      <c r="A63" s="455" t="s">
        <v>119</v>
      </c>
      <c r="B63" s="458"/>
    </row>
    <row r="64" ht="20" customHeight="1" spans="1:2">
      <c r="A64" s="455" t="s">
        <v>154</v>
      </c>
      <c r="B64" s="458"/>
    </row>
    <row r="65" ht="20" customHeight="1" spans="1:2">
      <c r="A65" s="455" t="s">
        <v>155</v>
      </c>
      <c r="B65" s="458"/>
    </row>
    <row r="66" ht="20" customHeight="1" spans="1:2">
      <c r="A66" s="455" t="s">
        <v>156</v>
      </c>
      <c r="B66" s="458"/>
    </row>
    <row r="67" ht="20" customHeight="1" spans="1:2">
      <c r="A67" s="455" t="s">
        <v>157</v>
      </c>
      <c r="B67" s="459"/>
    </row>
    <row r="68" ht="20" customHeight="1" spans="1:2">
      <c r="A68" s="455" t="s">
        <v>158</v>
      </c>
      <c r="B68" s="459"/>
    </row>
    <row r="69" ht="20" customHeight="1" spans="1:2">
      <c r="A69" s="455" t="s">
        <v>126</v>
      </c>
      <c r="B69" s="457">
        <v>1085</v>
      </c>
    </row>
    <row r="70" ht="20" customHeight="1" spans="1:2">
      <c r="A70" s="455" t="s">
        <v>159</v>
      </c>
      <c r="B70" s="457">
        <v>773</v>
      </c>
    </row>
    <row r="71" ht="20" customHeight="1" spans="1:2">
      <c r="A71" s="455" t="s">
        <v>160</v>
      </c>
      <c r="B71" s="456">
        <f>SUM(B72:B78)</f>
        <v>1736</v>
      </c>
    </row>
    <row r="72" ht="20" customHeight="1" spans="1:2">
      <c r="A72" s="455" t="s">
        <v>117</v>
      </c>
      <c r="B72" s="457">
        <v>1236</v>
      </c>
    </row>
    <row r="73" ht="20" customHeight="1" spans="1:2">
      <c r="A73" s="455" t="s">
        <v>118</v>
      </c>
      <c r="B73" s="458"/>
    </row>
    <row r="74" ht="20" customHeight="1" spans="1:2">
      <c r="A74" s="455" t="s">
        <v>119</v>
      </c>
      <c r="B74" s="458"/>
    </row>
    <row r="75" ht="20" customHeight="1" spans="1:2">
      <c r="A75" s="455" t="s">
        <v>157</v>
      </c>
      <c r="B75" s="458"/>
    </row>
    <row r="76" ht="20" customHeight="1" spans="1:2">
      <c r="A76" s="455" t="s">
        <v>161</v>
      </c>
      <c r="B76" s="457">
        <v>500</v>
      </c>
    </row>
    <row r="77" ht="20" customHeight="1" spans="1:2">
      <c r="A77" s="455" t="s">
        <v>126</v>
      </c>
      <c r="B77" s="458"/>
    </row>
    <row r="78" ht="20" customHeight="1" spans="1:2">
      <c r="A78" s="455" t="s">
        <v>162</v>
      </c>
      <c r="B78" s="458"/>
    </row>
    <row r="79" ht="20" customHeight="1" spans="1:2">
      <c r="A79" s="455" t="s">
        <v>163</v>
      </c>
      <c r="B79" s="456">
        <f>SUM(B80:B87)</f>
        <v>998</v>
      </c>
    </row>
    <row r="80" ht="20" customHeight="1" spans="1:2">
      <c r="A80" s="455" t="s">
        <v>117</v>
      </c>
      <c r="B80" s="457">
        <v>335</v>
      </c>
    </row>
    <row r="81" ht="20" customHeight="1" spans="1:2">
      <c r="A81" s="455" t="s">
        <v>118</v>
      </c>
      <c r="B81" s="457">
        <v>437</v>
      </c>
    </row>
    <row r="82" ht="20" customHeight="1" spans="1:2">
      <c r="A82" s="455" t="s">
        <v>119</v>
      </c>
      <c r="B82" s="458"/>
    </row>
    <row r="83" ht="20" customHeight="1" spans="1:2">
      <c r="A83" s="455" t="s">
        <v>164</v>
      </c>
      <c r="B83" s="458"/>
    </row>
    <row r="84" ht="20" customHeight="1" spans="1:2">
      <c r="A84" s="455" t="s">
        <v>165</v>
      </c>
      <c r="B84" s="458"/>
    </row>
    <row r="85" ht="20" customHeight="1" spans="1:2">
      <c r="A85" s="455" t="s">
        <v>157</v>
      </c>
      <c r="B85" s="458"/>
    </row>
    <row r="86" ht="20" customHeight="1" spans="1:2">
      <c r="A86" s="455" t="s">
        <v>126</v>
      </c>
      <c r="B86" s="457">
        <v>224</v>
      </c>
    </row>
    <row r="87" ht="20" customHeight="1" spans="1:2">
      <c r="A87" s="455" t="s">
        <v>166</v>
      </c>
      <c r="B87" s="457">
        <v>2</v>
      </c>
    </row>
    <row r="88" ht="20" customHeight="1" spans="1:2">
      <c r="A88" s="455" t="s">
        <v>167</v>
      </c>
      <c r="B88" s="456"/>
    </row>
    <row r="89" ht="20" customHeight="1" spans="1:2">
      <c r="A89" s="455" t="s">
        <v>117</v>
      </c>
      <c r="B89" s="458"/>
    </row>
    <row r="90" ht="20" customHeight="1" spans="1:2">
      <c r="A90" s="455" t="s">
        <v>118</v>
      </c>
      <c r="B90" s="458"/>
    </row>
    <row r="91" ht="20" customHeight="1" spans="1:2">
      <c r="A91" s="455" t="s">
        <v>119</v>
      </c>
      <c r="B91" s="458"/>
    </row>
    <row r="92" ht="20" customHeight="1" spans="1:2">
      <c r="A92" s="455" t="s">
        <v>168</v>
      </c>
      <c r="B92" s="458"/>
    </row>
    <row r="93" ht="20" customHeight="1" spans="1:2">
      <c r="A93" s="455" t="s">
        <v>169</v>
      </c>
      <c r="B93" s="458"/>
    </row>
    <row r="94" ht="20" customHeight="1" spans="1:2">
      <c r="A94" s="455" t="s">
        <v>157</v>
      </c>
      <c r="B94" s="458"/>
    </row>
    <row r="95" ht="20" customHeight="1" spans="1:2">
      <c r="A95" s="455" t="s">
        <v>170</v>
      </c>
      <c r="B95" s="458"/>
    </row>
    <row r="96" ht="20" customHeight="1" spans="1:2">
      <c r="A96" s="455" t="s">
        <v>171</v>
      </c>
      <c r="B96" s="458"/>
    </row>
    <row r="97" ht="20" customHeight="1" spans="1:2">
      <c r="A97" s="455" t="s">
        <v>172</v>
      </c>
      <c r="B97" s="458"/>
    </row>
    <row r="98" ht="20" customHeight="1" spans="1:2">
      <c r="A98" s="455" t="s">
        <v>173</v>
      </c>
      <c r="B98" s="458"/>
    </row>
    <row r="99" ht="20" customHeight="1" spans="1:2">
      <c r="A99" s="455" t="s">
        <v>126</v>
      </c>
      <c r="B99" s="458"/>
    </row>
    <row r="100" ht="20" customHeight="1" spans="1:2">
      <c r="A100" s="455" t="s">
        <v>174</v>
      </c>
      <c r="B100" s="458"/>
    </row>
    <row r="101" ht="20" customHeight="1" spans="1:2">
      <c r="A101" s="455" t="s">
        <v>175</v>
      </c>
      <c r="B101" s="456">
        <f>SUM(B102:B109)</f>
        <v>3992</v>
      </c>
    </row>
    <row r="102" ht="20" customHeight="1" spans="1:2">
      <c r="A102" s="455" t="s">
        <v>117</v>
      </c>
      <c r="B102" s="457">
        <v>2188</v>
      </c>
    </row>
    <row r="103" ht="20" customHeight="1" spans="1:2">
      <c r="A103" s="455" t="s">
        <v>118</v>
      </c>
      <c r="B103" s="457">
        <v>1097</v>
      </c>
    </row>
    <row r="104" ht="20" customHeight="1" spans="1:2">
      <c r="A104" s="455" t="s">
        <v>119</v>
      </c>
      <c r="B104" s="458"/>
    </row>
    <row r="105" ht="20" customHeight="1" spans="1:2">
      <c r="A105" s="455" t="s">
        <v>176</v>
      </c>
      <c r="B105" s="458"/>
    </row>
    <row r="106" ht="20" customHeight="1" spans="1:2">
      <c r="A106" s="455" t="s">
        <v>177</v>
      </c>
      <c r="B106" s="457">
        <v>59</v>
      </c>
    </row>
    <row r="107" ht="20" customHeight="1" spans="1:2">
      <c r="A107" s="455" t="s">
        <v>178</v>
      </c>
      <c r="B107" s="458"/>
    </row>
    <row r="108" ht="20" customHeight="1" spans="1:2">
      <c r="A108" s="455" t="s">
        <v>126</v>
      </c>
      <c r="B108" s="457">
        <v>360</v>
      </c>
    </row>
    <row r="109" ht="20" customHeight="1" spans="1:2">
      <c r="A109" s="455" t="s">
        <v>179</v>
      </c>
      <c r="B109" s="457">
        <v>288</v>
      </c>
    </row>
    <row r="110" ht="20" customHeight="1" spans="1:2">
      <c r="A110" s="455" t="s">
        <v>180</v>
      </c>
      <c r="B110" s="456">
        <f>SUM(B111:B120)</f>
        <v>868</v>
      </c>
    </row>
    <row r="111" ht="20" customHeight="1" spans="1:2">
      <c r="A111" s="455" t="s">
        <v>117</v>
      </c>
      <c r="B111" s="458"/>
    </row>
    <row r="112" ht="20" customHeight="1" spans="1:2">
      <c r="A112" s="455" t="s">
        <v>118</v>
      </c>
      <c r="B112" s="458"/>
    </row>
    <row r="113" ht="20" customHeight="1" spans="1:2">
      <c r="A113" s="455" t="s">
        <v>119</v>
      </c>
      <c r="B113" s="458"/>
    </row>
    <row r="114" ht="20" customHeight="1" spans="1:2">
      <c r="A114" s="455" t="s">
        <v>181</v>
      </c>
      <c r="B114" s="458"/>
    </row>
    <row r="115" ht="20" customHeight="1" spans="1:2">
      <c r="A115" s="455" t="s">
        <v>182</v>
      </c>
      <c r="B115" s="458"/>
    </row>
    <row r="116" ht="20" customHeight="1" spans="1:2">
      <c r="A116" s="455" t="s">
        <v>183</v>
      </c>
      <c r="B116" s="458"/>
    </row>
    <row r="117" ht="20" customHeight="1" spans="1:2">
      <c r="A117" s="455" t="s">
        <v>184</v>
      </c>
      <c r="B117" s="458"/>
    </row>
    <row r="118" ht="20" customHeight="1" spans="1:2">
      <c r="A118" s="455" t="s">
        <v>185</v>
      </c>
      <c r="B118" s="457">
        <v>867</v>
      </c>
    </row>
    <row r="119" ht="20" customHeight="1" spans="1:2">
      <c r="A119" s="455" t="s">
        <v>126</v>
      </c>
      <c r="B119" s="457">
        <v>0</v>
      </c>
    </row>
    <row r="120" ht="20" customHeight="1" spans="1:2">
      <c r="A120" s="455" t="s">
        <v>186</v>
      </c>
      <c r="B120" s="457">
        <v>1</v>
      </c>
    </row>
    <row r="121" ht="20" customHeight="1" spans="1:2">
      <c r="A121" s="455" t="s">
        <v>187</v>
      </c>
      <c r="B121" s="456">
        <f>SUM(B122:B132)</f>
        <v>40</v>
      </c>
    </row>
    <row r="122" ht="20" customHeight="1" spans="1:2">
      <c r="A122" s="455" t="s">
        <v>117</v>
      </c>
      <c r="B122" s="458"/>
    </row>
    <row r="123" ht="20" customHeight="1" spans="1:2">
      <c r="A123" s="455" t="s">
        <v>118</v>
      </c>
      <c r="B123" s="458"/>
    </row>
    <row r="124" ht="20" customHeight="1" spans="1:2">
      <c r="A124" s="455" t="s">
        <v>119</v>
      </c>
      <c r="B124" s="458"/>
    </row>
    <row r="125" ht="20" customHeight="1" spans="1:2">
      <c r="A125" s="455" t="s">
        <v>188</v>
      </c>
      <c r="B125" s="458"/>
    </row>
    <row r="126" ht="20" customHeight="1" spans="1:2">
      <c r="A126" s="455" t="s">
        <v>189</v>
      </c>
      <c r="B126" s="458"/>
    </row>
    <row r="127" ht="20" customHeight="1" spans="1:2">
      <c r="A127" s="455" t="s">
        <v>190</v>
      </c>
      <c r="B127" s="458"/>
    </row>
    <row r="128" ht="20" customHeight="1" spans="1:2">
      <c r="A128" s="455" t="s">
        <v>191</v>
      </c>
      <c r="B128" s="458"/>
    </row>
    <row r="129" ht="20" customHeight="1" spans="1:2">
      <c r="A129" s="455" t="s">
        <v>192</v>
      </c>
      <c r="B129" s="458"/>
    </row>
    <row r="130" ht="20" customHeight="1" spans="1:2">
      <c r="A130" s="455" t="s">
        <v>193</v>
      </c>
      <c r="B130" s="458"/>
    </row>
    <row r="131" ht="20" customHeight="1" spans="1:2">
      <c r="A131" s="455" t="s">
        <v>126</v>
      </c>
      <c r="B131" s="458"/>
    </row>
    <row r="132" ht="20" customHeight="1" spans="1:2">
      <c r="A132" s="455" t="s">
        <v>194</v>
      </c>
      <c r="B132" s="457">
        <v>40</v>
      </c>
    </row>
    <row r="133" ht="20" customHeight="1" spans="1:2">
      <c r="A133" s="455" t="s">
        <v>195</v>
      </c>
      <c r="B133" s="456"/>
    </row>
    <row r="134" ht="20" customHeight="1" spans="1:2">
      <c r="A134" s="455" t="s">
        <v>117</v>
      </c>
      <c r="B134" s="458"/>
    </row>
    <row r="135" ht="20" customHeight="1" spans="1:2">
      <c r="A135" s="455" t="s">
        <v>118</v>
      </c>
      <c r="B135" s="458"/>
    </row>
    <row r="136" ht="20" customHeight="1" spans="1:2">
      <c r="A136" s="455" t="s">
        <v>119</v>
      </c>
      <c r="B136" s="458"/>
    </row>
    <row r="137" ht="20" customHeight="1" spans="1:2">
      <c r="A137" s="455" t="s">
        <v>196</v>
      </c>
      <c r="B137" s="458"/>
    </row>
    <row r="138" ht="20" customHeight="1" spans="1:2">
      <c r="A138" s="455" t="s">
        <v>126</v>
      </c>
      <c r="B138" s="458"/>
    </row>
    <row r="139" ht="20" customHeight="1" spans="1:2">
      <c r="A139" s="455" t="s">
        <v>197</v>
      </c>
      <c r="B139" s="459"/>
    </row>
    <row r="140" ht="20" customHeight="1" spans="1:2">
      <c r="A140" s="455" t="s">
        <v>198</v>
      </c>
      <c r="B140" s="456"/>
    </row>
    <row r="141" ht="20" customHeight="1" spans="1:2">
      <c r="A141" s="455" t="s">
        <v>117</v>
      </c>
      <c r="B141" s="458"/>
    </row>
    <row r="142" ht="20" customHeight="1" spans="1:2">
      <c r="A142" s="455" t="s">
        <v>118</v>
      </c>
      <c r="B142" s="458"/>
    </row>
    <row r="143" ht="20" customHeight="1" spans="1:2">
      <c r="A143" s="455" t="s">
        <v>119</v>
      </c>
      <c r="B143" s="458"/>
    </row>
    <row r="144" ht="20" customHeight="1" spans="1:2">
      <c r="A144" s="455" t="s">
        <v>199</v>
      </c>
      <c r="B144" s="458"/>
    </row>
    <row r="145" ht="20" customHeight="1" spans="1:2">
      <c r="A145" s="455" t="s">
        <v>200</v>
      </c>
      <c r="B145" s="458"/>
    </row>
    <row r="146" ht="20" customHeight="1" spans="1:2">
      <c r="A146" s="455" t="s">
        <v>126</v>
      </c>
      <c r="B146" s="458"/>
    </row>
    <row r="147" ht="20" customHeight="1" spans="1:2">
      <c r="A147" s="455" t="s">
        <v>201</v>
      </c>
      <c r="B147" s="458"/>
    </row>
    <row r="148" ht="20" customHeight="1" spans="1:2">
      <c r="A148" s="455" t="s">
        <v>202</v>
      </c>
      <c r="B148" s="456">
        <f>SUM(B149:B153)</f>
        <v>648</v>
      </c>
    </row>
    <row r="149" ht="20" customHeight="1" spans="1:2">
      <c r="A149" s="455" t="s">
        <v>117</v>
      </c>
      <c r="B149" s="457">
        <v>388</v>
      </c>
    </row>
    <row r="150" ht="20" customHeight="1" spans="1:2">
      <c r="A150" s="455" t="s">
        <v>118</v>
      </c>
      <c r="B150" s="458"/>
    </row>
    <row r="151" ht="20" customHeight="1" spans="1:2">
      <c r="A151" s="455" t="s">
        <v>119</v>
      </c>
      <c r="B151" s="457">
        <v>65</v>
      </c>
    </row>
    <row r="152" ht="20" customHeight="1" spans="1:2">
      <c r="A152" s="455" t="s">
        <v>203</v>
      </c>
      <c r="B152" s="457">
        <v>190</v>
      </c>
    </row>
    <row r="153" ht="20" customHeight="1" spans="1:2">
      <c r="A153" s="455" t="s">
        <v>204</v>
      </c>
      <c r="B153" s="457">
        <v>5</v>
      </c>
    </row>
    <row r="154" ht="20" customHeight="1" spans="1:2">
      <c r="A154" s="455" t="s">
        <v>205</v>
      </c>
      <c r="B154" s="456">
        <f>SUM(B155:B160)</f>
        <v>267</v>
      </c>
    </row>
    <row r="155" ht="20" customHeight="1" spans="1:2">
      <c r="A155" s="455" t="s">
        <v>117</v>
      </c>
      <c r="B155" s="457">
        <v>241</v>
      </c>
    </row>
    <row r="156" ht="20" customHeight="1" spans="1:2">
      <c r="A156" s="455" t="s">
        <v>118</v>
      </c>
      <c r="B156" s="457">
        <v>5</v>
      </c>
    </row>
    <row r="157" ht="20" customHeight="1" spans="1:2">
      <c r="A157" s="455" t="s">
        <v>119</v>
      </c>
      <c r="B157" s="458"/>
    </row>
    <row r="158" ht="20" customHeight="1" spans="1:2">
      <c r="A158" s="455" t="s">
        <v>131</v>
      </c>
      <c r="B158" s="458"/>
    </row>
    <row r="159" ht="20" customHeight="1" spans="1:2">
      <c r="A159" s="455" t="s">
        <v>126</v>
      </c>
      <c r="B159" s="457">
        <v>20</v>
      </c>
    </row>
    <row r="160" ht="20" customHeight="1" spans="1:2">
      <c r="A160" s="455" t="s">
        <v>206</v>
      </c>
      <c r="B160" s="457">
        <v>1</v>
      </c>
    </row>
    <row r="161" ht="20" customHeight="1" spans="1:2">
      <c r="A161" s="455" t="s">
        <v>207</v>
      </c>
      <c r="B161" s="456">
        <f>SUM(B162:B167)</f>
        <v>512</v>
      </c>
    </row>
    <row r="162" ht="20" customHeight="1" spans="1:2">
      <c r="A162" s="455" t="s">
        <v>117</v>
      </c>
      <c r="B162" s="457">
        <v>160</v>
      </c>
    </row>
    <row r="163" ht="20" customHeight="1" spans="1:2">
      <c r="A163" s="455" t="s">
        <v>118</v>
      </c>
      <c r="B163" s="457">
        <v>271</v>
      </c>
    </row>
    <row r="164" ht="20" customHeight="1" spans="1:2">
      <c r="A164" s="455" t="s">
        <v>119</v>
      </c>
      <c r="B164" s="458"/>
    </row>
    <row r="165" ht="20" customHeight="1" spans="1:2">
      <c r="A165" s="455" t="s">
        <v>208</v>
      </c>
      <c r="B165" s="456"/>
    </row>
    <row r="166" ht="20" customHeight="1" spans="1:2">
      <c r="A166" s="455" t="s">
        <v>126</v>
      </c>
      <c r="B166" s="457">
        <v>43</v>
      </c>
    </row>
    <row r="167" ht="20" customHeight="1" spans="1:2">
      <c r="A167" s="455" t="s">
        <v>209</v>
      </c>
      <c r="B167" s="457">
        <v>38</v>
      </c>
    </row>
    <row r="168" ht="20" customHeight="1" spans="1:2">
      <c r="A168" s="455" t="s">
        <v>210</v>
      </c>
      <c r="B168" s="456">
        <f>SUM(B169:B174)</f>
        <v>1762</v>
      </c>
    </row>
    <row r="169" ht="20" customHeight="1" spans="1:2">
      <c r="A169" s="455" t="s">
        <v>117</v>
      </c>
      <c r="B169" s="457">
        <v>709</v>
      </c>
    </row>
    <row r="170" ht="20" customHeight="1" spans="1:2">
      <c r="A170" s="455" t="s">
        <v>118</v>
      </c>
      <c r="B170" s="457">
        <v>922</v>
      </c>
    </row>
    <row r="171" ht="20" customHeight="1" spans="1:2">
      <c r="A171" s="455" t="s">
        <v>119</v>
      </c>
      <c r="B171" s="458"/>
    </row>
    <row r="172" ht="20" customHeight="1" spans="1:2">
      <c r="A172" s="455" t="s">
        <v>211</v>
      </c>
      <c r="B172" s="458"/>
    </row>
    <row r="173" ht="20" customHeight="1" spans="1:2">
      <c r="A173" s="455" t="s">
        <v>126</v>
      </c>
      <c r="B173" s="457">
        <v>129</v>
      </c>
    </row>
    <row r="174" ht="20" customHeight="1" spans="1:2">
      <c r="A174" s="455" t="s">
        <v>212</v>
      </c>
      <c r="B174" s="457">
        <v>2</v>
      </c>
    </row>
    <row r="175" ht="20" customHeight="1" spans="1:2">
      <c r="A175" s="455" t="s">
        <v>213</v>
      </c>
      <c r="B175" s="456">
        <f>SUM(B176:B181)</f>
        <v>2888</v>
      </c>
    </row>
    <row r="176" ht="20" customHeight="1" spans="1:2">
      <c r="A176" s="455" t="s">
        <v>117</v>
      </c>
      <c r="B176" s="457">
        <v>515</v>
      </c>
    </row>
    <row r="177" ht="20" customHeight="1" spans="1:2">
      <c r="A177" s="455" t="s">
        <v>118</v>
      </c>
      <c r="B177" s="457">
        <v>1840</v>
      </c>
    </row>
    <row r="178" ht="20" customHeight="1" spans="1:2">
      <c r="A178" s="455" t="s">
        <v>119</v>
      </c>
      <c r="B178" s="458"/>
    </row>
    <row r="179" ht="20" customHeight="1" spans="1:2">
      <c r="A179" s="455" t="s">
        <v>214</v>
      </c>
      <c r="B179" s="458"/>
    </row>
    <row r="180" ht="20" customHeight="1" spans="1:2">
      <c r="A180" s="455" t="s">
        <v>126</v>
      </c>
      <c r="B180" s="457">
        <v>303</v>
      </c>
    </row>
    <row r="181" ht="20" customHeight="1" spans="1:2">
      <c r="A181" s="455" t="s">
        <v>215</v>
      </c>
      <c r="B181" s="457">
        <v>230</v>
      </c>
    </row>
    <row r="182" ht="20" customHeight="1" spans="1:2">
      <c r="A182" s="455" t="s">
        <v>216</v>
      </c>
      <c r="B182" s="456">
        <f>SUM(B183:B188)</f>
        <v>2744</v>
      </c>
    </row>
    <row r="183" ht="20" customHeight="1" spans="1:2">
      <c r="A183" s="455" t="s">
        <v>117</v>
      </c>
      <c r="B183" s="457">
        <v>251</v>
      </c>
    </row>
    <row r="184" ht="20" customHeight="1" spans="1:2">
      <c r="A184" s="455" t="s">
        <v>118</v>
      </c>
      <c r="B184" s="457">
        <v>1890</v>
      </c>
    </row>
    <row r="185" ht="20" customHeight="1" spans="1:2">
      <c r="A185" s="455" t="s">
        <v>119</v>
      </c>
      <c r="B185" s="458"/>
    </row>
    <row r="186" ht="20" customHeight="1" spans="1:2">
      <c r="A186" s="455" t="s">
        <v>217</v>
      </c>
      <c r="B186" s="459"/>
    </row>
    <row r="187" ht="20" customHeight="1" spans="1:2">
      <c r="A187" s="455" t="s">
        <v>126</v>
      </c>
      <c r="B187" s="457">
        <v>180</v>
      </c>
    </row>
    <row r="188" ht="20" customHeight="1" spans="1:2">
      <c r="A188" s="455" t="s">
        <v>218</v>
      </c>
      <c r="B188" s="457">
        <v>423</v>
      </c>
    </row>
    <row r="189" ht="20" customHeight="1" spans="1:2">
      <c r="A189" s="455" t="s">
        <v>219</v>
      </c>
      <c r="B189" s="456">
        <f>SUM(B190:B196)</f>
        <v>648</v>
      </c>
    </row>
    <row r="190" ht="20" customHeight="1" spans="1:2">
      <c r="A190" s="455" t="s">
        <v>117</v>
      </c>
      <c r="B190" s="457">
        <v>210</v>
      </c>
    </row>
    <row r="191" ht="20" customHeight="1" spans="1:2">
      <c r="A191" s="455" t="s">
        <v>118</v>
      </c>
      <c r="B191" s="457">
        <v>314</v>
      </c>
    </row>
    <row r="192" ht="20" customHeight="1" spans="1:2">
      <c r="A192" s="455" t="s">
        <v>119</v>
      </c>
      <c r="B192" s="458"/>
    </row>
    <row r="193" ht="20" customHeight="1" spans="1:2">
      <c r="A193" s="455" t="s">
        <v>220</v>
      </c>
      <c r="B193" s="459"/>
    </row>
    <row r="194" ht="20" customHeight="1" spans="1:2">
      <c r="A194" s="455" t="s">
        <v>221</v>
      </c>
      <c r="B194" s="458"/>
    </row>
    <row r="195" ht="20" customHeight="1" spans="1:2">
      <c r="A195" s="455" t="s">
        <v>126</v>
      </c>
      <c r="B195" s="457">
        <v>122</v>
      </c>
    </row>
    <row r="196" ht="20" customHeight="1" spans="1:2">
      <c r="A196" s="455" t="s">
        <v>222</v>
      </c>
      <c r="B196" s="457">
        <v>2</v>
      </c>
    </row>
    <row r="197" ht="20" customHeight="1" spans="1:2">
      <c r="A197" s="455" t="s">
        <v>223</v>
      </c>
      <c r="B197" s="456">
        <f>SUM(B198:B202)</f>
        <v>0</v>
      </c>
    </row>
    <row r="198" ht="20" customHeight="1" spans="1:2">
      <c r="A198" s="455" t="s">
        <v>117</v>
      </c>
      <c r="B198" s="458"/>
    </row>
    <row r="199" ht="20" customHeight="1" spans="1:2">
      <c r="A199" s="455" t="s">
        <v>118</v>
      </c>
      <c r="B199" s="458"/>
    </row>
    <row r="200" ht="20" customHeight="1" spans="1:2">
      <c r="A200" s="455" t="s">
        <v>119</v>
      </c>
      <c r="B200" s="458"/>
    </row>
    <row r="201" ht="20" customHeight="1" spans="1:2">
      <c r="A201" s="455" t="s">
        <v>126</v>
      </c>
      <c r="B201" s="458"/>
    </row>
    <row r="202" ht="20" customHeight="1" spans="1:2">
      <c r="A202" s="455" t="s">
        <v>224</v>
      </c>
      <c r="B202" s="458"/>
    </row>
    <row r="203" ht="20" customHeight="1" spans="1:2">
      <c r="A203" s="455" t="s">
        <v>225</v>
      </c>
      <c r="B203" s="456">
        <f>SUM(B204:B208)</f>
        <v>4838</v>
      </c>
    </row>
    <row r="204" ht="20" customHeight="1" spans="1:2">
      <c r="A204" s="455" t="s">
        <v>117</v>
      </c>
      <c r="B204" s="457">
        <v>1445</v>
      </c>
    </row>
    <row r="205" ht="20" customHeight="1" spans="1:2">
      <c r="A205" s="455" t="s">
        <v>118</v>
      </c>
      <c r="B205" s="457">
        <v>3148</v>
      </c>
    </row>
    <row r="206" ht="20" customHeight="1" spans="1:2">
      <c r="A206" s="455" t="s">
        <v>119</v>
      </c>
      <c r="B206" s="458"/>
    </row>
    <row r="207" ht="20" customHeight="1" spans="1:2">
      <c r="A207" s="455" t="s">
        <v>126</v>
      </c>
      <c r="B207" s="457">
        <v>234</v>
      </c>
    </row>
    <row r="208" ht="20" customHeight="1" spans="1:2">
      <c r="A208" s="455" t="s">
        <v>226</v>
      </c>
      <c r="B208" s="457">
        <v>11</v>
      </c>
    </row>
    <row r="209" ht="20" customHeight="1" spans="1:2">
      <c r="A209" s="455" t="s">
        <v>227</v>
      </c>
      <c r="B209" s="456">
        <f>SUM(B210:B215)</f>
        <v>0</v>
      </c>
    </row>
    <row r="210" ht="20" customHeight="1" spans="1:2">
      <c r="A210" s="455" t="s">
        <v>117</v>
      </c>
      <c r="B210" s="458"/>
    </row>
    <row r="211" ht="20" customHeight="1" spans="1:2">
      <c r="A211" s="455" t="s">
        <v>118</v>
      </c>
      <c r="B211" s="458"/>
    </row>
    <row r="212" ht="20" customHeight="1" spans="1:2">
      <c r="A212" s="455" t="s">
        <v>119</v>
      </c>
      <c r="B212" s="458"/>
    </row>
    <row r="213" ht="20" customHeight="1" spans="1:2">
      <c r="A213" s="455" t="s">
        <v>228</v>
      </c>
      <c r="B213" s="458"/>
    </row>
    <row r="214" ht="20" customHeight="1" spans="1:2">
      <c r="A214" s="455" t="s">
        <v>126</v>
      </c>
      <c r="B214" s="458"/>
    </row>
    <row r="215" ht="20" customHeight="1" spans="1:2">
      <c r="A215" s="455" t="s">
        <v>229</v>
      </c>
      <c r="B215" s="458"/>
    </row>
    <row r="216" ht="20" customHeight="1" spans="1:2">
      <c r="A216" s="455" t="s">
        <v>230</v>
      </c>
      <c r="B216" s="456">
        <f>SUM(B217:B230)</f>
        <v>3704</v>
      </c>
    </row>
    <row r="217" ht="20" customHeight="1" spans="1:2">
      <c r="A217" s="455" t="s">
        <v>117</v>
      </c>
      <c r="B217" s="457">
        <v>2505</v>
      </c>
    </row>
    <row r="218" ht="20" customHeight="1" spans="1:2">
      <c r="A218" s="455" t="s">
        <v>118</v>
      </c>
      <c r="B218" s="457">
        <v>158</v>
      </c>
    </row>
    <row r="219" ht="20" customHeight="1" spans="1:2">
      <c r="A219" s="455" t="s">
        <v>119</v>
      </c>
      <c r="B219" s="458"/>
    </row>
    <row r="220" ht="20" customHeight="1" spans="1:2">
      <c r="A220" s="455" t="s">
        <v>231</v>
      </c>
      <c r="B220" s="457">
        <v>7</v>
      </c>
    </row>
    <row r="221" ht="20" customHeight="1" spans="1:2">
      <c r="A221" s="455" t="s">
        <v>232</v>
      </c>
      <c r="B221" s="147"/>
    </row>
    <row r="222" ht="20" customHeight="1" spans="1:2">
      <c r="A222" s="455" t="s">
        <v>157</v>
      </c>
      <c r="B222" s="457">
        <v>30</v>
      </c>
    </row>
    <row r="223" ht="20" customHeight="1" spans="1:2">
      <c r="A223" s="455" t="s">
        <v>233</v>
      </c>
      <c r="B223" s="457">
        <v>0</v>
      </c>
    </row>
    <row r="224" ht="20" customHeight="1" spans="1:2">
      <c r="A224" s="455" t="s">
        <v>234</v>
      </c>
      <c r="B224" s="457">
        <v>20</v>
      </c>
    </row>
    <row r="225" ht="20" customHeight="1" spans="1:2">
      <c r="A225" s="455" t="s">
        <v>235</v>
      </c>
      <c r="B225" s="147"/>
    </row>
    <row r="226" ht="20" customHeight="1" spans="1:2">
      <c r="A226" s="455" t="s">
        <v>236</v>
      </c>
      <c r="B226" s="458"/>
    </row>
    <row r="227" ht="20" customHeight="1" spans="1:2">
      <c r="A227" s="455" t="s">
        <v>237</v>
      </c>
      <c r="B227" s="458"/>
    </row>
    <row r="228" ht="20" customHeight="1" spans="1:2">
      <c r="A228" s="455" t="s">
        <v>238</v>
      </c>
      <c r="B228" s="457">
        <v>170</v>
      </c>
    </row>
    <row r="229" ht="20" customHeight="1" spans="1:2">
      <c r="A229" s="455" t="s">
        <v>126</v>
      </c>
      <c r="B229" s="457">
        <v>717</v>
      </c>
    </row>
    <row r="230" ht="20" customHeight="1" spans="1:2">
      <c r="A230" s="455" t="s">
        <v>239</v>
      </c>
      <c r="B230" s="457">
        <v>97</v>
      </c>
    </row>
    <row r="231" ht="20" customHeight="1" spans="1:2">
      <c r="A231" s="455" t="s">
        <v>240</v>
      </c>
      <c r="B231" s="459">
        <f>SUM(B232:B237)</f>
        <v>709</v>
      </c>
    </row>
    <row r="232" ht="20" customHeight="1" spans="1:2">
      <c r="A232" s="455" t="s">
        <v>117</v>
      </c>
      <c r="B232" s="457">
        <v>77</v>
      </c>
    </row>
    <row r="233" ht="20" customHeight="1" spans="1:2">
      <c r="A233" s="455" t="s">
        <v>118</v>
      </c>
      <c r="B233" s="457">
        <v>90</v>
      </c>
    </row>
    <row r="234" ht="20" customHeight="1" spans="1:2">
      <c r="A234" s="455" t="s">
        <v>119</v>
      </c>
      <c r="B234" s="459"/>
    </row>
    <row r="235" ht="20" customHeight="1" spans="1:2">
      <c r="A235" s="455" t="s">
        <v>211</v>
      </c>
      <c r="B235" s="459"/>
    </row>
    <row r="236" ht="20" customHeight="1" spans="1:2">
      <c r="A236" s="455" t="s">
        <v>126</v>
      </c>
      <c r="B236" s="457">
        <v>68</v>
      </c>
    </row>
    <row r="237" ht="20" customHeight="1" spans="1:2">
      <c r="A237" s="455" t="s">
        <v>241</v>
      </c>
      <c r="B237" s="457">
        <v>474</v>
      </c>
    </row>
    <row r="238" ht="20" customHeight="1" spans="1:2">
      <c r="A238" s="455" t="s">
        <v>242</v>
      </c>
      <c r="B238" s="459">
        <f>SUM(B239:B244)</f>
        <v>725</v>
      </c>
    </row>
    <row r="239" ht="20" customHeight="1" spans="1:2">
      <c r="A239" s="455" t="s">
        <v>243</v>
      </c>
      <c r="B239" s="457">
        <v>217</v>
      </c>
    </row>
    <row r="240" ht="20" customHeight="1" spans="1:2">
      <c r="A240" s="455" t="s">
        <v>118</v>
      </c>
      <c r="B240" s="457">
        <v>78</v>
      </c>
    </row>
    <row r="241" ht="20" customHeight="1" spans="1:2">
      <c r="A241" s="455" t="s">
        <v>119</v>
      </c>
      <c r="B241" s="457"/>
    </row>
    <row r="242" ht="20" customHeight="1" spans="1:2">
      <c r="A242" s="455" t="s">
        <v>244</v>
      </c>
      <c r="B242" s="457">
        <v>95</v>
      </c>
    </row>
    <row r="243" ht="20" customHeight="1" spans="1:2">
      <c r="A243" s="455" t="s">
        <v>126</v>
      </c>
      <c r="B243" s="457">
        <v>100</v>
      </c>
    </row>
    <row r="244" ht="20" customHeight="1" spans="1:2">
      <c r="A244" s="455" t="s">
        <v>245</v>
      </c>
      <c r="B244" s="457">
        <v>235</v>
      </c>
    </row>
    <row r="245" ht="20" customHeight="1" spans="1:2">
      <c r="A245" s="455" t="s">
        <v>246</v>
      </c>
      <c r="B245" s="457">
        <f>SUM(B246:B250)</f>
        <v>0</v>
      </c>
    </row>
    <row r="246" ht="20" customHeight="1" spans="1:2">
      <c r="A246" s="455" t="s">
        <v>117</v>
      </c>
      <c r="B246" s="457"/>
    </row>
    <row r="247" ht="20" customHeight="1" spans="1:2">
      <c r="A247" s="455" t="s">
        <v>118</v>
      </c>
      <c r="B247" s="457"/>
    </row>
    <row r="248" ht="20" customHeight="1" spans="1:2">
      <c r="A248" s="455" t="s">
        <v>119</v>
      </c>
      <c r="B248" s="457"/>
    </row>
    <row r="249" ht="20" customHeight="1" spans="1:2">
      <c r="A249" s="455" t="s">
        <v>126</v>
      </c>
      <c r="B249" s="457"/>
    </row>
    <row r="250" ht="20" customHeight="1" spans="1:2">
      <c r="A250" s="455" t="s">
        <v>247</v>
      </c>
      <c r="B250" s="457"/>
    </row>
    <row r="251" ht="20" customHeight="1" spans="1:2">
      <c r="A251" s="455" t="s">
        <v>248</v>
      </c>
      <c r="B251" s="456">
        <f>SUM(B252:B253)</f>
        <v>115</v>
      </c>
    </row>
    <row r="252" ht="20" customHeight="1" spans="1:2">
      <c r="A252" s="455" t="s">
        <v>249</v>
      </c>
      <c r="B252" s="458"/>
    </row>
    <row r="253" ht="20" customHeight="1" spans="1:2">
      <c r="A253" s="455" t="s">
        <v>250</v>
      </c>
      <c r="B253" s="457">
        <v>115</v>
      </c>
    </row>
    <row r="254" s="446" customFormat="1" ht="20" customHeight="1" spans="1:2">
      <c r="A254" s="453" t="s">
        <v>38</v>
      </c>
      <c r="B254" s="454"/>
    </row>
    <row r="255" ht="20" customHeight="1" spans="1:2">
      <c r="A255" s="455" t="s">
        <v>251</v>
      </c>
      <c r="B255" s="458"/>
    </row>
    <row r="256" ht="20" customHeight="1" spans="1:2">
      <c r="A256" s="455" t="s">
        <v>252</v>
      </c>
      <c r="B256" s="458"/>
    </row>
    <row r="257" ht="20" customHeight="1" spans="1:2">
      <c r="A257" s="455" t="s">
        <v>253</v>
      </c>
      <c r="B257" s="458"/>
    </row>
    <row r="258" s="446" customFormat="1" ht="20" customHeight="1" spans="1:2">
      <c r="A258" s="453" t="s">
        <v>39</v>
      </c>
      <c r="B258" s="454">
        <f>B259+B267</f>
        <v>681</v>
      </c>
    </row>
    <row r="259" ht="20" customHeight="1" spans="1:2">
      <c r="A259" s="455" t="s">
        <v>254</v>
      </c>
      <c r="B259" s="456">
        <f>SUM(B260:B266)</f>
        <v>583</v>
      </c>
    </row>
    <row r="260" ht="20" customHeight="1" spans="1:2">
      <c r="A260" s="455" t="s">
        <v>255</v>
      </c>
      <c r="B260" s="457">
        <v>84</v>
      </c>
    </row>
    <row r="261" ht="20" customHeight="1" spans="1:2">
      <c r="A261" s="455" t="s">
        <v>256</v>
      </c>
      <c r="B261" s="147"/>
    </row>
    <row r="262" ht="20" customHeight="1" spans="1:2">
      <c r="A262" s="455" t="s">
        <v>257</v>
      </c>
      <c r="B262" s="457">
        <v>350</v>
      </c>
    </row>
    <row r="263" ht="20" customHeight="1" spans="1:2">
      <c r="A263" s="455" t="s">
        <v>258</v>
      </c>
      <c r="B263" s="312"/>
    </row>
    <row r="264" ht="20" customHeight="1" spans="1:2">
      <c r="A264" s="455" t="s">
        <v>259</v>
      </c>
      <c r="B264" s="457">
        <v>149</v>
      </c>
    </row>
    <row r="265" ht="20" customHeight="1" spans="1:2">
      <c r="A265" s="455" t="s">
        <v>260</v>
      </c>
      <c r="B265" s="312"/>
    </row>
    <row r="266" ht="20" customHeight="1" spans="1:2">
      <c r="A266" s="455" t="s">
        <v>261</v>
      </c>
      <c r="B266" s="457"/>
    </row>
    <row r="267" ht="20" customHeight="1" spans="1:2">
      <c r="A267" s="455" t="s">
        <v>262</v>
      </c>
      <c r="B267" s="459">
        <f>SUM(B268)</f>
        <v>98</v>
      </c>
    </row>
    <row r="268" ht="20" customHeight="1" spans="1:2">
      <c r="A268" s="455" t="s">
        <v>263</v>
      </c>
      <c r="B268" s="457">
        <v>98</v>
      </c>
    </row>
    <row r="269" s="446" customFormat="1" ht="20" customHeight="1" spans="1:2">
      <c r="A269" s="453" t="s">
        <v>40</v>
      </c>
      <c r="B269" s="454">
        <f>B270+B273+B284+B291+B299+B308+B322+B332+B342+B350+B356</f>
        <v>21160</v>
      </c>
    </row>
    <row r="270" ht="20" customHeight="1" spans="1:2">
      <c r="A270" s="455" t="s">
        <v>264</v>
      </c>
      <c r="B270" s="456">
        <f>SUM(B271:B272)</f>
        <v>230</v>
      </c>
    </row>
    <row r="271" ht="20" customHeight="1" spans="1:2">
      <c r="A271" s="455" t="s">
        <v>265</v>
      </c>
      <c r="B271" s="457">
        <v>230</v>
      </c>
    </row>
    <row r="272" ht="20" customHeight="1" spans="1:2">
      <c r="A272" s="455" t="s">
        <v>266</v>
      </c>
      <c r="B272" s="458"/>
    </row>
    <row r="273" ht="20" customHeight="1" spans="1:2">
      <c r="A273" s="455" t="s">
        <v>267</v>
      </c>
      <c r="B273" s="456">
        <f>SUM(B274:B283)</f>
        <v>17729</v>
      </c>
    </row>
    <row r="274" ht="20" customHeight="1" spans="1:2">
      <c r="A274" s="455" t="s">
        <v>117</v>
      </c>
      <c r="B274" s="457">
        <v>11801</v>
      </c>
    </row>
    <row r="275" ht="20" customHeight="1" spans="1:2">
      <c r="A275" s="455" t="s">
        <v>118</v>
      </c>
      <c r="B275" s="457">
        <v>5411</v>
      </c>
    </row>
    <row r="276" ht="20" customHeight="1" spans="1:2">
      <c r="A276" s="455" t="s">
        <v>119</v>
      </c>
      <c r="B276" s="458"/>
    </row>
    <row r="277" ht="20" customHeight="1" spans="1:2">
      <c r="A277" s="455" t="s">
        <v>157</v>
      </c>
      <c r="B277" s="458"/>
    </row>
    <row r="278" ht="20" customHeight="1" spans="1:2">
      <c r="A278" s="455" t="s">
        <v>268</v>
      </c>
      <c r="B278" s="458"/>
    </row>
    <row r="279" ht="20" customHeight="1" spans="1:2">
      <c r="A279" s="455" t="s">
        <v>269</v>
      </c>
      <c r="B279" s="458"/>
    </row>
    <row r="280" ht="20" customHeight="1" spans="1:2">
      <c r="A280" s="455" t="s">
        <v>270</v>
      </c>
      <c r="B280" s="458"/>
    </row>
    <row r="281" ht="20" customHeight="1" spans="1:2">
      <c r="A281" s="455" t="s">
        <v>271</v>
      </c>
      <c r="B281" s="458"/>
    </row>
    <row r="282" ht="20" customHeight="1" spans="1:2">
      <c r="A282" s="455" t="s">
        <v>126</v>
      </c>
      <c r="B282" s="457">
        <v>491</v>
      </c>
    </row>
    <row r="283" ht="20" customHeight="1" spans="1:2">
      <c r="A283" s="455" t="s">
        <v>272</v>
      </c>
      <c r="B283" s="457">
        <v>26</v>
      </c>
    </row>
    <row r="284" ht="20" customHeight="1" spans="1:2">
      <c r="A284" s="455" t="s">
        <v>273</v>
      </c>
      <c r="B284" s="456"/>
    </row>
    <row r="285" ht="20" customHeight="1" spans="1:2">
      <c r="A285" s="455" t="s">
        <v>117</v>
      </c>
      <c r="B285" s="458"/>
    </row>
    <row r="286" ht="20" customHeight="1" spans="1:2">
      <c r="A286" s="455" t="s">
        <v>118</v>
      </c>
      <c r="B286" s="458"/>
    </row>
    <row r="287" ht="20" customHeight="1" spans="1:2">
      <c r="A287" s="455" t="s">
        <v>119</v>
      </c>
      <c r="B287" s="458"/>
    </row>
    <row r="288" ht="20" customHeight="1" spans="1:2">
      <c r="A288" s="455" t="s">
        <v>274</v>
      </c>
      <c r="B288" s="458"/>
    </row>
    <row r="289" ht="20" customHeight="1" spans="1:2">
      <c r="A289" s="455" t="s">
        <v>126</v>
      </c>
      <c r="B289" s="458"/>
    </row>
    <row r="290" ht="20" customHeight="1" spans="1:2">
      <c r="A290" s="455" t="s">
        <v>275</v>
      </c>
      <c r="B290" s="458"/>
    </row>
    <row r="291" ht="20" customHeight="1" spans="1:2">
      <c r="A291" s="455" t="s">
        <v>276</v>
      </c>
      <c r="B291" s="456">
        <f>SUM(B292:B298)</f>
        <v>276</v>
      </c>
    </row>
    <row r="292" ht="20" customHeight="1" spans="1:2">
      <c r="A292" s="455" t="s">
        <v>117</v>
      </c>
      <c r="B292" s="457">
        <v>276</v>
      </c>
    </row>
    <row r="293" ht="20" customHeight="1" spans="1:2">
      <c r="A293" s="455" t="s">
        <v>118</v>
      </c>
      <c r="B293" s="458"/>
    </row>
    <row r="294" ht="20" customHeight="1" spans="1:2">
      <c r="A294" s="455" t="s">
        <v>119</v>
      </c>
      <c r="B294" s="458"/>
    </row>
    <row r="295" ht="20" customHeight="1" spans="1:2">
      <c r="A295" s="455" t="s">
        <v>277</v>
      </c>
      <c r="B295" s="458"/>
    </row>
    <row r="296" ht="20" customHeight="1" spans="1:2">
      <c r="A296" s="455" t="s">
        <v>278</v>
      </c>
      <c r="B296" s="458"/>
    </row>
    <row r="297" ht="20" customHeight="1" spans="1:2">
      <c r="A297" s="455" t="s">
        <v>126</v>
      </c>
      <c r="B297" s="458"/>
    </row>
    <row r="298" ht="20" customHeight="1" spans="1:2">
      <c r="A298" s="455" t="s">
        <v>279</v>
      </c>
      <c r="B298" s="458"/>
    </row>
    <row r="299" ht="20" customHeight="1" spans="1:2">
      <c r="A299" s="455" t="s">
        <v>280</v>
      </c>
      <c r="B299" s="456">
        <f>SUM(B300:B307)</f>
        <v>570</v>
      </c>
    </row>
    <row r="300" ht="20" customHeight="1" spans="1:2">
      <c r="A300" s="455" t="s">
        <v>117</v>
      </c>
      <c r="B300" s="457">
        <v>570</v>
      </c>
    </row>
    <row r="301" ht="20" customHeight="1" spans="1:2">
      <c r="A301" s="455" t="s">
        <v>118</v>
      </c>
      <c r="B301" s="459"/>
    </row>
    <row r="302" ht="20" customHeight="1" spans="1:2">
      <c r="A302" s="455" t="s">
        <v>119</v>
      </c>
      <c r="B302" s="458"/>
    </row>
    <row r="303" ht="20" customHeight="1" spans="1:2">
      <c r="A303" s="455" t="s">
        <v>281</v>
      </c>
      <c r="B303" s="458"/>
    </row>
    <row r="304" ht="20" customHeight="1" spans="1:2">
      <c r="A304" s="455" t="s">
        <v>282</v>
      </c>
      <c r="B304" s="458"/>
    </row>
    <row r="305" ht="20" customHeight="1" spans="1:2">
      <c r="A305" s="455" t="s">
        <v>283</v>
      </c>
      <c r="B305" s="458"/>
    </row>
    <row r="306" ht="20" customHeight="1" spans="1:2">
      <c r="A306" s="455" t="s">
        <v>126</v>
      </c>
      <c r="B306" s="458"/>
    </row>
    <row r="307" ht="20" customHeight="1" spans="1:2">
      <c r="A307" s="455" t="s">
        <v>284</v>
      </c>
      <c r="B307" s="459"/>
    </row>
    <row r="308" ht="20" customHeight="1" spans="1:2">
      <c r="A308" s="455" t="s">
        <v>285</v>
      </c>
      <c r="B308" s="456">
        <f>SUM(B309:B321)</f>
        <v>1636</v>
      </c>
    </row>
    <row r="309" ht="20" customHeight="1" spans="1:2">
      <c r="A309" s="455" t="s">
        <v>117</v>
      </c>
      <c r="B309" s="457">
        <v>1253</v>
      </c>
    </row>
    <row r="310" ht="20" customHeight="1" spans="1:2">
      <c r="A310" s="455" t="s">
        <v>118</v>
      </c>
      <c r="B310" s="457">
        <v>29</v>
      </c>
    </row>
    <row r="311" ht="20" customHeight="1" spans="1:2">
      <c r="A311" s="455" t="s">
        <v>119</v>
      </c>
      <c r="B311" s="458"/>
    </row>
    <row r="312" ht="20" customHeight="1" spans="1:2">
      <c r="A312" s="455" t="s">
        <v>286</v>
      </c>
      <c r="B312" s="458"/>
    </row>
    <row r="313" ht="20" customHeight="1" spans="1:2">
      <c r="A313" s="455" t="s">
        <v>287</v>
      </c>
      <c r="B313" s="459"/>
    </row>
    <row r="314" ht="20" customHeight="1" spans="1:2">
      <c r="A314" s="455" t="s">
        <v>288</v>
      </c>
      <c r="B314" s="457">
        <v>5</v>
      </c>
    </row>
    <row r="315" ht="20" customHeight="1" spans="1:2">
      <c r="A315" s="455" t="s">
        <v>289</v>
      </c>
      <c r="B315" s="457">
        <v>57</v>
      </c>
    </row>
    <row r="316" ht="20" customHeight="1" spans="1:2">
      <c r="A316" s="455" t="s">
        <v>290</v>
      </c>
      <c r="B316" s="458"/>
    </row>
    <row r="317" ht="20" customHeight="1" spans="1:2">
      <c r="A317" s="455" t="s">
        <v>291</v>
      </c>
      <c r="B317" s="457">
        <v>30</v>
      </c>
    </row>
    <row r="318" ht="20" customHeight="1" spans="1:2">
      <c r="A318" s="455" t="s">
        <v>292</v>
      </c>
      <c r="B318" s="456"/>
    </row>
    <row r="319" ht="20" customHeight="1" spans="1:2">
      <c r="A319" s="455" t="s">
        <v>157</v>
      </c>
      <c r="B319" s="458"/>
    </row>
    <row r="320" ht="20" customHeight="1" spans="1:2">
      <c r="A320" s="455" t="s">
        <v>126</v>
      </c>
      <c r="B320" s="457">
        <v>258</v>
      </c>
    </row>
    <row r="321" ht="20" customHeight="1" spans="1:2">
      <c r="A321" s="455" t="s">
        <v>293</v>
      </c>
      <c r="B321" s="457">
        <v>4</v>
      </c>
    </row>
    <row r="322" ht="20" customHeight="1" spans="1:2">
      <c r="A322" s="455" t="s">
        <v>294</v>
      </c>
      <c r="B322" s="456"/>
    </row>
    <row r="323" ht="20" customHeight="1" spans="1:2">
      <c r="A323" s="455" t="s">
        <v>117</v>
      </c>
      <c r="B323" s="458"/>
    </row>
    <row r="324" ht="20" customHeight="1" spans="1:2">
      <c r="A324" s="455" t="s">
        <v>118</v>
      </c>
      <c r="B324" s="458"/>
    </row>
    <row r="325" ht="20" customHeight="1" spans="1:2">
      <c r="A325" s="455" t="s">
        <v>119</v>
      </c>
      <c r="B325" s="458"/>
    </row>
    <row r="326" ht="20" customHeight="1" spans="1:2">
      <c r="A326" s="455" t="s">
        <v>295</v>
      </c>
      <c r="B326" s="458"/>
    </row>
    <row r="327" ht="20" customHeight="1" spans="1:2">
      <c r="A327" s="455" t="s">
        <v>296</v>
      </c>
      <c r="B327" s="458"/>
    </row>
    <row r="328" ht="20" customHeight="1" spans="1:2">
      <c r="A328" s="455" t="s">
        <v>297</v>
      </c>
      <c r="B328" s="458"/>
    </row>
    <row r="329" ht="20" customHeight="1" spans="1:2">
      <c r="A329" s="455" t="s">
        <v>157</v>
      </c>
      <c r="B329" s="458"/>
    </row>
    <row r="330" ht="20" customHeight="1" spans="1:2">
      <c r="A330" s="455" t="s">
        <v>126</v>
      </c>
      <c r="B330" s="458"/>
    </row>
    <row r="331" ht="20" customHeight="1" spans="1:2">
      <c r="A331" s="455" t="s">
        <v>298</v>
      </c>
      <c r="B331" s="458"/>
    </row>
    <row r="332" ht="20" customHeight="1" spans="1:2">
      <c r="A332" s="455" t="s">
        <v>299</v>
      </c>
      <c r="B332" s="456"/>
    </row>
    <row r="333" ht="20" customHeight="1" spans="1:2">
      <c r="A333" s="455" t="s">
        <v>117</v>
      </c>
      <c r="B333" s="458"/>
    </row>
    <row r="334" ht="20" customHeight="1" spans="1:2">
      <c r="A334" s="455" t="s">
        <v>118</v>
      </c>
      <c r="B334" s="458"/>
    </row>
    <row r="335" ht="20" customHeight="1" spans="1:2">
      <c r="A335" s="455" t="s">
        <v>119</v>
      </c>
      <c r="B335" s="458"/>
    </row>
    <row r="336" ht="20" customHeight="1" spans="1:2">
      <c r="A336" s="455" t="s">
        <v>300</v>
      </c>
      <c r="B336" s="456"/>
    </row>
    <row r="337" ht="20" customHeight="1" spans="1:2">
      <c r="A337" s="455" t="s">
        <v>301</v>
      </c>
      <c r="B337" s="458"/>
    </row>
    <row r="338" ht="20" customHeight="1" spans="1:2">
      <c r="A338" s="455" t="s">
        <v>302</v>
      </c>
      <c r="B338" s="458"/>
    </row>
    <row r="339" ht="20" customHeight="1" spans="1:2">
      <c r="A339" s="455" t="s">
        <v>157</v>
      </c>
      <c r="B339" s="458"/>
    </row>
    <row r="340" ht="20" customHeight="1" spans="1:2">
      <c r="A340" s="455" t="s">
        <v>126</v>
      </c>
      <c r="B340" s="458"/>
    </row>
    <row r="341" ht="20" customHeight="1" spans="1:2">
      <c r="A341" s="455" t="s">
        <v>303</v>
      </c>
      <c r="B341" s="458"/>
    </row>
    <row r="342" ht="20" customHeight="1" spans="1:2">
      <c r="A342" s="455" t="s">
        <v>304</v>
      </c>
      <c r="B342" s="456">
        <f>SUM(B343:B349)</f>
        <v>628</v>
      </c>
    </row>
    <row r="343" ht="20" customHeight="1" spans="1:2">
      <c r="A343" s="455" t="s">
        <v>117</v>
      </c>
      <c r="B343" s="457">
        <v>127</v>
      </c>
    </row>
    <row r="344" ht="20" customHeight="1" spans="1:2">
      <c r="A344" s="455" t="s">
        <v>118</v>
      </c>
      <c r="B344" s="459"/>
    </row>
    <row r="345" ht="20" customHeight="1" spans="1:2">
      <c r="A345" s="455" t="s">
        <v>119</v>
      </c>
      <c r="B345" s="458"/>
    </row>
    <row r="346" ht="20" customHeight="1" spans="1:2">
      <c r="A346" s="455" t="s">
        <v>305</v>
      </c>
      <c r="B346" s="458"/>
    </row>
    <row r="347" ht="20" customHeight="1" spans="1:2">
      <c r="A347" s="455" t="s">
        <v>306</v>
      </c>
      <c r="B347" s="459"/>
    </row>
    <row r="348" ht="20" customHeight="1" spans="1:2">
      <c r="A348" s="455" t="s">
        <v>126</v>
      </c>
      <c r="B348" s="457">
        <v>23</v>
      </c>
    </row>
    <row r="349" ht="20" customHeight="1" spans="1:2">
      <c r="A349" s="455" t="s">
        <v>307</v>
      </c>
      <c r="B349" s="457">
        <v>478</v>
      </c>
    </row>
    <row r="350" ht="20" customHeight="1" spans="1:2">
      <c r="A350" s="455" t="s">
        <v>308</v>
      </c>
      <c r="B350" s="456"/>
    </row>
    <row r="351" ht="20" customHeight="1" spans="1:2">
      <c r="A351" s="455" t="s">
        <v>117</v>
      </c>
      <c r="B351" s="458"/>
    </row>
    <row r="352" ht="20" customHeight="1" spans="1:2">
      <c r="A352" s="455" t="s">
        <v>118</v>
      </c>
      <c r="B352" s="458"/>
    </row>
    <row r="353" ht="20" customHeight="1" spans="1:2">
      <c r="A353" s="455" t="s">
        <v>157</v>
      </c>
      <c r="B353" s="458"/>
    </row>
    <row r="354" ht="20" customHeight="1" spans="1:2">
      <c r="A354" s="455" t="s">
        <v>309</v>
      </c>
      <c r="B354" s="458"/>
    </row>
    <row r="355" ht="20" customHeight="1" spans="1:2">
      <c r="A355" s="455" t="s">
        <v>310</v>
      </c>
      <c r="B355" s="458"/>
    </row>
    <row r="356" ht="20" customHeight="1" spans="1:2">
      <c r="A356" s="455" t="s">
        <v>311</v>
      </c>
      <c r="B356" s="456">
        <f>SUM(B357:B358)</f>
        <v>91</v>
      </c>
    </row>
    <row r="357" ht="20" customHeight="1" spans="1:2">
      <c r="A357" s="455" t="s">
        <v>312</v>
      </c>
      <c r="B357" s="457">
        <v>71</v>
      </c>
    </row>
    <row r="358" ht="20" customHeight="1" spans="1:2">
      <c r="A358" s="455" t="s">
        <v>313</v>
      </c>
      <c r="B358" s="457">
        <v>20</v>
      </c>
    </row>
    <row r="359" s="446" customFormat="1" ht="20" customHeight="1" spans="1:2">
      <c r="A359" s="453" t="s">
        <v>41</v>
      </c>
      <c r="B359" s="454">
        <f>B360+B365+B372+B378+B384+B388+B392+B396+B402+B409</f>
        <v>132229</v>
      </c>
    </row>
    <row r="360" ht="20" customHeight="1" spans="1:2">
      <c r="A360" s="455" t="s">
        <v>314</v>
      </c>
      <c r="B360" s="456">
        <f>SUM(B361:B364)</f>
        <v>2881</v>
      </c>
    </row>
    <row r="361" ht="20" customHeight="1" spans="1:2">
      <c r="A361" s="455" t="s">
        <v>117</v>
      </c>
      <c r="B361" s="457">
        <v>336</v>
      </c>
    </row>
    <row r="362" ht="20" customHeight="1" spans="1:2">
      <c r="A362" s="455" t="s">
        <v>118</v>
      </c>
      <c r="B362" s="147"/>
    </row>
    <row r="363" ht="20" customHeight="1" spans="1:2">
      <c r="A363" s="455" t="s">
        <v>119</v>
      </c>
      <c r="B363" s="458"/>
    </row>
    <row r="364" ht="20" customHeight="1" spans="1:2">
      <c r="A364" s="455" t="s">
        <v>315</v>
      </c>
      <c r="B364" s="457">
        <v>2545</v>
      </c>
    </row>
    <row r="365" ht="20" customHeight="1" spans="1:2">
      <c r="A365" s="455" t="s">
        <v>316</v>
      </c>
      <c r="B365" s="456">
        <f>SUM(B366:B371)</f>
        <v>112291</v>
      </c>
    </row>
    <row r="366" ht="20" customHeight="1" spans="1:2">
      <c r="A366" s="455" t="s">
        <v>317</v>
      </c>
      <c r="B366" s="457">
        <v>3001</v>
      </c>
    </row>
    <row r="367" ht="20" customHeight="1" spans="1:2">
      <c r="A367" s="455" t="s">
        <v>318</v>
      </c>
      <c r="B367" s="457">
        <v>53641</v>
      </c>
    </row>
    <row r="368" ht="20" customHeight="1" spans="1:2">
      <c r="A368" s="455" t="s">
        <v>319</v>
      </c>
      <c r="B368" s="457">
        <v>29150</v>
      </c>
    </row>
    <row r="369" ht="20" customHeight="1" spans="1:2">
      <c r="A369" s="455" t="s">
        <v>320</v>
      </c>
      <c r="B369" s="457">
        <v>23691</v>
      </c>
    </row>
    <row r="370" ht="20" customHeight="1" spans="1:2">
      <c r="A370" s="455" t="s">
        <v>321</v>
      </c>
      <c r="B370" s="457">
        <v>0</v>
      </c>
    </row>
    <row r="371" ht="20" customHeight="1" spans="1:2">
      <c r="A371" s="455" t="s">
        <v>322</v>
      </c>
      <c r="B371" s="457">
        <v>2808</v>
      </c>
    </row>
    <row r="372" s="446" customFormat="1" ht="20" customHeight="1" spans="1:2">
      <c r="A372" s="455" t="s">
        <v>323</v>
      </c>
      <c r="B372" s="456">
        <f>SUM(B373:B377)</f>
        <v>5112</v>
      </c>
    </row>
    <row r="373" ht="20" customHeight="1" spans="1:2">
      <c r="A373" s="455" t="s">
        <v>324</v>
      </c>
      <c r="B373" s="458"/>
    </row>
    <row r="374" ht="20" customHeight="1" spans="1:2">
      <c r="A374" s="455" t="s">
        <v>325</v>
      </c>
      <c r="B374" s="457">
        <v>5090</v>
      </c>
    </row>
    <row r="375" ht="20" customHeight="1" spans="1:2">
      <c r="A375" s="455" t="s">
        <v>326</v>
      </c>
      <c r="B375" s="147"/>
    </row>
    <row r="376" ht="20" customHeight="1" spans="1:2">
      <c r="A376" s="455" t="s">
        <v>327</v>
      </c>
      <c r="B376" s="458"/>
    </row>
    <row r="377" ht="20" customHeight="1" spans="1:2">
      <c r="A377" s="455" t="s">
        <v>328</v>
      </c>
      <c r="B377" s="457">
        <v>22</v>
      </c>
    </row>
    <row r="378" ht="20" customHeight="1" spans="1:2">
      <c r="A378" s="455" t="s">
        <v>329</v>
      </c>
      <c r="B378" s="456">
        <f>SUM(B379:B383)</f>
        <v>271</v>
      </c>
    </row>
    <row r="379" ht="20" customHeight="1" spans="1:2">
      <c r="A379" s="455" t="s">
        <v>330</v>
      </c>
      <c r="B379" s="458"/>
    </row>
    <row r="380" ht="20" customHeight="1" spans="1:2">
      <c r="A380" s="455" t="s">
        <v>331</v>
      </c>
      <c r="B380" s="457">
        <v>268</v>
      </c>
    </row>
    <row r="381" ht="20" customHeight="1" spans="1:2">
      <c r="A381" s="455" t="s">
        <v>332</v>
      </c>
      <c r="B381" s="147"/>
    </row>
    <row r="382" ht="20" customHeight="1" spans="1:2">
      <c r="A382" s="455" t="s">
        <v>333</v>
      </c>
      <c r="B382" s="458"/>
    </row>
    <row r="383" ht="20" customHeight="1" spans="1:2">
      <c r="A383" s="455" t="s">
        <v>334</v>
      </c>
      <c r="B383" s="457">
        <v>3</v>
      </c>
    </row>
    <row r="384" ht="20" customHeight="1" spans="1:2">
      <c r="A384" s="455" t="s">
        <v>335</v>
      </c>
      <c r="B384" s="456"/>
    </row>
    <row r="385" ht="20" customHeight="1" spans="1:2">
      <c r="A385" s="455" t="s">
        <v>336</v>
      </c>
      <c r="B385" s="458"/>
    </row>
    <row r="386" ht="20" customHeight="1" spans="1:2">
      <c r="A386" s="455" t="s">
        <v>337</v>
      </c>
      <c r="B386" s="458"/>
    </row>
    <row r="387" ht="20" customHeight="1" spans="1:2">
      <c r="A387" s="455" t="s">
        <v>338</v>
      </c>
      <c r="B387" s="458"/>
    </row>
    <row r="388" ht="20" customHeight="1" spans="1:2">
      <c r="A388" s="455" t="s">
        <v>339</v>
      </c>
      <c r="B388" s="456"/>
    </row>
    <row r="389" ht="20" customHeight="1" spans="1:2">
      <c r="A389" s="455" t="s">
        <v>340</v>
      </c>
      <c r="B389" s="458"/>
    </row>
    <row r="390" ht="20" customHeight="1" spans="1:2">
      <c r="A390" s="455" t="s">
        <v>341</v>
      </c>
      <c r="B390" s="458"/>
    </row>
    <row r="391" ht="20" customHeight="1" spans="1:2">
      <c r="A391" s="455" t="s">
        <v>342</v>
      </c>
      <c r="B391" s="458"/>
    </row>
    <row r="392" ht="20" customHeight="1" spans="1:2">
      <c r="A392" s="455" t="s">
        <v>343</v>
      </c>
      <c r="B392" s="456">
        <f>SUM(B393:B395)</f>
        <v>360</v>
      </c>
    </row>
    <row r="393" ht="20" customHeight="1" spans="1:2">
      <c r="A393" s="455" t="s">
        <v>344</v>
      </c>
      <c r="B393" s="457">
        <v>360</v>
      </c>
    </row>
    <row r="394" ht="20" customHeight="1" spans="1:2">
      <c r="A394" s="455" t="s">
        <v>345</v>
      </c>
      <c r="B394" s="147"/>
    </row>
    <row r="395" ht="20" customHeight="1" spans="1:2">
      <c r="A395" s="455" t="s">
        <v>346</v>
      </c>
      <c r="B395" s="459"/>
    </row>
    <row r="396" ht="20" customHeight="1" spans="1:2">
      <c r="A396" s="455" t="s">
        <v>347</v>
      </c>
      <c r="B396" s="456">
        <f>SUM(B397:B401)</f>
        <v>1264</v>
      </c>
    </row>
    <row r="397" ht="20" customHeight="1" spans="1:2">
      <c r="A397" s="455" t="s">
        <v>348</v>
      </c>
      <c r="B397" s="457">
        <v>603</v>
      </c>
    </row>
    <row r="398" ht="20" customHeight="1" spans="1:2">
      <c r="A398" s="455" t="s">
        <v>349</v>
      </c>
      <c r="B398" s="457">
        <v>641</v>
      </c>
    </row>
    <row r="399" ht="20" customHeight="1" spans="1:2">
      <c r="A399" s="455" t="s">
        <v>350</v>
      </c>
      <c r="B399" s="457">
        <v>10</v>
      </c>
    </row>
    <row r="400" ht="20" customHeight="1" spans="1:2">
      <c r="A400" s="455" t="s">
        <v>351</v>
      </c>
      <c r="B400" s="458"/>
    </row>
    <row r="401" ht="20" customHeight="1" spans="1:2">
      <c r="A401" s="455" t="s">
        <v>352</v>
      </c>
      <c r="B401" s="457">
        <v>10</v>
      </c>
    </row>
    <row r="402" ht="20" customHeight="1" spans="1:2">
      <c r="A402" s="455" t="s">
        <v>353</v>
      </c>
      <c r="B402" s="456">
        <f>SUM(B403:B408)</f>
        <v>0</v>
      </c>
    </row>
    <row r="403" ht="20" customHeight="1" spans="1:2">
      <c r="A403" s="455" t="s">
        <v>354</v>
      </c>
      <c r="B403" s="458"/>
    </row>
    <row r="404" ht="20" customHeight="1" spans="1:2">
      <c r="A404" s="455" t="s">
        <v>355</v>
      </c>
      <c r="B404" s="458"/>
    </row>
    <row r="405" ht="20" customHeight="1" spans="1:2">
      <c r="A405" s="455" t="s">
        <v>356</v>
      </c>
      <c r="B405" s="458"/>
    </row>
    <row r="406" ht="20" customHeight="1" spans="1:2">
      <c r="A406" s="455" t="s">
        <v>357</v>
      </c>
      <c r="B406" s="458"/>
    </row>
    <row r="407" ht="20" customHeight="1" spans="1:2">
      <c r="A407" s="455" t="s">
        <v>358</v>
      </c>
      <c r="B407" s="458"/>
    </row>
    <row r="408" ht="20" customHeight="1" spans="1:2">
      <c r="A408" s="455" t="s">
        <v>359</v>
      </c>
      <c r="B408" s="458"/>
    </row>
    <row r="409" ht="20" customHeight="1" spans="1:2">
      <c r="A409" s="455" t="s">
        <v>360</v>
      </c>
      <c r="B409" s="462">
        <f>SUM(B410)</f>
        <v>10050</v>
      </c>
    </row>
    <row r="410" ht="20" customHeight="1" spans="1:2">
      <c r="A410" s="455" t="s">
        <v>361</v>
      </c>
      <c r="B410" s="457">
        <v>10050</v>
      </c>
    </row>
    <row r="411" s="446" customFormat="1" ht="20" customHeight="1" spans="1:2">
      <c r="A411" s="453" t="s">
        <v>42</v>
      </c>
      <c r="B411" s="454">
        <f>B412+B417+B426+B432+B437+B442+B447+B454+B458+B462</f>
        <v>9751</v>
      </c>
    </row>
    <row r="412" ht="20" customHeight="1" spans="1:2">
      <c r="A412" s="455" t="s">
        <v>362</v>
      </c>
      <c r="B412" s="456">
        <f>SUM(B413:B416)</f>
        <v>669</v>
      </c>
    </row>
    <row r="413" ht="20" customHeight="1" spans="1:2">
      <c r="A413" s="455" t="s">
        <v>117</v>
      </c>
      <c r="B413" s="457">
        <v>332</v>
      </c>
    </row>
    <row r="414" ht="20" customHeight="1" spans="1:2">
      <c r="A414" s="455" t="s">
        <v>118</v>
      </c>
      <c r="B414" s="457">
        <v>237</v>
      </c>
    </row>
    <row r="415" ht="20" customHeight="1" spans="1:2">
      <c r="A415" s="455" t="s">
        <v>119</v>
      </c>
      <c r="B415" s="457">
        <v>95</v>
      </c>
    </row>
    <row r="416" ht="20" customHeight="1" spans="1:2">
      <c r="A416" s="455" t="s">
        <v>363</v>
      </c>
      <c r="B416" s="457">
        <v>5</v>
      </c>
    </row>
    <row r="417" ht="20" customHeight="1" spans="1:2">
      <c r="A417" s="455" t="s">
        <v>364</v>
      </c>
      <c r="B417" s="456"/>
    </row>
    <row r="418" ht="20" customHeight="1" spans="1:2">
      <c r="A418" s="455" t="s">
        <v>365</v>
      </c>
      <c r="B418" s="458"/>
    </row>
    <row r="419" ht="20" customHeight="1" spans="1:2">
      <c r="A419" s="455" t="s">
        <v>366</v>
      </c>
      <c r="B419" s="458"/>
    </row>
    <row r="420" ht="20" customHeight="1" spans="1:2">
      <c r="A420" s="455" t="s">
        <v>367</v>
      </c>
      <c r="B420" s="458"/>
    </row>
    <row r="421" ht="20" customHeight="1" spans="1:2">
      <c r="A421" s="455" t="s">
        <v>368</v>
      </c>
      <c r="B421" s="458"/>
    </row>
    <row r="422" ht="20" customHeight="1" spans="1:2">
      <c r="A422" s="455" t="s">
        <v>369</v>
      </c>
      <c r="B422" s="458"/>
    </row>
    <row r="423" ht="20" customHeight="1" spans="1:2">
      <c r="A423" s="455" t="s">
        <v>370</v>
      </c>
      <c r="B423" s="458"/>
    </row>
    <row r="424" ht="20" customHeight="1" spans="1:2">
      <c r="A424" s="455" t="s">
        <v>371</v>
      </c>
      <c r="B424" s="458"/>
    </row>
    <row r="425" ht="20" customHeight="1" spans="1:2">
      <c r="A425" s="455" t="s">
        <v>372</v>
      </c>
      <c r="B425" s="458"/>
    </row>
    <row r="426" ht="20" customHeight="1" spans="1:2">
      <c r="A426" s="455" t="s">
        <v>373</v>
      </c>
      <c r="B426" s="456"/>
    </row>
    <row r="427" ht="20" customHeight="1" spans="1:2">
      <c r="A427" s="455" t="s">
        <v>365</v>
      </c>
      <c r="B427" s="458"/>
    </row>
    <row r="428" ht="20" customHeight="1" spans="1:2">
      <c r="A428" s="455" t="s">
        <v>374</v>
      </c>
      <c r="B428" s="458"/>
    </row>
    <row r="429" ht="20" customHeight="1" spans="1:2">
      <c r="A429" s="455" t="s">
        <v>375</v>
      </c>
      <c r="B429" s="458"/>
    </row>
    <row r="430" ht="20" customHeight="1" spans="1:2">
      <c r="A430" s="455" t="s">
        <v>376</v>
      </c>
      <c r="B430" s="458"/>
    </row>
    <row r="431" ht="20" customHeight="1" spans="1:2">
      <c r="A431" s="455" t="s">
        <v>377</v>
      </c>
      <c r="B431" s="459"/>
    </row>
    <row r="432" ht="20" customHeight="1" spans="1:2">
      <c r="A432" s="455" t="s">
        <v>378</v>
      </c>
      <c r="B432" s="456">
        <f>SUM(B433:B436)</f>
        <v>8521</v>
      </c>
    </row>
    <row r="433" ht="20" customHeight="1" spans="1:2">
      <c r="A433" s="455" t="s">
        <v>365</v>
      </c>
      <c r="B433" s="458"/>
    </row>
    <row r="434" ht="20" customHeight="1" spans="1:2">
      <c r="A434" s="455" t="s">
        <v>379</v>
      </c>
      <c r="B434" s="457">
        <v>400</v>
      </c>
    </row>
    <row r="435" ht="20" customHeight="1" spans="1:2">
      <c r="A435" s="455" t="s">
        <v>380</v>
      </c>
      <c r="B435" s="147"/>
    </row>
    <row r="436" ht="20" customHeight="1" spans="1:2">
      <c r="A436" s="455" t="s">
        <v>381</v>
      </c>
      <c r="B436" s="457">
        <v>8121</v>
      </c>
    </row>
    <row r="437" ht="20" customHeight="1" spans="1:2">
      <c r="A437" s="455" t="s">
        <v>382</v>
      </c>
      <c r="B437" s="456">
        <f>SUM(B438:B441)</f>
        <v>39</v>
      </c>
    </row>
    <row r="438" ht="20" customHeight="1" spans="1:2">
      <c r="A438" s="455" t="s">
        <v>365</v>
      </c>
      <c r="B438" s="458"/>
    </row>
    <row r="439" ht="20" customHeight="1" spans="1:2">
      <c r="A439" s="455" t="s">
        <v>383</v>
      </c>
      <c r="B439" s="458"/>
    </row>
    <row r="440" ht="20" customHeight="1" spans="1:2">
      <c r="A440" s="455" t="s">
        <v>384</v>
      </c>
      <c r="B440" s="458"/>
    </row>
    <row r="441" ht="20" customHeight="1" spans="1:2">
      <c r="A441" s="455" t="s">
        <v>385</v>
      </c>
      <c r="B441" s="457">
        <v>39</v>
      </c>
    </row>
    <row r="442" ht="20" customHeight="1" spans="1:2">
      <c r="A442" s="455" t="s">
        <v>386</v>
      </c>
      <c r="B442" s="456">
        <f>SUM(B443:B446)</f>
        <v>15</v>
      </c>
    </row>
    <row r="443" ht="20" customHeight="1" spans="1:2">
      <c r="A443" s="455" t="s">
        <v>387</v>
      </c>
      <c r="B443" s="458"/>
    </row>
    <row r="444" ht="20" customHeight="1" spans="1:2">
      <c r="A444" s="455" t="s">
        <v>388</v>
      </c>
      <c r="B444" s="458"/>
    </row>
    <row r="445" ht="20" customHeight="1" spans="1:2">
      <c r="A445" s="455" t="s">
        <v>389</v>
      </c>
      <c r="B445" s="458"/>
    </row>
    <row r="446" ht="20" customHeight="1" spans="1:2">
      <c r="A446" s="455" t="s">
        <v>390</v>
      </c>
      <c r="B446" s="457">
        <v>15</v>
      </c>
    </row>
    <row r="447" ht="20" customHeight="1" spans="1:2">
      <c r="A447" s="455" t="s">
        <v>391</v>
      </c>
      <c r="B447" s="456">
        <f>SUM(B448:B453)</f>
        <v>362</v>
      </c>
    </row>
    <row r="448" ht="20" customHeight="1" spans="1:2">
      <c r="A448" s="455" t="s">
        <v>365</v>
      </c>
      <c r="B448" s="457">
        <v>59</v>
      </c>
    </row>
    <row r="449" ht="20" customHeight="1" spans="1:2">
      <c r="A449" s="455" t="s">
        <v>392</v>
      </c>
      <c r="B449" s="457">
        <v>233</v>
      </c>
    </row>
    <row r="450" ht="20" customHeight="1" spans="1:2">
      <c r="A450" s="455" t="s">
        <v>393</v>
      </c>
      <c r="B450" s="457">
        <v>25</v>
      </c>
    </row>
    <row r="451" ht="20" customHeight="1" spans="1:2">
      <c r="A451" s="455" t="s">
        <v>394</v>
      </c>
      <c r="B451" s="459"/>
    </row>
    <row r="452" ht="20" customHeight="1" spans="1:2">
      <c r="A452" s="455" t="s">
        <v>395</v>
      </c>
      <c r="B452" s="147"/>
    </row>
    <row r="453" ht="20" customHeight="1" spans="1:2">
      <c r="A453" s="455" t="s">
        <v>396</v>
      </c>
      <c r="B453" s="457">
        <v>45</v>
      </c>
    </row>
    <row r="454" ht="20" customHeight="1" spans="1:2">
      <c r="A454" s="455" t="s">
        <v>397</v>
      </c>
      <c r="B454" s="456"/>
    </row>
    <row r="455" ht="20" customHeight="1" spans="1:2">
      <c r="A455" s="455" t="s">
        <v>398</v>
      </c>
      <c r="B455" s="458"/>
    </row>
    <row r="456" ht="20" customHeight="1" spans="1:2">
      <c r="A456" s="455" t="s">
        <v>399</v>
      </c>
      <c r="B456" s="458"/>
    </row>
    <row r="457" ht="20" customHeight="1" spans="1:2">
      <c r="A457" s="455" t="s">
        <v>400</v>
      </c>
      <c r="B457" s="458"/>
    </row>
    <row r="458" ht="20" customHeight="1" spans="1:2">
      <c r="A458" s="455" t="s">
        <v>401</v>
      </c>
      <c r="B458" s="456"/>
    </row>
    <row r="459" ht="20" customHeight="1" spans="1:2">
      <c r="A459" s="455" t="s">
        <v>402</v>
      </c>
      <c r="B459" s="458"/>
    </row>
    <row r="460" ht="20" customHeight="1" spans="1:2">
      <c r="A460" s="455" t="s">
        <v>403</v>
      </c>
      <c r="B460" s="458"/>
    </row>
    <row r="461" ht="20" customHeight="1" spans="1:2">
      <c r="A461" s="455" t="s">
        <v>404</v>
      </c>
      <c r="B461" s="458"/>
    </row>
    <row r="462" ht="20" customHeight="1" spans="1:2">
      <c r="A462" s="455" t="s">
        <v>405</v>
      </c>
      <c r="B462" s="456">
        <f>SUM(B463:B466)</f>
        <v>145</v>
      </c>
    </row>
    <row r="463" ht="20" customHeight="1" spans="1:2">
      <c r="A463" s="455" t="s">
        <v>406</v>
      </c>
      <c r="B463" s="457">
        <v>145</v>
      </c>
    </row>
    <row r="464" ht="20" customHeight="1" spans="1:2">
      <c r="A464" s="455" t="s">
        <v>407</v>
      </c>
      <c r="B464" s="147"/>
    </row>
    <row r="465" ht="20" customHeight="1" spans="1:2">
      <c r="A465" s="455" t="s">
        <v>408</v>
      </c>
      <c r="B465" s="458"/>
    </row>
    <row r="466" ht="20" customHeight="1" spans="1:2">
      <c r="A466" s="455" t="s">
        <v>409</v>
      </c>
      <c r="B466" s="462"/>
    </row>
    <row r="467" s="446" customFormat="1" ht="20" customHeight="1" spans="1:2">
      <c r="A467" s="453" t="s">
        <v>43</v>
      </c>
      <c r="B467" s="454">
        <f>B468+B484+B492+B503+B512+B520</f>
        <v>6412</v>
      </c>
    </row>
    <row r="468" ht="20" customHeight="1" spans="1:2">
      <c r="A468" s="455" t="s">
        <v>410</v>
      </c>
      <c r="B468" s="456">
        <f>SUM(B469:B483)</f>
        <v>3686</v>
      </c>
    </row>
    <row r="469" ht="20" customHeight="1" spans="1:2">
      <c r="A469" s="455" t="s">
        <v>117</v>
      </c>
      <c r="B469" s="457">
        <v>699</v>
      </c>
    </row>
    <row r="470" ht="20" customHeight="1" spans="1:2">
      <c r="A470" s="455" t="s">
        <v>118</v>
      </c>
      <c r="B470" s="458"/>
    </row>
    <row r="471" ht="20" customHeight="1" spans="1:2">
      <c r="A471" s="455" t="s">
        <v>119</v>
      </c>
      <c r="B471" s="457">
        <v>447</v>
      </c>
    </row>
    <row r="472" ht="20" customHeight="1" spans="1:2">
      <c r="A472" s="455" t="s">
        <v>411</v>
      </c>
      <c r="B472" s="457">
        <v>205</v>
      </c>
    </row>
    <row r="473" ht="20" customHeight="1" spans="1:2">
      <c r="A473" s="455" t="s">
        <v>412</v>
      </c>
      <c r="B473" s="457">
        <v>10</v>
      </c>
    </row>
    <row r="474" ht="20" customHeight="1" spans="1:2">
      <c r="A474" s="455" t="s">
        <v>413</v>
      </c>
      <c r="B474" s="458"/>
    </row>
    <row r="475" ht="20" customHeight="1" spans="1:2">
      <c r="A475" s="455" t="s">
        <v>414</v>
      </c>
      <c r="B475" s="458"/>
    </row>
    <row r="476" ht="20" customHeight="1" spans="1:2">
      <c r="A476" s="455" t="s">
        <v>415</v>
      </c>
      <c r="B476" s="459"/>
    </row>
    <row r="477" ht="20" customHeight="1" spans="1:2">
      <c r="A477" s="455" t="s">
        <v>416</v>
      </c>
      <c r="B477" s="457">
        <v>1712</v>
      </c>
    </row>
    <row r="478" ht="20" customHeight="1" spans="1:2">
      <c r="A478" s="455" t="s">
        <v>417</v>
      </c>
      <c r="B478" s="458"/>
    </row>
    <row r="479" ht="20" customHeight="1" spans="1:2">
      <c r="A479" s="455" t="s">
        <v>418</v>
      </c>
      <c r="B479" s="458"/>
    </row>
    <row r="480" ht="20" customHeight="1" spans="1:2">
      <c r="A480" s="455" t="s">
        <v>419</v>
      </c>
      <c r="B480" s="458"/>
    </row>
    <row r="481" ht="20" customHeight="1" spans="1:2">
      <c r="A481" s="455" t="s">
        <v>420</v>
      </c>
      <c r="B481" s="459"/>
    </row>
    <row r="482" ht="20" customHeight="1" spans="1:2">
      <c r="A482" s="455" t="s">
        <v>421</v>
      </c>
      <c r="B482" s="458"/>
    </row>
    <row r="483" ht="20" customHeight="1" spans="1:2">
      <c r="A483" s="455" t="s">
        <v>422</v>
      </c>
      <c r="B483" s="457">
        <v>613</v>
      </c>
    </row>
    <row r="484" ht="20" customHeight="1" spans="1:2">
      <c r="A484" s="455" t="s">
        <v>423</v>
      </c>
      <c r="B484" s="456">
        <f>SUM(B485:B491)</f>
        <v>103</v>
      </c>
    </row>
    <row r="485" ht="20" customHeight="1" spans="1:2">
      <c r="A485" s="455" t="s">
        <v>117</v>
      </c>
      <c r="B485" s="459"/>
    </row>
    <row r="486" ht="20" customHeight="1" spans="1:2">
      <c r="A486" s="455" t="s">
        <v>118</v>
      </c>
      <c r="B486" s="458"/>
    </row>
    <row r="487" ht="20" customHeight="1" spans="1:2">
      <c r="A487" s="455" t="s">
        <v>119</v>
      </c>
      <c r="B487" s="458"/>
    </row>
    <row r="488" ht="20" customHeight="1" spans="1:2">
      <c r="A488" s="455" t="s">
        <v>424</v>
      </c>
      <c r="B488" s="457">
        <v>103</v>
      </c>
    </row>
    <row r="489" ht="20" customHeight="1" spans="1:2">
      <c r="A489" s="455" t="s">
        <v>425</v>
      </c>
      <c r="B489" s="147"/>
    </row>
    <row r="490" ht="20" customHeight="1" spans="1:2">
      <c r="A490" s="455" t="s">
        <v>426</v>
      </c>
      <c r="B490" s="458"/>
    </row>
    <row r="491" ht="20" customHeight="1" spans="1:2">
      <c r="A491" s="455" t="s">
        <v>427</v>
      </c>
      <c r="B491" s="459"/>
    </row>
    <row r="492" ht="20" customHeight="1" spans="1:2">
      <c r="A492" s="455" t="s">
        <v>428</v>
      </c>
      <c r="B492" s="456">
        <f>SUM(B493:B502)</f>
        <v>869</v>
      </c>
    </row>
    <row r="493" ht="20" customHeight="1" spans="1:2">
      <c r="A493" s="455" t="s">
        <v>117</v>
      </c>
      <c r="B493" s="458"/>
    </row>
    <row r="494" ht="20" customHeight="1" spans="1:2">
      <c r="A494" s="455" t="s">
        <v>118</v>
      </c>
      <c r="B494" s="458"/>
    </row>
    <row r="495" ht="20" customHeight="1" spans="1:2">
      <c r="A495" s="455" t="s">
        <v>119</v>
      </c>
      <c r="B495" s="456"/>
    </row>
    <row r="496" ht="20" customHeight="1" spans="1:2">
      <c r="A496" s="455" t="s">
        <v>429</v>
      </c>
      <c r="B496" s="458"/>
    </row>
    <row r="497" ht="20" customHeight="1" spans="1:2">
      <c r="A497" s="455" t="s">
        <v>430</v>
      </c>
      <c r="B497" s="457">
        <v>200</v>
      </c>
    </row>
    <row r="498" ht="20" customHeight="1" spans="1:2">
      <c r="A498" s="455" t="s">
        <v>431</v>
      </c>
      <c r="B498" s="458"/>
    </row>
    <row r="499" ht="20" customHeight="1" spans="1:2">
      <c r="A499" s="455" t="s">
        <v>432</v>
      </c>
      <c r="B499" s="457">
        <v>225</v>
      </c>
    </row>
    <row r="500" ht="20" customHeight="1" spans="1:2">
      <c r="A500" s="455" t="s">
        <v>433</v>
      </c>
      <c r="B500" s="457">
        <v>444</v>
      </c>
    </row>
    <row r="501" ht="20" customHeight="1" spans="1:2">
      <c r="A501" s="455" t="s">
        <v>434</v>
      </c>
      <c r="B501" s="458"/>
    </row>
    <row r="502" ht="20" customHeight="1" spans="1:2">
      <c r="A502" s="455" t="s">
        <v>435</v>
      </c>
      <c r="B502" s="459"/>
    </row>
    <row r="503" ht="20" customHeight="1" spans="1:2">
      <c r="A503" s="455" t="s">
        <v>436</v>
      </c>
      <c r="B503" s="456">
        <f>SUM(B504:B511)</f>
        <v>86</v>
      </c>
    </row>
    <row r="504" ht="20" customHeight="1" spans="1:2">
      <c r="A504" s="455" t="s">
        <v>117</v>
      </c>
      <c r="B504" s="458"/>
    </row>
    <row r="505" ht="20" customHeight="1" spans="1:2">
      <c r="A505" s="455" t="s">
        <v>118</v>
      </c>
      <c r="B505" s="458"/>
    </row>
    <row r="506" ht="20" customHeight="1" spans="1:2">
      <c r="A506" s="455" t="s">
        <v>119</v>
      </c>
      <c r="B506" s="458"/>
    </row>
    <row r="507" ht="20" customHeight="1" spans="1:2">
      <c r="A507" s="455" t="s">
        <v>437</v>
      </c>
      <c r="B507" s="458"/>
    </row>
    <row r="508" ht="20" customHeight="1" spans="1:2">
      <c r="A508" s="455" t="s">
        <v>438</v>
      </c>
      <c r="B508" s="458"/>
    </row>
    <row r="509" ht="20" customHeight="1" spans="1:2">
      <c r="A509" s="455" t="s">
        <v>439</v>
      </c>
      <c r="B509" s="458"/>
    </row>
    <row r="510" ht="20" customHeight="1" spans="1:2">
      <c r="A510" s="455" t="s">
        <v>440</v>
      </c>
      <c r="B510" s="457">
        <v>86</v>
      </c>
    </row>
    <row r="511" ht="20" customHeight="1" spans="1:2">
      <c r="A511" s="455" t="s">
        <v>441</v>
      </c>
      <c r="B511" s="458"/>
    </row>
    <row r="512" ht="20" customHeight="1" spans="1:2">
      <c r="A512" s="455" t="s">
        <v>442</v>
      </c>
      <c r="B512" s="456">
        <f>SUM(B513:B519)</f>
        <v>1562</v>
      </c>
    </row>
    <row r="513" ht="20" customHeight="1" spans="1:2">
      <c r="A513" s="455" t="s">
        <v>117</v>
      </c>
      <c r="B513" s="458"/>
    </row>
    <row r="514" ht="20" customHeight="1" spans="1:2">
      <c r="A514" s="455" t="s">
        <v>118</v>
      </c>
      <c r="B514" s="458"/>
    </row>
    <row r="515" ht="20" customHeight="1" spans="1:2">
      <c r="A515" s="455" t="s">
        <v>119</v>
      </c>
      <c r="B515" s="458"/>
    </row>
    <row r="516" ht="20" customHeight="1" spans="1:2">
      <c r="A516" s="455" t="s">
        <v>443</v>
      </c>
      <c r="B516" s="458"/>
    </row>
    <row r="517" ht="20" customHeight="1" spans="1:2">
      <c r="A517" s="455" t="s">
        <v>444</v>
      </c>
      <c r="B517" s="458"/>
    </row>
    <row r="518" ht="20" customHeight="1" spans="1:2">
      <c r="A518" s="455" t="s">
        <v>445</v>
      </c>
      <c r="B518" s="457">
        <v>988</v>
      </c>
    </row>
    <row r="519" ht="20" customHeight="1" spans="1:2">
      <c r="A519" s="455" t="s">
        <v>446</v>
      </c>
      <c r="B519" s="457">
        <v>574</v>
      </c>
    </row>
    <row r="520" ht="20" customHeight="1" spans="1:2">
      <c r="A520" s="455" t="s">
        <v>447</v>
      </c>
      <c r="B520" s="456">
        <f>SUM(B521:B523)</f>
        <v>106</v>
      </c>
    </row>
    <row r="521" ht="20" customHeight="1" spans="1:2">
      <c r="A521" s="455" t="s">
        <v>448</v>
      </c>
      <c r="B521" s="459"/>
    </row>
    <row r="522" ht="20" customHeight="1" spans="1:2">
      <c r="A522" s="455" t="s">
        <v>449</v>
      </c>
      <c r="B522" s="459"/>
    </row>
    <row r="523" ht="20" customHeight="1" spans="1:2">
      <c r="A523" s="455" t="s">
        <v>450</v>
      </c>
      <c r="B523" s="457">
        <v>106</v>
      </c>
    </row>
    <row r="524" s="446" customFormat="1" ht="20" customHeight="1" spans="1:2">
      <c r="A524" s="453" t="s">
        <v>44</v>
      </c>
      <c r="B524" s="454">
        <f>B525+B544+B552+B554+B563+B567+B577+B586+B593+B601+B610+B615+B618+B621+B624+B627+B630+B634+B638+B646+B649</f>
        <v>140784</v>
      </c>
    </row>
    <row r="525" ht="20" customHeight="1" spans="1:2">
      <c r="A525" s="455" t="s">
        <v>451</v>
      </c>
      <c r="B525" s="456">
        <f>SUM(B526:B543)</f>
        <v>2166</v>
      </c>
    </row>
    <row r="526" ht="20" customHeight="1" spans="1:2">
      <c r="A526" s="455" t="s">
        <v>117</v>
      </c>
      <c r="B526" s="457">
        <v>373</v>
      </c>
    </row>
    <row r="527" ht="20" customHeight="1" spans="1:2">
      <c r="A527" s="455" t="s">
        <v>118</v>
      </c>
      <c r="B527" s="457">
        <v>297</v>
      </c>
    </row>
    <row r="528" ht="20" customHeight="1" spans="1:2">
      <c r="A528" s="455" t="s">
        <v>119</v>
      </c>
      <c r="B528" s="458"/>
    </row>
    <row r="529" ht="20" customHeight="1" spans="1:2">
      <c r="A529" s="455" t="s">
        <v>452</v>
      </c>
      <c r="B529" s="458"/>
    </row>
    <row r="530" ht="20" customHeight="1" spans="1:2">
      <c r="A530" s="455" t="s">
        <v>453</v>
      </c>
      <c r="B530" s="458"/>
    </row>
    <row r="531" ht="20" customHeight="1" spans="1:2">
      <c r="A531" s="455" t="s">
        <v>454</v>
      </c>
      <c r="B531" s="458"/>
    </row>
    <row r="532" ht="20" customHeight="1" spans="1:2">
      <c r="A532" s="455" t="s">
        <v>455</v>
      </c>
      <c r="B532" s="458"/>
    </row>
    <row r="533" ht="20" customHeight="1" spans="1:2">
      <c r="A533" s="455" t="s">
        <v>157</v>
      </c>
      <c r="B533" s="458"/>
    </row>
    <row r="534" ht="20" customHeight="1" spans="1:2">
      <c r="A534" s="455" t="s">
        <v>456</v>
      </c>
      <c r="B534" s="457">
        <v>1148</v>
      </c>
    </row>
    <row r="535" ht="20" customHeight="1" spans="1:2">
      <c r="A535" s="455" t="s">
        <v>457</v>
      </c>
      <c r="B535" s="458"/>
    </row>
    <row r="536" ht="20" customHeight="1" spans="1:2">
      <c r="A536" s="455" t="s">
        <v>458</v>
      </c>
      <c r="B536" s="458"/>
    </row>
    <row r="537" ht="20" customHeight="1" spans="1:2">
      <c r="A537" s="455" t="s">
        <v>459</v>
      </c>
      <c r="B537" s="458"/>
    </row>
    <row r="538" ht="20" customHeight="1" spans="1:2">
      <c r="A538" s="455" t="s">
        <v>460</v>
      </c>
      <c r="B538" s="458"/>
    </row>
    <row r="539" ht="20" customHeight="1" spans="1:2">
      <c r="A539" s="455" t="s">
        <v>461</v>
      </c>
      <c r="B539" s="458"/>
    </row>
    <row r="540" ht="20" customHeight="1" spans="1:2">
      <c r="A540" s="455" t="s">
        <v>462</v>
      </c>
      <c r="B540" s="458"/>
    </row>
    <row r="541" ht="20" customHeight="1" spans="1:2">
      <c r="A541" s="455" t="s">
        <v>463</v>
      </c>
      <c r="B541" s="458"/>
    </row>
    <row r="542" ht="20" customHeight="1" spans="1:2">
      <c r="A542" s="455" t="s">
        <v>126</v>
      </c>
      <c r="B542" s="457">
        <v>316</v>
      </c>
    </row>
    <row r="543" ht="20" customHeight="1" spans="1:2">
      <c r="A543" s="455" t="s">
        <v>464</v>
      </c>
      <c r="B543" s="457">
        <v>32</v>
      </c>
    </row>
    <row r="544" ht="20" customHeight="1" spans="1:2">
      <c r="A544" s="455" t="s">
        <v>465</v>
      </c>
      <c r="B544" s="456">
        <f>SUM(B545:B551)</f>
        <v>1462</v>
      </c>
    </row>
    <row r="545" ht="20" customHeight="1" spans="1:2">
      <c r="A545" s="455" t="s">
        <v>117</v>
      </c>
      <c r="B545" s="457">
        <v>377</v>
      </c>
    </row>
    <row r="546" ht="20" customHeight="1" spans="1:2">
      <c r="A546" s="455" t="s">
        <v>118</v>
      </c>
      <c r="B546" s="458"/>
    </row>
    <row r="547" ht="20" customHeight="1" spans="1:2">
      <c r="A547" s="455" t="s">
        <v>119</v>
      </c>
      <c r="B547" s="457">
        <v>900</v>
      </c>
    </row>
    <row r="548" ht="20" customHeight="1" spans="1:2">
      <c r="A548" s="455" t="s">
        <v>466</v>
      </c>
      <c r="B548" s="458"/>
    </row>
    <row r="549" ht="20" customHeight="1" spans="1:2">
      <c r="A549" s="455" t="s">
        <v>467</v>
      </c>
      <c r="B549" s="458"/>
    </row>
    <row r="550" ht="20" customHeight="1" spans="1:2">
      <c r="A550" s="455" t="s">
        <v>468</v>
      </c>
      <c r="B550" s="459"/>
    </row>
    <row r="551" ht="20" customHeight="1" spans="1:2">
      <c r="A551" s="455" t="s">
        <v>469</v>
      </c>
      <c r="B551" s="457">
        <v>185</v>
      </c>
    </row>
    <row r="552" ht="20" customHeight="1" spans="1:2">
      <c r="A552" s="455" t="s">
        <v>470</v>
      </c>
      <c r="B552" s="456">
        <f>SUM(B553)</f>
        <v>0</v>
      </c>
    </row>
    <row r="553" ht="20" customHeight="1" spans="1:2">
      <c r="A553" s="455" t="s">
        <v>471</v>
      </c>
      <c r="B553" s="458"/>
    </row>
    <row r="554" ht="20" customHeight="1" spans="1:2">
      <c r="A554" s="455" t="s">
        <v>472</v>
      </c>
      <c r="B554" s="456">
        <f>SUM(B555:B562)</f>
        <v>39509</v>
      </c>
    </row>
    <row r="555" ht="20" customHeight="1" spans="1:2">
      <c r="A555" s="455" t="s">
        <v>473</v>
      </c>
      <c r="B555" s="457">
        <v>120</v>
      </c>
    </row>
    <row r="556" ht="20" customHeight="1" spans="1:2">
      <c r="A556" s="455" t="s">
        <v>474</v>
      </c>
      <c r="B556" s="457">
        <v>61</v>
      </c>
    </row>
    <row r="557" ht="20" customHeight="1" spans="1:2">
      <c r="A557" s="455" t="s">
        <v>475</v>
      </c>
      <c r="B557" s="458"/>
    </row>
    <row r="558" ht="20" customHeight="1" spans="1:2">
      <c r="A558" s="455" t="s">
        <v>476</v>
      </c>
      <c r="B558" s="457">
        <v>22999</v>
      </c>
    </row>
    <row r="559" ht="20" customHeight="1" spans="1:2">
      <c r="A559" s="455" t="s">
        <v>477</v>
      </c>
      <c r="B559" s="457">
        <v>5000</v>
      </c>
    </row>
    <row r="560" ht="20" customHeight="1" spans="1:2">
      <c r="A560" s="455" t="s">
        <v>478</v>
      </c>
      <c r="B560" s="458"/>
    </row>
    <row r="561" ht="20" customHeight="1" spans="1:2">
      <c r="A561" s="455" t="s">
        <v>479</v>
      </c>
      <c r="B561" s="458"/>
    </row>
    <row r="562" ht="20" customHeight="1" spans="1:2">
      <c r="A562" s="455" t="s">
        <v>480</v>
      </c>
      <c r="B562" s="457">
        <v>11329</v>
      </c>
    </row>
    <row r="563" ht="20" customHeight="1" spans="1:2">
      <c r="A563" s="455" t="s">
        <v>481</v>
      </c>
      <c r="B563" s="456">
        <f>SUM(B564:B566)</f>
        <v>0</v>
      </c>
    </row>
    <row r="564" ht="20" customHeight="1" spans="1:2">
      <c r="A564" s="455" t="s">
        <v>482</v>
      </c>
      <c r="B564" s="458"/>
    </row>
    <row r="565" ht="20" customHeight="1" spans="1:2">
      <c r="A565" s="455" t="s">
        <v>483</v>
      </c>
      <c r="B565" s="458"/>
    </row>
    <row r="566" ht="20" customHeight="1" spans="1:2">
      <c r="A566" s="455" t="s">
        <v>484</v>
      </c>
      <c r="B566" s="458"/>
    </row>
    <row r="567" ht="20" customHeight="1" spans="1:2">
      <c r="A567" s="455" t="s">
        <v>485</v>
      </c>
      <c r="B567" s="456">
        <f>SUM(B568:B576)</f>
        <v>355</v>
      </c>
    </row>
    <row r="568" ht="20" customHeight="1" spans="1:2">
      <c r="A568" s="455" t="s">
        <v>486</v>
      </c>
      <c r="B568" s="458"/>
    </row>
    <row r="569" ht="20" customHeight="1" spans="1:2">
      <c r="A569" s="455" t="s">
        <v>487</v>
      </c>
      <c r="B569" s="458"/>
    </row>
    <row r="570" ht="20" customHeight="1" spans="1:2">
      <c r="A570" s="455" t="s">
        <v>488</v>
      </c>
      <c r="B570" s="458"/>
    </row>
    <row r="571" ht="20" customHeight="1" spans="1:2">
      <c r="A571" s="455" t="s">
        <v>489</v>
      </c>
      <c r="B571" s="462"/>
    </row>
    <row r="572" ht="20" customHeight="1" spans="1:2">
      <c r="A572" s="455" t="s">
        <v>490</v>
      </c>
      <c r="B572" s="458"/>
    </row>
    <row r="573" ht="20" customHeight="1" spans="1:2">
      <c r="A573" s="455" t="s">
        <v>491</v>
      </c>
      <c r="B573" s="457">
        <v>355</v>
      </c>
    </row>
    <row r="574" ht="20" customHeight="1" spans="1:2">
      <c r="A574" s="455" t="s">
        <v>492</v>
      </c>
      <c r="B574" s="147"/>
    </row>
    <row r="575" ht="20" customHeight="1" spans="1:2">
      <c r="A575" s="455" t="s">
        <v>493</v>
      </c>
      <c r="B575" s="458"/>
    </row>
    <row r="576" ht="20" customHeight="1" spans="1:2">
      <c r="A576" s="455" t="s">
        <v>494</v>
      </c>
      <c r="B576" s="462"/>
    </row>
    <row r="577" ht="20" customHeight="1" spans="1:2">
      <c r="A577" s="455" t="s">
        <v>495</v>
      </c>
      <c r="B577" s="456">
        <f>SUM(B578:B585)</f>
        <v>15951</v>
      </c>
    </row>
    <row r="578" ht="20" customHeight="1" spans="1:2">
      <c r="A578" s="455" t="s">
        <v>496</v>
      </c>
      <c r="B578" s="462"/>
    </row>
    <row r="579" ht="20" customHeight="1" spans="1:2">
      <c r="A579" s="455" t="s">
        <v>497</v>
      </c>
      <c r="B579" s="459"/>
    </row>
    <row r="580" ht="20" customHeight="1" spans="1:2">
      <c r="A580" s="455" t="s">
        <v>498</v>
      </c>
      <c r="B580" s="458"/>
    </row>
    <row r="581" ht="20" customHeight="1" spans="1:2">
      <c r="A581" s="455" t="s">
        <v>499</v>
      </c>
      <c r="B581" s="457">
        <v>1310</v>
      </c>
    </row>
    <row r="582" ht="20" customHeight="1" spans="1:2">
      <c r="A582" s="455" t="s">
        <v>500</v>
      </c>
      <c r="B582" s="147"/>
    </row>
    <row r="583" ht="20" customHeight="1" spans="1:2">
      <c r="A583" s="455" t="s">
        <v>501</v>
      </c>
      <c r="B583" s="457">
        <v>151</v>
      </c>
    </row>
    <row r="584" ht="20" customHeight="1" spans="1:2">
      <c r="A584" s="455" t="s">
        <v>502</v>
      </c>
      <c r="B584" s="457">
        <v>45</v>
      </c>
    </row>
    <row r="585" ht="20" customHeight="1" spans="1:2">
      <c r="A585" s="455" t="s">
        <v>503</v>
      </c>
      <c r="B585" s="457">
        <v>14445</v>
      </c>
    </row>
    <row r="586" ht="20" customHeight="1" spans="1:2">
      <c r="A586" s="455" t="s">
        <v>504</v>
      </c>
      <c r="B586" s="456">
        <f>SUM(B587:B592)</f>
        <v>3255</v>
      </c>
    </row>
    <row r="587" ht="20" customHeight="1" spans="1:2">
      <c r="A587" s="455" t="s">
        <v>505</v>
      </c>
      <c r="B587" s="457">
        <v>760</v>
      </c>
    </row>
    <row r="588" ht="20" customHeight="1" spans="1:2">
      <c r="A588" s="455" t="s">
        <v>506</v>
      </c>
      <c r="B588" s="457">
        <v>240</v>
      </c>
    </row>
    <row r="589" ht="20" customHeight="1" spans="1:2">
      <c r="A589" s="455" t="s">
        <v>507</v>
      </c>
      <c r="B589" s="457">
        <v>91</v>
      </c>
    </row>
    <row r="590" ht="20" customHeight="1" spans="1:2">
      <c r="A590" s="455" t="s">
        <v>508</v>
      </c>
      <c r="B590" s="459"/>
    </row>
    <row r="591" ht="20" customHeight="1" spans="1:2">
      <c r="A591" s="455" t="s">
        <v>509</v>
      </c>
      <c r="B591" s="457">
        <v>300</v>
      </c>
    </row>
    <row r="592" ht="20" customHeight="1" spans="1:2">
      <c r="A592" s="455" t="s">
        <v>510</v>
      </c>
      <c r="B592" s="457">
        <v>1864</v>
      </c>
    </row>
    <row r="593" ht="20" customHeight="1" spans="1:2">
      <c r="A593" s="455" t="s">
        <v>511</v>
      </c>
      <c r="B593" s="456">
        <f>SUM(B594:B600)</f>
        <v>6251</v>
      </c>
    </row>
    <row r="594" ht="20" customHeight="1" spans="1:2">
      <c r="A594" s="455" t="s">
        <v>512</v>
      </c>
      <c r="B594" s="457">
        <v>743</v>
      </c>
    </row>
    <row r="595" ht="20" customHeight="1" spans="1:2">
      <c r="A595" s="455" t="s">
        <v>513</v>
      </c>
      <c r="B595" s="457">
        <v>2601</v>
      </c>
    </row>
    <row r="596" ht="20" customHeight="1" spans="1:2">
      <c r="A596" s="455" t="s">
        <v>514</v>
      </c>
      <c r="B596" s="458"/>
    </row>
    <row r="597" ht="20" customHeight="1" spans="1:2">
      <c r="A597" s="455" t="s">
        <v>515</v>
      </c>
      <c r="B597" s="457">
        <v>530</v>
      </c>
    </row>
    <row r="598" ht="20" customHeight="1" spans="1:2">
      <c r="A598" s="455" t="s">
        <v>516</v>
      </c>
      <c r="B598" s="457">
        <v>851</v>
      </c>
    </row>
    <row r="599" ht="20" customHeight="1" spans="1:2">
      <c r="A599" s="455" t="s">
        <v>517</v>
      </c>
      <c r="B599" s="457">
        <v>1256</v>
      </c>
    </row>
    <row r="600" ht="20" customHeight="1" spans="1:2">
      <c r="A600" s="455" t="s">
        <v>518</v>
      </c>
      <c r="B600" s="457">
        <v>270</v>
      </c>
    </row>
    <row r="601" ht="20" customHeight="1" spans="1:2">
      <c r="A601" s="455" t="s">
        <v>519</v>
      </c>
      <c r="B601" s="456">
        <f>SUM(B602:B609)</f>
        <v>4300</v>
      </c>
    </row>
    <row r="602" ht="20" customHeight="1" spans="1:2">
      <c r="A602" s="455" t="s">
        <v>117</v>
      </c>
      <c r="B602" s="457">
        <v>178</v>
      </c>
    </row>
    <row r="603" ht="20" customHeight="1" spans="1:2">
      <c r="A603" s="455" t="s">
        <v>118</v>
      </c>
      <c r="B603" s="147"/>
    </row>
    <row r="604" ht="20" customHeight="1" spans="1:2">
      <c r="A604" s="455" t="s">
        <v>119</v>
      </c>
      <c r="B604" s="457">
        <v>111</v>
      </c>
    </row>
    <row r="605" ht="20" customHeight="1" spans="1:2">
      <c r="A605" s="455" t="s">
        <v>520</v>
      </c>
      <c r="B605" s="457">
        <v>22</v>
      </c>
    </row>
    <row r="606" ht="20" customHeight="1" spans="1:2">
      <c r="A606" s="455" t="s">
        <v>521</v>
      </c>
      <c r="B606" s="457">
        <v>81</v>
      </c>
    </row>
    <row r="607" ht="20" customHeight="1" spans="1:2">
      <c r="A607" s="455" t="s">
        <v>522</v>
      </c>
      <c r="B607" s="457">
        <v>44</v>
      </c>
    </row>
    <row r="608" ht="20" customHeight="1" spans="1:2">
      <c r="A608" s="455" t="s">
        <v>523</v>
      </c>
      <c r="B608" s="457">
        <v>3312</v>
      </c>
    </row>
    <row r="609" ht="20" customHeight="1" spans="1:2">
      <c r="A609" s="455" t="s">
        <v>524</v>
      </c>
      <c r="B609" s="457">
        <v>552</v>
      </c>
    </row>
    <row r="610" ht="20" customHeight="1" spans="1:2">
      <c r="A610" s="455" t="s">
        <v>525</v>
      </c>
      <c r="B610" s="456">
        <f>SUM(B611:B614)</f>
        <v>83</v>
      </c>
    </row>
    <row r="611" ht="20" customHeight="1" spans="1:2">
      <c r="A611" s="455" t="s">
        <v>117</v>
      </c>
      <c r="B611" s="457">
        <v>61</v>
      </c>
    </row>
    <row r="612" ht="20" customHeight="1" spans="1:2">
      <c r="A612" s="455" t="s">
        <v>118</v>
      </c>
      <c r="B612" s="147"/>
    </row>
    <row r="613" ht="20" customHeight="1" spans="1:2">
      <c r="A613" s="455" t="s">
        <v>119</v>
      </c>
      <c r="B613" s="459"/>
    </row>
    <row r="614" ht="20" customHeight="1" spans="1:2">
      <c r="A614" s="455" t="s">
        <v>526</v>
      </c>
      <c r="B614" s="457">
        <v>22</v>
      </c>
    </row>
    <row r="615" ht="20" customHeight="1" spans="1:2">
      <c r="A615" s="455" t="s">
        <v>527</v>
      </c>
      <c r="B615" s="456">
        <f>SUM(B616:B617)</f>
        <v>21255</v>
      </c>
    </row>
    <row r="616" ht="20" customHeight="1" spans="1:2">
      <c r="A616" s="455" t="s">
        <v>528</v>
      </c>
      <c r="B616" s="457">
        <v>2961</v>
      </c>
    </row>
    <row r="617" ht="20" customHeight="1" spans="1:2">
      <c r="A617" s="455" t="s">
        <v>529</v>
      </c>
      <c r="B617" s="457">
        <v>18294</v>
      </c>
    </row>
    <row r="618" ht="20" customHeight="1" spans="1:2">
      <c r="A618" s="455" t="s">
        <v>530</v>
      </c>
      <c r="B618" s="456">
        <f>SUM(B619:B620)</f>
        <v>1136</v>
      </c>
    </row>
    <row r="619" ht="20" customHeight="1" spans="1:2">
      <c r="A619" s="455" t="s">
        <v>531</v>
      </c>
      <c r="B619" s="457">
        <v>800</v>
      </c>
    </row>
    <row r="620" ht="20" customHeight="1" spans="1:2">
      <c r="A620" s="455" t="s">
        <v>532</v>
      </c>
      <c r="B620" s="457">
        <v>336</v>
      </c>
    </row>
    <row r="621" ht="20" customHeight="1" spans="1:2">
      <c r="A621" s="455" t="s">
        <v>533</v>
      </c>
      <c r="B621" s="456">
        <f>SUM(B622:B623)</f>
        <v>6933</v>
      </c>
    </row>
    <row r="622" ht="20" customHeight="1" spans="1:2">
      <c r="A622" s="455" t="s">
        <v>534</v>
      </c>
      <c r="B622" s="457">
        <v>253</v>
      </c>
    </row>
    <row r="623" ht="20" customHeight="1" spans="1:2">
      <c r="A623" s="455" t="s">
        <v>535</v>
      </c>
      <c r="B623" s="457">
        <v>6680</v>
      </c>
    </row>
    <row r="624" ht="20" customHeight="1" spans="1:2">
      <c r="A624" s="455" t="s">
        <v>536</v>
      </c>
      <c r="B624" s="456"/>
    </row>
    <row r="625" ht="20" customHeight="1" spans="1:2">
      <c r="A625" s="455" t="s">
        <v>537</v>
      </c>
      <c r="B625" s="458"/>
    </row>
    <row r="626" ht="20" customHeight="1" spans="1:2">
      <c r="A626" s="455" t="s">
        <v>538</v>
      </c>
      <c r="B626" s="458"/>
    </row>
    <row r="627" ht="20" customHeight="1" spans="1:2">
      <c r="A627" s="455" t="s">
        <v>539</v>
      </c>
      <c r="B627" s="456">
        <f>SUM(B628:B629)</f>
        <v>1225</v>
      </c>
    </row>
    <row r="628" ht="20" customHeight="1" spans="1:2">
      <c r="A628" s="455" t="s">
        <v>540</v>
      </c>
      <c r="B628" s="459"/>
    </row>
    <row r="629" ht="20" customHeight="1" spans="1:2">
      <c r="A629" s="455" t="s">
        <v>541</v>
      </c>
      <c r="B629" s="457">
        <v>1225</v>
      </c>
    </row>
    <row r="630" ht="20" customHeight="1" spans="1:2">
      <c r="A630" s="455" t="s">
        <v>542</v>
      </c>
      <c r="B630" s="456">
        <f>SUM(B631:B633)</f>
        <v>6269</v>
      </c>
    </row>
    <row r="631" ht="20" customHeight="1" spans="1:2">
      <c r="A631" s="455" t="s">
        <v>543</v>
      </c>
      <c r="B631" s="458"/>
    </row>
    <row r="632" ht="20" customHeight="1" spans="1:2">
      <c r="A632" s="455" t="s">
        <v>544</v>
      </c>
      <c r="B632" s="457">
        <v>6269</v>
      </c>
    </row>
    <row r="633" ht="20" customHeight="1" spans="1:2">
      <c r="A633" s="455" t="s">
        <v>545</v>
      </c>
      <c r="B633" s="458"/>
    </row>
    <row r="634" ht="20" customHeight="1" spans="1:2">
      <c r="A634" s="455" t="s">
        <v>546</v>
      </c>
      <c r="B634" s="456">
        <f>SUM(B635:B637)</f>
        <v>0</v>
      </c>
    </row>
    <row r="635" ht="20" customHeight="1" spans="1:2">
      <c r="A635" s="455" t="s">
        <v>547</v>
      </c>
      <c r="B635" s="458"/>
    </row>
    <row r="636" ht="20" customHeight="1" spans="1:2">
      <c r="A636" s="455" t="s">
        <v>548</v>
      </c>
      <c r="B636" s="458"/>
    </row>
    <row r="637" ht="20" customHeight="1" spans="1:2">
      <c r="A637" s="455" t="s">
        <v>549</v>
      </c>
      <c r="B637" s="458"/>
    </row>
    <row r="638" ht="20" customHeight="1" spans="1:2">
      <c r="A638" s="455" t="s">
        <v>550</v>
      </c>
      <c r="B638" s="456">
        <f>SUM(B639:B645)</f>
        <v>1005</v>
      </c>
    </row>
    <row r="639" ht="20" customHeight="1" spans="1:2">
      <c r="A639" s="455" t="s">
        <v>117</v>
      </c>
      <c r="B639" s="457">
        <v>169</v>
      </c>
    </row>
    <row r="640" ht="20" customHeight="1" spans="1:2">
      <c r="A640" s="455" t="s">
        <v>118</v>
      </c>
      <c r="B640" s="147"/>
    </row>
    <row r="641" ht="20" customHeight="1" spans="1:2">
      <c r="A641" s="455" t="s">
        <v>119</v>
      </c>
      <c r="B641" s="457">
        <v>203</v>
      </c>
    </row>
    <row r="642" ht="20" customHeight="1" spans="1:2">
      <c r="A642" s="455" t="s">
        <v>551</v>
      </c>
      <c r="B642" s="457">
        <v>610</v>
      </c>
    </row>
    <row r="643" ht="20" customHeight="1" spans="1:2">
      <c r="A643" s="455" t="s">
        <v>552</v>
      </c>
      <c r="B643" s="147"/>
    </row>
    <row r="644" ht="20" customHeight="1" spans="1:2">
      <c r="A644" s="455" t="s">
        <v>126</v>
      </c>
      <c r="B644" s="456"/>
    </row>
    <row r="645" ht="20" customHeight="1" spans="1:2">
      <c r="A645" s="455" t="s">
        <v>553</v>
      </c>
      <c r="B645" s="457">
        <v>23</v>
      </c>
    </row>
    <row r="646" ht="20" customHeight="1" spans="1:2">
      <c r="A646" s="455" t="s">
        <v>554</v>
      </c>
      <c r="B646" s="456">
        <f>SUM(B647:B648)</f>
        <v>2942</v>
      </c>
    </row>
    <row r="647" ht="20" customHeight="1" spans="1:2">
      <c r="A647" s="455" t="s">
        <v>555</v>
      </c>
      <c r="B647" s="457">
        <v>75</v>
      </c>
    </row>
    <row r="648" ht="20" customHeight="1" spans="1:2">
      <c r="A648" s="455" t="s">
        <v>556</v>
      </c>
      <c r="B648" s="457">
        <v>2867</v>
      </c>
    </row>
    <row r="649" ht="20" customHeight="1" spans="1:2">
      <c r="A649" s="455" t="s">
        <v>557</v>
      </c>
      <c r="B649" s="462">
        <f>SUM(B650)</f>
        <v>26687</v>
      </c>
    </row>
    <row r="650" ht="20" customHeight="1" spans="1:2">
      <c r="A650" s="455" t="s">
        <v>558</v>
      </c>
      <c r="B650" s="457">
        <v>26687</v>
      </c>
    </row>
    <row r="651" s="446" customFormat="1" ht="20" customHeight="1" spans="1:2">
      <c r="A651" s="453" t="s">
        <v>45</v>
      </c>
      <c r="B651" s="454">
        <f>B652+B657+B672+B676+B688+B691+B695+B700+B704+B708+B711+B720+B721+B727</f>
        <v>49706</v>
      </c>
    </row>
    <row r="652" ht="20" customHeight="1" spans="1:2">
      <c r="A652" s="455" t="s">
        <v>559</v>
      </c>
      <c r="B652" s="456">
        <f>SUM(B653:B656)</f>
        <v>1011</v>
      </c>
    </row>
    <row r="653" ht="20" customHeight="1" spans="1:2">
      <c r="A653" s="455" t="s">
        <v>117</v>
      </c>
      <c r="B653" s="457">
        <v>547</v>
      </c>
    </row>
    <row r="654" ht="20" customHeight="1" spans="1:2">
      <c r="A654" s="455" t="s">
        <v>118</v>
      </c>
      <c r="B654" s="147"/>
    </row>
    <row r="655" ht="20" customHeight="1" spans="1:2">
      <c r="A655" s="455" t="s">
        <v>119</v>
      </c>
      <c r="B655" s="457">
        <v>452</v>
      </c>
    </row>
    <row r="656" ht="20" customHeight="1" spans="1:2">
      <c r="A656" s="455" t="s">
        <v>560</v>
      </c>
      <c r="B656" s="457">
        <v>12</v>
      </c>
    </row>
    <row r="657" ht="20" customHeight="1" spans="1:2">
      <c r="A657" s="455" t="s">
        <v>561</v>
      </c>
      <c r="B657" s="456">
        <f>SUM(B658:B671)</f>
        <v>2300</v>
      </c>
    </row>
    <row r="658" ht="20" customHeight="1" spans="1:2">
      <c r="A658" s="455" t="s">
        <v>562</v>
      </c>
      <c r="B658" s="457">
        <v>1321</v>
      </c>
    </row>
    <row r="659" ht="20" customHeight="1" spans="1:2">
      <c r="A659" s="455" t="s">
        <v>563</v>
      </c>
      <c r="B659" s="457">
        <v>472</v>
      </c>
    </row>
    <row r="660" ht="20" customHeight="1" spans="1:2">
      <c r="A660" s="455" t="s">
        <v>564</v>
      </c>
      <c r="B660" s="147"/>
    </row>
    <row r="661" ht="20" customHeight="1" spans="1:2">
      <c r="A661" s="455" t="s">
        <v>565</v>
      </c>
      <c r="B661" s="458"/>
    </row>
    <row r="662" ht="20" customHeight="1" spans="1:2">
      <c r="A662" s="455" t="s">
        <v>566</v>
      </c>
      <c r="B662" s="458"/>
    </row>
    <row r="663" ht="20" customHeight="1" spans="1:2">
      <c r="A663" s="455" t="s">
        <v>567</v>
      </c>
      <c r="B663" s="457">
        <v>321</v>
      </c>
    </row>
    <row r="664" ht="20" customHeight="1" spans="1:2">
      <c r="A664" s="455" t="s">
        <v>568</v>
      </c>
      <c r="B664" s="458"/>
    </row>
    <row r="665" ht="20" customHeight="1" spans="1:2">
      <c r="A665" s="455" t="s">
        <v>569</v>
      </c>
      <c r="B665" s="458"/>
    </row>
    <row r="666" ht="20" customHeight="1" spans="1:2">
      <c r="A666" s="455" t="s">
        <v>570</v>
      </c>
      <c r="B666" s="458"/>
    </row>
    <row r="667" ht="20" customHeight="1" spans="1:2">
      <c r="A667" s="455" t="s">
        <v>571</v>
      </c>
      <c r="B667" s="458"/>
    </row>
    <row r="668" ht="20" customHeight="1" spans="1:2">
      <c r="A668" s="455" t="s">
        <v>572</v>
      </c>
      <c r="B668" s="458"/>
    </row>
    <row r="669" ht="20" customHeight="1" spans="1:2">
      <c r="A669" s="455" t="s">
        <v>573</v>
      </c>
      <c r="B669" s="458"/>
    </row>
    <row r="670" ht="20" customHeight="1" spans="1:2">
      <c r="A670" s="455" t="s">
        <v>574</v>
      </c>
      <c r="B670" s="458"/>
    </row>
    <row r="671" ht="20" customHeight="1" spans="1:2">
      <c r="A671" s="455" t="s">
        <v>575</v>
      </c>
      <c r="B671" s="457">
        <v>186</v>
      </c>
    </row>
    <row r="672" ht="20" customHeight="1" spans="1:2">
      <c r="A672" s="455" t="s">
        <v>576</v>
      </c>
      <c r="B672" s="456">
        <f>SUM(B673:B675)</f>
        <v>8985</v>
      </c>
    </row>
    <row r="673" ht="20" customHeight="1" spans="1:2">
      <c r="A673" s="455" t="s">
        <v>577</v>
      </c>
      <c r="B673" s="457">
        <v>452</v>
      </c>
    </row>
    <row r="674" ht="20" customHeight="1" spans="1:2">
      <c r="A674" s="455" t="s">
        <v>578</v>
      </c>
      <c r="B674" s="457">
        <v>6389</v>
      </c>
    </row>
    <row r="675" ht="20" customHeight="1" spans="1:2">
      <c r="A675" s="455" t="s">
        <v>579</v>
      </c>
      <c r="B675" s="457">
        <v>2144</v>
      </c>
    </row>
    <row r="676" ht="20" customHeight="1" spans="1:2">
      <c r="A676" s="455" t="s">
        <v>580</v>
      </c>
      <c r="B676" s="456">
        <f>SUM(B677:B687)</f>
        <v>12314</v>
      </c>
    </row>
    <row r="677" ht="20" customHeight="1" spans="1:2">
      <c r="A677" s="455" t="s">
        <v>581</v>
      </c>
      <c r="B677" s="457">
        <v>1507</v>
      </c>
    </row>
    <row r="678" ht="20" customHeight="1" spans="1:2">
      <c r="A678" s="455" t="s">
        <v>582</v>
      </c>
      <c r="B678" s="457">
        <v>263</v>
      </c>
    </row>
    <row r="679" ht="20" customHeight="1" spans="1:2">
      <c r="A679" s="455" t="s">
        <v>583</v>
      </c>
      <c r="B679" s="457">
        <v>986</v>
      </c>
    </row>
    <row r="680" ht="20" customHeight="1" spans="1:2">
      <c r="A680" s="455" t="s">
        <v>584</v>
      </c>
      <c r="B680" s="458"/>
    </row>
    <row r="681" ht="20" customHeight="1" spans="1:2">
      <c r="A681" s="455" t="s">
        <v>585</v>
      </c>
      <c r="B681" s="458"/>
    </row>
    <row r="682" ht="20" customHeight="1" spans="1:2">
      <c r="A682" s="455" t="s">
        <v>586</v>
      </c>
      <c r="B682" s="458"/>
    </row>
    <row r="683" ht="20" customHeight="1" spans="1:2">
      <c r="A683" s="455" t="s">
        <v>587</v>
      </c>
      <c r="B683" s="457">
        <v>153</v>
      </c>
    </row>
    <row r="684" ht="20" customHeight="1" spans="1:2">
      <c r="A684" s="455" t="s">
        <v>588</v>
      </c>
      <c r="B684" s="457">
        <v>7854</v>
      </c>
    </row>
    <row r="685" ht="20" customHeight="1" spans="1:2">
      <c r="A685" s="455" t="s">
        <v>589</v>
      </c>
      <c r="B685" s="457">
        <v>577</v>
      </c>
    </row>
    <row r="686" ht="20" customHeight="1" spans="1:2">
      <c r="A686" s="455" t="s">
        <v>590</v>
      </c>
      <c r="B686" s="147"/>
    </row>
    <row r="687" ht="20" customHeight="1" spans="1:2">
      <c r="A687" s="455" t="s">
        <v>591</v>
      </c>
      <c r="B687" s="457">
        <v>974</v>
      </c>
    </row>
    <row r="688" ht="20" customHeight="1" spans="1:2">
      <c r="A688" s="455" t="s">
        <v>592</v>
      </c>
      <c r="B688" s="456">
        <f>SUM(B689:B690)</f>
        <v>0</v>
      </c>
    </row>
    <row r="689" ht="20" customHeight="1" spans="1:2">
      <c r="A689" s="455" t="s">
        <v>593</v>
      </c>
      <c r="B689" s="459"/>
    </row>
    <row r="690" ht="20" customHeight="1" spans="1:2">
      <c r="A690" s="455" t="s">
        <v>594</v>
      </c>
      <c r="B690" s="459"/>
    </row>
    <row r="691" ht="20" customHeight="1" spans="1:2">
      <c r="A691" s="455" t="s">
        <v>595</v>
      </c>
      <c r="B691" s="456">
        <f>SUM(B692:B694)</f>
        <v>6724</v>
      </c>
    </row>
    <row r="692" ht="20" customHeight="1" spans="1:2">
      <c r="A692" s="455" t="s">
        <v>596</v>
      </c>
      <c r="B692" s="457">
        <v>497</v>
      </c>
    </row>
    <row r="693" ht="20" customHeight="1" spans="1:2">
      <c r="A693" s="455" t="s">
        <v>597</v>
      </c>
      <c r="B693" s="147"/>
    </row>
    <row r="694" ht="20" customHeight="1" spans="1:2">
      <c r="A694" s="455" t="s">
        <v>598</v>
      </c>
      <c r="B694" s="457">
        <v>6227</v>
      </c>
    </row>
    <row r="695" ht="20" customHeight="1" spans="1:2">
      <c r="A695" s="455" t="s">
        <v>599</v>
      </c>
      <c r="B695" s="456">
        <f>SUM(B696:B699)</f>
        <v>9807</v>
      </c>
    </row>
    <row r="696" ht="20" customHeight="1" spans="1:2">
      <c r="A696" s="455" t="s">
        <v>600</v>
      </c>
      <c r="B696" s="457">
        <v>1773</v>
      </c>
    </row>
    <row r="697" ht="20" customHeight="1" spans="1:2">
      <c r="A697" s="455" t="s">
        <v>601</v>
      </c>
      <c r="B697" s="457">
        <v>6993</v>
      </c>
    </row>
    <row r="698" ht="20" customHeight="1" spans="1:2">
      <c r="A698" s="455" t="s">
        <v>602</v>
      </c>
      <c r="B698" s="457">
        <v>312</v>
      </c>
    </row>
    <row r="699" ht="20" customHeight="1" spans="1:2">
      <c r="A699" s="455" t="s">
        <v>603</v>
      </c>
      <c r="B699" s="457">
        <v>729</v>
      </c>
    </row>
    <row r="700" ht="20" customHeight="1" spans="1:2">
      <c r="A700" s="455" t="s">
        <v>604</v>
      </c>
      <c r="B700" s="456">
        <f>SUM(B701:B703)</f>
        <v>5914</v>
      </c>
    </row>
    <row r="701" ht="20" customHeight="1" spans="1:2">
      <c r="A701" s="455" t="s">
        <v>605</v>
      </c>
      <c r="B701" s="458"/>
    </row>
    <row r="702" ht="20" customHeight="1" spans="1:2">
      <c r="A702" s="455" t="s">
        <v>606</v>
      </c>
      <c r="B702" s="457">
        <v>4623</v>
      </c>
    </row>
    <row r="703" ht="20" customHeight="1" spans="1:2">
      <c r="A703" s="455" t="s">
        <v>607</v>
      </c>
      <c r="B703" s="457">
        <v>1291</v>
      </c>
    </row>
    <row r="704" ht="20" customHeight="1" spans="1:2">
      <c r="A704" s="455" t="s">
        <v>608</v>
      </c>
      <c r="B704" s="456">
        <f>SUM(B705:B707)</f>
        <v>0</v>
      </c>
    </row>
    <row r="705" ht="20" customHeight="1" spans="1:2">
      <c r="A705" s="455" t="s">
        <v>609</v>
      </c>
      <c r="B705" s="462"/>
    </row>
    <row r="706" ht="20" customHeight="1" spans="1:2">
      <c r="A706" s="455" t="s">
        <v>610</v>
      </c>
      <c r="B706" s="458"/>
    </row>
    <row r="707" ht="20" customHeight="1" spans="1:2">
      <c r="A707" s="455" t="s">
        <v>611</v>
      </c>
      <c r="B707" s="458"/>
    </row>
    <row r="708" ht="20" customHeight="1" spans="1:2">
      <c r="A708" s="455" t="s">
        <v>612</v>
      </c>
      <c r="B708" s="456">
        <f>SUM(B709:B710)</f>
        <v>0</v>
      </c>
    </row>
    <row r="709" ht="20" customHeight="1" spans="1:2">
      <c r="A709" s="455" t="s">
        <v>613</v>
      </c>
      <c r="B709" s="459"/>
    </row>
    <row r="710" ht="20" customHeight="1" spans="1:2">
      <c r="A710" s="455" t="s">
        <v>614</v>
      </c>
      <c r="B710" s="456"/>
    </row>
    <row r="711" ht="20" customHeight="1" spans="1:2">
      <c r="A711" s="455" t="s">
        <v>615</v>
      </c>
      <c r="B711" s="456">
        <f>SUM(B712:B719)</f>
        <v>681</v>
      </c>
    </row>
    <row r="712" ht="20" customHeight="1" spans="1:2">
      <c r="A712" s="455" t="s">
        <v>117</v>
      </c>
      <c r="B712" s="457">
        <v>527</v>
      </c>
    </row>
    <row r="713" ht="20" customHeight="1" spans="1:2">
      <c r="A713" s="455" t="s">
        <v>118</v>
      </c>
      <c r="B713" s="147"/>
    </row>
    <row r="714" ht="20" customHeight="1" spans="1:2">
      <c r="A714" s="455" t="s">
        <v>119</v>
      </c>
      <c r="B714" s="147"/>
    </row>
    <row r="715" ht="20" customHeight="1" spans="1:2">
      <c r="A715" s="455" t="s">
        <v>157</v>
      </c>
      <c r="B715" s="458"/>
    </row>
    <row r="716" ht="20" customHeight="1" spans="1:2">
      <c r="A716" s="455" t="s">
        <v>616</v>
      </c>
      <c r="B716" s="457">
        <v>10</v>
      </c>
    </row>
    <row r="717" ht="20" customHeight="1" spans="1:2">
      <c r="A717" s="455" t="s">
        <v>617</v>
      </c>
      <c r="B717" s="457">
        <v>75</v>
      </c>
    </row>
    <row r="718" ht="20" customHeight="1" spans="1:2">
      <c r="A718" s="455" t="s">
        <v>126</v>
      </c>
      <c r="B718" s="457">
        <v>52</v>
      </c>
    </row>
    <row r="719" ht="20" customHeight="1" spans="1:2">
      <c r="A719" s="455" t="s">
        <v>618</v>
      </c>
      <c r="B719" s="457">
        <v>17</v>
      </c>
    </row>
    <row r="720" ht="20" customHeight="1" spans="1:2">
      <c r="A720" s="455" t="s">
        <v>619</v>
      </c>
      <c r="B720" s="458"/>
    </row>
    <row r="721" ht="20" customHeight="1" spans="1:2">
      <c r="A721" s="455" t="s">
        <v>620</v>
      </c>
      <c r="B721" s="458">
        <f>SUM(B722:B726)</f>
        <v>1963</v>
      </c>
    </row>
    <row r="722" ht="20" customHeight="1" spans="1:2">
      <c r="A722" s="455" t="s">
        <v>117</v>
      </c>
      <c r="B722" s="458"/>
    </row>
    <row r="723" ht="20" customHeight="1" spans="1:2">
      <c r="A723" s="455" t="s">
        <v>118</v>
      </c>
      <c r="B723" s="458"/>
    </row>
    <row r="724" ht="20" customHeight="1" spans="1:2">
      <c r="A724" s="455" t="s">
        <v>119</v>
      </c>
      <c r="B724" s="458"/>
    </row>
    <row r="725" ht="20" customHeight="1" spans="1:2">
      <c r="A725" s="455" t="s">
        <v>593</v>
      </c>
      <c r="B725" s="458"/>
    </row>
    <row r="726" ht="20" customHeight="1" spans="1:2">
      <c r="A726" s="455" t="s">
        <v>621</v>
      </c>
      <c r="B726" s="457">
        <v>1963</v>
      </c>
    </row>
    <row r="727" ht="20" customHeight="1" spans="1:2">
      <c r="A727" s="455" t="s">
        <v>622</v>
      </c>
      <c r="B727" s="462">
        <f>SUM(B728)</f>
        <v>7</v>
      </c>
    </row>
    <row r="728" ht="21" customHeight="1" spans="1:2">
      <c r="A728" s="455" t="s">
        <v>623</v>
      </c>
      <c r="B728" s="457">
        <v>7</v>
      </c>
    </row>
    <row r="729" s="446" customFormat="1" ht="20" customHeight="1" spans="1:2">
      <c r="A729" s="453" t="s">
        <v>46</v>
      </c>
      <c r="B729" s="454">
        <f>B730+B740+B744+B753+B760+B767+B773+B776+B779+B780+B781+B787+B788+B789+B800</f>
        <v>2736</v>
      </c>
    </row>
    <row r="730" ht="20" customHeight="1" spans="1:2">
      <c r="A730" s="455" t="s">
        <v>624</v>
      </c>
      <c r="B730" s="456">
        <f>SUM(B731:B739)</f>
        <v>480</v>
      </c>
    </row>
    <row r="731" ht="20" customHeight="1" spans="1:2">
      <c r="A731" s="455" t="s">
        <v>117</v>
      </c>
      <c r="B731" s="457">
        <v>244</v>
      </c>
    </row>
    <row r="732" ht="20" customHeight="1" spans="1:2">
      <c r="A732" s="455" t="s">
        <v>118</v>
      </c>
      <c r="B732" s="147"/>
    </row>
    <row r="733" ht="20" customHeight="1" spans="1:2">
      <c r="A733" s="455" t="s">
        <v>119</v>
      </c>
      <c r="B733" s="458"/>
    </row>
    <row r="734" ht="20" customHeight="1" spans="1:2">
      <c r="A734" s="455" t="s">
        <v>625</v>
      </c>
      <c r="B734" s="458"/>
    </row>
    <row r="735" ht="20" customHeight="1" spans="1:2">
      <c r="A735" s="455" t="s">
        <v>626</v>
      </c>
      <c r="B735" s="458"/>
    </row>
    <row r="736" ht="20" customHeight="1" spans="1:2">
      <c r="A736" s="455" t="s">
        <v>627</v>
      </c>
      <c r="B736" s="458"/>
    </row>
    <row r="737" ht="20" customHeight="1" spans="1:2">
      <c r="A737" s="455" t="s">
        <v>628</v>
      </c>
      <c r="B737" s="458"/>
    </row>
    <row r="738" ht="20" customHeight="1" spans="1:2">
      <c r="A738" s="455" t="s">
        <v>629</v>
      </c>
      <c r="B738" s="458"/>
    </row>
    <row r="739" ht="20" customHeight="1" spans="1:2">
      <c r="A739" s="455" t="s">
        <v>630</v>
      </c>
      <c r="B739" s="457">
        <v>236</v>
      </c>
    </row>
    <row r="740" ht="20" customHeight="1" spans="1:2">
      <c r="A740" s="455" t="s">
        <v>631</v>
      </c>
      <c r="B740" s="456">
        <f>SUM(B741:B743)</f>
        <v>0</v>
      </c>
    </row>
    <row r="741" ht="20" customHeight="1" spans="1:2">
      <c r="A741" s="455" t="s">
        <v>632</v>
      </c>
      <c r="B741" s="458"/>
    </row>
    <row r="742" ht="20" customHeight="1" spans="1:2">
      <c r="A742" s="455" t="s">
        <v>633</v>
      </c>
      <c r="B742" s="458"/>
    </row>
    <row r="743" ht="20" customHeight="1" spans="1:2">
      <c r="A743" s="455" t="s">
        <v>634</v>
      </c>
      <c r="B743" s="459"/>
    </row>
    <row r="744" ht="20" customHeight="1" spans="1:2">
      <c r="A744" s="455" t="s">
        <v>635</v>
      </c>
      <c r="B744" s="456">
        <f>SUM(B745:B752)</f>
        <v>1719</v>
      </c>
    </row>
    <row r="745" ht="20" customHeight="1" spans="1:2">
      <c r="A745" s="455" t="s">
        <v>636</v>
      </c>
      <c r="B745" s="457">
        <v>30</v>
      </c>
    </row>
    <row r="746" ht="20" customHeight="1" spans="1:2">
      <c r="A746" s="455" t="s">
        <v>637</v>
      </c>
      <c r="B746" s="457">
        <v>1681</v>
      </c>
    </row>
    <row r="747" ht="20" customHeight="1" spans="1:2">
      <c r="A747" s="455" t="s">
        <v>638</v>
      </c>
      <c r="B747" s="147"/>
    </row>
    <row r="748" ht="20" customHeight="1" spans="1:2">
      <c r="A748" s="455" t="s">
        <v>639</v>
      </c>
      <c r="B748" s="458"/>
    </row>
    <row r="749" ht="20" customHeight="1" spans="1:2">
      <c r="A749" s="455" t="s">
        <v>640</v>
      </c>
      <c r="B749" s="458"/>
    </row>
    <row r="750" ht="20" customHeight="1" spans="1:2">
      <c r="A750" s="455" t="s">
        <v>641</v>
      </c>
      <c r="B750" s="458"/>
    </row>
    <row r="751" ht="20" customHeight="1" spans="1:2">
      <c r="A751" s="455" t="s">
        <v>642</v>
      </c>
      <c r="B751" s="458"/>
    </row>
    <row r="752" ht="20" customHeight="1" spans="1:2">
      <c r="A752" s="455" t="s">
        <v>643</v>
      </c>
      <c r="B752" s="457">
        <v>8</v>
      </c>
    </row>
    <row r="753" ht="20" customHeight="1" spans="1:2">
      <c r="A753" s="455" t="s">
        <v>644</v>
      </c>
      <c r="B753" s="456">
        <f>SUM(B754:B759)</f>
        <v>0</v>
      </c>
    </row>
    <row r="754" ht="20" customHeight="1" spans="1:2">
      <c r="A754" s="455" t="s">
        <v>645</v>
      </c>
      <c r="B754" s="458"/>
    </row>
    <row r="755" ht="20" customHeight="1" spans="1:2">
      <c r="A755" s="455" t="s">
        <v>646</v>
      </c>
      <c r="B755" s="459"/>
    </row>
    <row r="756" ht="20" customHeight="1" spans="1:2">
      <c r="A756" s="455" t="s">
        <v>647</v>
      </c>
      <c r="B756" s="147"/>
    </row>
    <row r="757" ht="20" customHeight="1" spans="1:2">
      <c r="A757" s="455" t="s">
        <v>648</v>
      </c>
      <c r="B757" s="458"/>
    </row>
    <row r="758" ht="20" customHeight="1" spans="1:2">
      <c r="A758" s="455" t="s">
        <v>649</v>
      </c>
      <c r="B758" s="458"/>
    </row>
    <row r="759" ht="20" customHeight="1" spans="1:2">
      <c r="A759" s="455" t="s">
        <v>650</v>
      </c>
      <c r="B759" s="459"/>
    </row>
    <row r="760" ht="20" customHeight="1" spans="1:2">
      <c r="A760" s="455" t="s">
        <v>651</v>
      </c>
      <c r="B760" s="456">
        <f>SUM(B761:B766)</f>
        <v>37</v>
      </c>
    </row>
    <row r="761" ht="20" customHeight="1" spans="1:2">
      <c r="A761" s="455" t="s">
        <v>652</v>
      </c>
      <c r="B761" s="458"/>
    </row>
    <row r="762" ht="20" customHeight="1" spans="1:2">
      <c r="A762" s="455" t="s">
        <v>653</v>
      </c>
      <c r="B762" s="458"/>
    </row>
    <row r="763" ht="20" customHeight="1" spans="1:2">
      <c r="A763" s="455" t="s">
        <v>654</v>
      </c>
      <c r="B763" s="458"/>
    </row>
    <row r="764" ht="20" customHeight="1" spans="1:2">
      <c r="A764" s="455" t="s">
        <v>655</v>
      </c>
      <c r="B764" s="457">
        <v>37</v>
      </c>
    </row>
    <row r="765" ht="20" customHeight="1" spans="1:2">
      <c r="A765" s="455" t="s">
        <v>656</v>
      </c>
      <c r="B765" s="458"/>
    </row>
    <row r="766" ht="20" customHeight="1" spans="1:2">
      <c r="A766" s="455" t="s">
        <v>657</v>
      </c>
      <c r="B766" s="458"/>
    </row>
    <row r="767" ht="20" customHeight="1" spans="1:2">
      <c r="A767" s="455" t="s">
        <v>658</v>
      </c>
      <c r="B767" s="456"/>
    </row>
    <row r="768" ht="20" customHeight="1" spans="1:2">
      <c r="A768" s="455" t="s">
        <v>659</v>
      </c>
      <c r="B768" s="458"/>
    </row>
    <row r="769" ht="20" customHeight="1" spans="1:2">
      <c r="A769" s="455" t="s">
        <v>660</v>
      </c>
      <c r="B769" s="458"/>
    </row>
    <row r="770" ht="20" customHeight="1" spans="1:2">
      <c r="A770" s="455" t="s">
        <v>661</v>
      </c>
      <c r="B770" s="458"/>
    </row>
    <row r="771" ht="20" customHeight="1" spans="1:2">
      <c r="A771" s="455" t="s">
        <v>662</v>
      </c>
      <c r="B771" s="458"/>
    </row>
    <row r="772" ht="20" customHeight="1" spans="1:2">
      <c r="A772" s="455" t="s">
        <v>663</v>
      </c>
      <c r="B772" s="458"/>
    </row>
    <row r="773" ht="20" customHeight="1" spans="1:2">
      <c r="A773" s="455" t="s">
        <v>664</v>
      </c>
      <c r="B773" s="456"/>
    </row>
    <row r="774" ht="20" customHeight="1" spans="1:2">
      <c r="A774" s="455" t="s">
        <v>665</v>
      </c>
      <c r="B774" s="458"/>
    </row>
    <row r="775" ht="20" customHeight="1" spans="1:2">
      <c r="A775" s="455" t="s">
        <v>666</v>
      </c>
      <c r="B775" s="458"/>
    </row>
    <row r="776" ht="20" customHeight="1" spans="1:2">
      <c r="A776" s="455" t="s">
        <v>667</v>
      </c>
      <c r="B776" s="456"/>
    </row>
    <row r="777" ht="20" customHeight="1" spans="1:2">
      <c r="A777" s="455" t="s">
        <v>668</v>
      </c>
      <c r="B777" s="458"/>
    </row>
    <row r="778" ht="20" customHeight="1" spans="1:2">
      <c r="A778" s="455" t="s">
        <v>669</v>
      </c>
      <c r="B778" s="458"/>
    </row>
    <row r="779" ht="20" customHeight="1" spans="1:2">
      <c r="A779" s="455" t="s">
        <v>670</v>
      </c>
      <c r="B779" s="458"/>
    </row>
    <row r="780" ht="20" customHeight="1" spans="1:2">
      <c r="A780" s="455" t="s">
        <v>671</v>
      </c>
      <c r="B780" s="458"/>
    </row>
    <row r="781" ht="20" customHeight="1" spans="1:2">
      <c r="A781" s="455" t="s">
        <v>672</v>
      </c>
      <c r="B781" s="456"/>
    </row>
    <row r="782" ht="20" customHeight="1" spans="1:2">
      <c r="A782" s="455" t="s">
        <v>673</v>
      </c>
      <c r="B782" s="459"/>
    </row>
    <row r="783" ht="20" customHeight="1" spans="1:2">
      <c r="A783" s="455" t="s">
        <v>674</v>
      </c>
      <c r="B783" s="458"/>
    </row>
    <row r="784" ht="20" customHeight="1" spans="1:2">
      <c r="A784" s="455" t="s">
        <v>675</v>
      </c>
      <c r="B784" s="458"/>
    </row>
    <row r="785" ht="20" customHeight="1" spans="1:2">
      <c r="A785" s="455" t="s">
        <v>676</v>
      </c>
      <c r="B785" s="458"/>
    </row>
    <row r="786" ht="20" customHeight="1" spans="1:2">
      <c r="A786" s="455" t="s">
        <v>677</v>
      </c>
      <c r="B786" s="458"/>
    </row>
    <row r="787" ht="20" customHeight="1" spans="1:2">
      <c r="A787" s="455" t="s">
        <v>678</v>
      </c>
      <c r="B787" s="458"/>
    </row>
    <row r="788" ht="20" customHeight="1" spans="1:2">
      <c r="A788" s="455" t="s">
        <v>679</v>
      </c>
      <c r="B788" s="458"/>
    </row>
    <row r="789" ht="20" customHeight="1" spans="1:2">
      <c r="A789" s="455" t="s">
        <v>680</v>
      </c>
      <c r="B789" s="456">
        <f>SUM(B790:B799)</f>
        <v>0</v>
      </c>
    </row>
    <row r="790" ht="20" customHeight="1" spans="1:2">
      <c r="A790" s="455" t="s">
        <v>117</v>
      </c>
      <c r="B790" s="458"/>
    </row>
    <row r="791" ht="20" customHeight="1" spans="1:2">
      <c r="A791" s="455" t="s">
        <v>118</v>
      </c>
      <c r="B791" s="458"/>
    </row>
    <row r="792" ht="20" customHeight="1" spans="1:2">
      <c r="A792" s="455" t="s">
        <v>119</v>
      </c>
      <c r="B792" s="458"/>
    </row>
    <row r="793" ht="20" customHeight="1" spans="1:2">
      <c r="A793" s="455" t="s">
        <v>681</v>
      </c>
      <c r="B793" s="458"/>
    </row>
    <row r="794" ht="20" customHeight="1" spans="1:2">
      <c r="A794" s="455" t="s">
        <v>682</v>
      </c>
      <c r="B794" s="458"/>
    </row>
    <row r="795" ht="20" customHeight="1" spans="1:2">
      <c r="A795" s="455" t="s">
        <v>683</v>
      </c>
      <c r="B795" s="458"/>
    </row>
    <row r="796" ht="20" customHeight="1" spans="1:2">
      <c r="A796" s="455" t="s">
        <v>157</v>
      </c>
      <c r="B796" s="458"/>
    </row>
    <row r="797" ht="20" customHeight="1" spans="1:2">
      <c r="A797" s="455" t="s">
        <v>684</v>
      </c>
      <c r="B797" s="458"/>
    </row>
    <row r="798" ht="20" customHeight="1" spans="1:2">
      <c r="A798" s="455" t="s">
        <v>126</v>
      </c>
      <c r="B798" s="458"/>
    </row>
    <row r="799" ht="20" customHeight="1" spans="1:2">
      <c r="A799" s="455" t="s">
        <v>685</v>
      </c>
      <c r="B799" s="458"/>
    </row>
    <row r="800" ht="20" customHeight="1" spans="1:2">
      <c r="A800" s="455" t="s">
        <v>686</v>
      </c>
      <c r="B800" s="462">
        <f>SUM(B801)</f>
        <v>500</v>
      </c>
    </row>
    <row r="801" ht="20" customHeight="1" spans="1:2">
      <c r="A801" s="455" t="s">
        <v>687</v>
      </c>
      <c r="B801" s="457">
        <v>500</v>
      </c>
    </row>
    <row r="802" s="446" customFormat="1" ht="20" customHeight="1" spans="1:2">
      <c r="A802" s="453" t="s">
        <v>47</v>
      </c>
      <c r="B802" s="454">
        <f>B803+B814+B816+B819+B821+B823</f>
        <v>20722</v>
      </c>
    </row>
    <row r="803" ht="20" customHeight="1" spans="1:2">
      <c r="A803" s="455" t="s">
        <v>688</v>
      </c>
      <c r="B803" s="456">
        <f>SUM(B804:B813)</f>
        <v>4704</v>
      </c>
    </row>
    <row r="804" ht="20" customHeight="1" spans="1:2">
      <c r="A804" s="455" t="s">
        <v>117</v>
      </c>
      <c r="B804" s="457">
        <v>352</v>
      </c>
    </row>
    <row r="805" ht="20" customHeight="1" spans="1:2">
      <c r="A805" s="455" t="s">
        <v>118</v>
      </c>
      <c r="B805" s="457">
        <v>161</v>
      </c>
    </row>
    <row r="806" ht="20" customHeight="1" spans="1:2">
      <c r="A806" s="455" t="s">
        <v>119</v>
      </c>
      <c r="B806" s="458"/>
    </row>
    <row r="807" ht="20" customHeight="1" spans="1:2">
      <c r="A807" s="455" t="s">
        <v>689</v>
      </c>
      <c r="B807" s="457">
        <v>2645</v>
      </c>
    </row>
    <row r="808" ht="20" customHeight="1" spans="1:2">
      <c r="A808" s="455" t="s">
        <v>690</v>
      </c>
      <c r="B808" s="458"/>
    </row>
    <row r="809" ht="20" customHeight="1" spans="1:2">
      <c r="A809" s="455" t="s">
        <v>691</v>
      </c>
      <c r="B809" s="457">
        <v>967</v>
      </c>
    </row>
    <row r="810" ht="20" customHeight="1" spans="1:2">
      <c r="A810" s="455" t="s">
        <v>692</v>
      </c>
      <c r="B810" s="458"/>
    </row>
    <row r="811" ht="20" customHeight="1" spans="1:2">
      <c r="A811" s="455" t="s">
        <v>693</v>
      </c>
      <c r="B811" s="457">
        <v>567</v>
      </c>
    </row>
    <row r="812" ht="20" customHeight="1" spans="1:2">
      <c r="A812" s="455" t="s">
        <v>694</v>
      </c>
      <c r="B812" s="458"/>
    </row>
    <row r="813" ht="20" customHeight="1" spans="1:2">
      <c r="A813" s="455" t="s">
        <v>695</v>
      </c>
      <c r="B813" s="457">
        <v>12</v>
      </c>
    </row>
    <row r="814" ht="20" customHeight="1" spans="1:2">
      <c r="A814" s="455" t="s">
        <v>696</v>
      </c>
      <c r="B814" s="459">
        <f>SUM(B815)</f>
        <v>599</v>
      </c>
    </row>
    <row r="815" ht="20" customHeight="1" spans="1:2">
      <c r="A815" s="455" t="s">
        <v>697</v>
      </c>
      <c r="B815" s="457">
        <v>599</v>
      </c>
    </row>
    <row r="816" ht="20" customHeight="1" spans="1:2">
      <c r="A816" s="455" t="s">
        <v>698</v>
      </c>
      <c r="B816" s="456">
        <f>SUM(B817:B818)</f>
        <v>2643</v>
      </c>
    </row>
    <row r="817" ht="20" customHeight="1" spans="1:2">
      <c r="A817" s="455" t="s">
        <v>699</v>
      </c>
      <c r="B817" s="459"/>
    </row>
    <row r="818" ht="20" customHeight="1" spans="1:2">
      <c r="A818" s="455" t="s">
        <v>700</v>
      </c>
      <c r="B818" s="457">
        <v>2643</v>
      </c>
    </row>
    <row r="819" ht="20" customHeight="1" spans="1:2">
      <c r="A819" s="455" t="s">
        <v>701</v>
      </c>
      <c r="B819" s="462">
        <f>SUM(B820)</f>
        <v>10666</v>
      </c>
    </row>
    <row r="820" ht="20" customHeight="1" spans="1:2">
      <c r="A820" s="455" t="s">
        <v>702</v>
      </c>
      <c r="B820" s="457">
        <v>10666</v>
      </c>
    </row>
    <row r="821" ht="20" customHeight="1" spans="1:2">
      <c r="A821" s="455" t="s">
        <v>703</v>
      </c>
      <c r="B821" s="459">
        <f>SUM(B822)</f>
        <v>0</v>
      </c>
    </row>
    <row r="822" ht="20" customHeight="1" spans="1:2">
      <c r="A822" s="455" t="s">
        <v>704</v>
      </c>
      <c r="B822" s="459"/>
    </row>
    <row r="823" ht="20" customHeight="1" spans="1:2">
      <c r="A823" s="455" t="s">
        <v>705</v>
      </c>
      <c r="B823" s="462">
        <f>SUM(B824)</f>
        <v>2110</v>
      </c>
    </row>
    <row r="824" ht="20" customHeight="1" spans="1:2">
      <c r="A824" s="455" t="s">
        <v>706</v>
      </c>
      <c r="B824" s="457">
        <v>2110</v>
      </c>
    </row>
    <row r="825" s="446" customFormat="1" ht="20" customHeight="1" spans="1:2">
      <c r="A825" s="453" t="s">
        <v>48</v>
      </c>
      <c r="B825" s="454">
        <f>B826+B852+B874+B902+B913+B920+B926+B929</f>
        <v>119302</v>
      </c>
    </row>
    <row r="826" ht="20" customHeight="1" spans="1:2">
      <c r="A826" s="455" t="s">
        <v>707</v>
      </c>
      <c r="B826" s="456">
        <f>SUM(B827:B851)</f>
        <v>58767</v>
      </c>
    </row>
    <row r="827" ht="20" customHeight="1" spans="1:2">
      <c r="A827" s="455" t="s">
        <v>117</v>
      </c>
      <c r="B827" s="462">
        <v>1469</v>
      </c>
    </row>
    <row r="828" ht="20" customHeight="1" spans="1:2">
      <c r="A828" s="455" t="s">
        <v>118</v>
      </c>
      <c r="B828" s="459">
        <v>249</v>
      </c>
    </row>
    <row r="829" ht="20" customHeight="1" spans="1:2">
      <c r="A829" s="455" t="s">
        <v>119</v>
      </c>
      <c r="B829" s="459">
        <v>215</v>
      </c>
    </row>
    <row r="830" ht="20" customHeight="1" spans="1:2">
      <c r="A830" s="455" t="s">
        <v>126</v>
      </c>
      <c r="B830" s="462">
        <v>11358</v>
      </c>
    </row>
    <row r="831" ht="20" customHeight="1" spans="1:2">
      <c r="A831" s="455" t="s">
        <v>708</v>
      </c>
      <c r="B831" s="458"/>
    </row>
    <row r="832" ht="20" customHeight="1" spans="1:2">
      <c r="A832" s="455" t="s">
        <v>709</v>
      </c>
      <c r="B832" s="457">
        <v>53</v>
      </c>
    </row>
    <row r="833" ht="20" customHeight="1" spans="1:2">
      <c r="A833" s="455" t="s">
        <v>710</v>
      </c>
      <c r="B833" s="457">
        <v>127</v>
      </c>
    </row>
    <row r="834" ht="20" customHeight="1" spans="1:2">
      <c r="A834" s="455" t="s">
        <v>711</v>
      </c>
      <c r="B834" s="457">
        <v>166</v>
      </c>
    </row>
    <row r="835" ht="20" customHeight="1" spans="1:2">
      <c r="A835" s="455" t="s">
        <v>712</v>
      </c>
      <c r="B835" s="147"/>
    </row>
    <row r="836" ht="20" customHeight="1" spans="1:2">
      <c r="A836" s="455" t="s">
        <v>713</v>
      </c>
      <c r="B836" s="457">
        <v>5</v>
      </c>
    </row>
    <row r="837" ht="20" customHeight="1" spans="1:2">
      <c r="A837" s="455" t="s">
        <v>714</v>
      </c>
      <c r="B837" s="459"/>
    </row>
    <row r="838" ht="20" customHeight="1" spans="1:2">
      <c r="A838" s="455" t="s">
        <v>715</v>
      </c>
      <c r="B838" s="147"/>
    </row>
    <row r="839" ht="20" customHeight="1" spans="1:2">
      <c r="A839" s="455" t="s">
        <v>716</v>
      </c>
      <c r="B839" s="459"/>
    </row>
    <row r="840" ht="20" customHeight="1" spans="1:2">
      <c r="A840" s="455" t="s">
        <v>717</v>
      </c>
      <c r="B840" s="457">
        <v>10000</v>
      </c>
    </row>
    <row r="841" ht="20" customHeight="1" spans="1:2">
      <c r="A841" s="455" t="s">
        <v>718</v>
      </c>
      <c r="B841" s="458"/>
    </row>
    <row r="842" ht="20" customHeight="1" spans="1:2">
      <c r="A842" s="455" t="s">
        <v>719</v>
      </c>
      <c r="B842" s="457">
        <v>13366</v>
      </c>
    </row>
    <row r="843" ht="20" customHeight="1" spans="1:2">
      <c r="A843" s="455" t="s">
        <v>720</v>
      </c>
      <c r="B843" s="459"/>
    </row>
    <row r="844" ht="20" customHeight="1" spans="1:2">
      <c r="A844" s="455" t="s">
        <v>721</v>
      </c>
      <c r="B844" s="457">
        <v>1080</v>
      </c>
    </row>
    <row r="845" ht="20" customHeight="1" spans="1:2">
      <c r="A845" s="455" t="s">
        <v>722</v>
      </c>
      <c r="B845" s="462"/>
    </row>
    <row r="846" ht="20" customHeight="1" spans="1:2">
      <c r="A846" s="455" t="s">
        <v>723</v>
      </c>
      <c r="B846" s="459"/>
    </row>
    <row r="847" ht="20" customHeight="1" spans="1:2">
      <c r="A847" s="455" t="s">
        <v>724</v>
      </c>
      <c r="B847" s="457">
        <v>2138</v>
      </c>
    </row>
    <row r="848" ht="20" customHeight="1" spans="1:2">
      <c r="A848" s="455" t="s">
        <v>725</v>
      </c>
      <c r="B848" s="457">
        <v>67</v>
      </c>
    </row>
    <row r="849" ht="20" customHeight="1" spans="1:2">
      <c r="A849" s="455" t="s">
        <v>726</v>
      </c>
      <c r="B849" s="458"/>
    </row>
    <row r="850" ht="20" customHeight="1" spans="1:2">
      <c r="A850" s="455" t="s">
        <v>727</v>
      </c>
      <c r="B850" s="457">
        <v>3930</v>
      </c>
    </row>
    <row r="851" ht="20" customHeight="1" spans="1:2">
      <c r="A851" s="455" t="s">
        <v>728</v>
      </c>
      <c r="B851" s="457">
        <v>14544</v>
      </c>
    </row>
    <row r="852" ht="20" customHeight="1" spans="1:2">
      <c r="A852" s="455" t="s">
        <v>729</v>
      </c>
      <c r="B852" s="456">
        <f>SUM(B853:B873)</f>
        <v>6528</v>
      </c>
    </row>
    <row r="853" ht="20" customHeight="1" spans="1:2">
      <c r="A853" s="455" t="s">
        <v>117</v>
      </c>
      <c r="B853" s="457">
        <v>312</v>
      </c>
    </row>
    <row r="854" ht="20" customHeight="1" spans="1:2">
      <c r="A854" s="455" t="s">
        <v>118</v>
      </c>
      <c r="B854" s="147"/>
    </row>
    <row r="855" ht="20" customHeight="1" spans="1:2">
      <c r="A855" s="455" t="s">
        <v>119</v>
      </c>
      <c r="B855" s="457">
        <v>1</v>
      </c>
    </row>
    <row r="856" ht="20" customHeight="1" spans="1:2">
      <c r="A856" s="455" t="s">
        <v>730</v>
      </c>
      <c r="B856" s="457">
        <v>3562</v>
      </c>
    </row>
    <row r="857" ht="20" customHeight="1" spans="1:2">
      <c r="A857" s="455" t="s">
        <v>731</v>
      </c>
      <c r="B857" s="457">
        <v>30</v>
      </c>
    </row>
    <row r="858" ht="20" customHeight="1" spans="1:2">
      <c r="A858" s="455" t="s">
        <v>732</v>
      </c>
      <c r="B858" s="147"/>
    </row>
    <row r="859" ht="20" customHeight="1" spans="1:2">
      <c r="A859" s="455" t="s">
        <v>733</v>
      </c>
      <c r="B859" s="457">
        <v>2405</v>
      </c>
    </row>
    <row r="860" ht="20" customHeight="1" spans="1:2">
      <c r="A860" s="455" t="s">
        <v>734</v>
      </c>
      <c r="B860" s="459"/>
    </row>
    <row r="861" ht="20" customHeight="1" spans="1:2">
      <c r="A861" s="455" t="s">
        <v>735</v>
      </c>
      <c r="B861" s="147"/>
    </row>
    <row r="862" ht="20" customHeight="1" spans="1:2">
      <c r="A862" s="455" t="s">
        <v>736</v>
      </c>
      <c r="B862" s="458"/>
    </row>
    <row r="863" ht="20" customHeight="1" spans="1:2">
      <c r="A863" s="455" t="s">
        <v>737</v>
      </c>
      <c r="B863" s="458"/>
    </row>
    <row r="864" ht="20" customHeight="1" spans="1:2">
      <c r="A864" s="455" t="s">
        <v>738</v>
      </c>
      <c r="B864" s="458"/>
    </row>
    <row r="865" ht="20" customHeight="1" spans="1:2">
      <c r="A865" s="455" t="s">
        <v>739</v>
      </c>
      <c r="B865" s="458"/>
    </row>
    <row r="866" ht="20" customHeight="1" spans="1:2">
      <c r="A866" s="455" t="s">
        <v>740</v>
      </c>
      <c r="B866" s="459"/>
    </row>
    <row r="867" ht="20" customHeight="1" spans="1:2">
      <c r="A867" s="455" t="s">
        <v>741</v>
      </c>
      <c r="B867" s="458"/>
    </row>
    <row r="868" ht="20" customHeight="1" spans="1:2">
      <c r="A868" s="455" t="s">
        <v>742</v>
      </c>
      <c r="B868" s="458"/>
    </row>
    <row r="869" ht="20" customHeight="1" spans="1:2">
      <c r="A869" s="455" t="s">
        <v>743</v>
      </c>
      <c r="B869" s="458"/>
    </row>
    <row r="870" ht="20" customHeight="1" spans="1:2">
      <c r="A870" s="455" t="s">
        <v>744</v>
      </c>
      <c r="B870" s="457">
        <v>140</v>
      </c>
    </row>
    <row r="871" ht="20" customHeight="1" spans="1:2">
      <c r="A871" s="455" t="s">
        <v>745</v>
      </c>
      <c r="B871" s="147"/>
    </row>
    <row r="872" ht="20" customHeight="1" spans="1:2">
      <c r="A872" s="455" t="s">
        <v>714</v>
      </c>
      <c r="B872" s="458"/>
    </row>
    <row r="873" ht="20" customHeight="1" spans="1:2">
      <c r="A873" s="455" t="s">
        <v>746</v>
      </c>
      <c r="B873" s="457">
        <v>78</v>
      </c>
    </row>
    <row r="874" ht="20" customHeight="1" spans="1:2">
      <c r="A874" s="455" t="s">
        <v>747</v>
      </c>
      <c r="B874" s="456">
        <f>SUM(B875:B901)</f>
        <v>7467</v>
      </c>
    </row>
    <row r="875" ht="20" customHeight="1" spans="1:2">
      <c r="A875" s="455" t="s">
        <v>117</v>
      </c>
      <c r="B875" s="457">
        <v>364</v>
      </c>
    </row>
    <row r="876" ht="20" customHeight="1" spans="1:2">
      <c r="A876" s="455" t="s">
        <v>118</v>
      </c>
      <c r="B876" s="459"/>
    </row>
    <row r="877" ht="20" customHeight="1" spans="1:2">
      <c r="A877" s="455" t="s">
        <v>119</v>
      </c>
      <c r="B877" s="457">
        <v>112</v>
      </c>
    </row>
    <row r="878" ht="20" customHeight="1" spans="1:2">
      <c r="A878" s="455" t="s">
        <v>748</v>
      </c>
      <c r="B878" s="458"/>
    </row>
    <row r="879" ht="20" customHeight="1" spans="1:2">
      <c r="A879" s="455" t="s">
        <v>749</v>
      </c>
      <c r="B879" s="457">
        <v>3649</v>
      </c>
    </row>
    <row r="880" ht="20" customHeight="1" spans="1:2">
      <c r="A880" s="455" t="s">
        <v>750</v>
      </c>
      <c r="B880" s="457">
        <v>508</v>
      </c>
    </row>
    <row r="881" ht="20" customHeight="1" spans="1:2">
      <c r="A881" s="455" t="s">
        <v>751</v>
      </c>
      <c r="B881" s="458"/>
    </row>
    <row r="882" ht="20" customHeight="1" spans="1:2">
      <c r="A882" s="455" t="s">
        <v>752</v>
      </c>
      <c r="B882" s="458"/>
    </row>
    <row r="883" ht="20" customHeight="1" spans="1:2">
      <c r="A883" s="455" t="s">
        <v>753</v>
      </c>
      <c r="B883" s="457">
        <v>206</v>
      </c>
    </row>
    <row r="884" ht="20" customHeight="1" spans="1:2">
      <c r="A884" s="455" t="s">
        <v>754</v>
      </c>
      <c r="B884" s="457">
        <v>106</v>
      </c>
    </row>
    <row r="885" ht="20" customHeight="1" spans="1:2">
      <c r="A885" s="455" t="s">
        <v>755</v>
      </c>
      <c r="B885" s="457">
        <v>1489</v>
      </c>
    </row>
    <row r="886" ht="20" customHeight="1" spans="1:2">
      <c r="A886" s="455" t="s">
        <v>756</v>
      </c>
      <c r="B886" s="457">
        <v>128</v>
      </c>
    </row>
    <row r="887" ht="20" customHeight="1" spans="1:2">
      <c r="A887" s="455" t="s">
        <v>757</v>
      </c>
      <c r="B887" s="457">
        <v>10</v>
      </c>
    </row>
    <row r="888" ht="20" customHeight="1" spans="1:2">
      <c r="A888" s="455" t="s">
        <v>758</v>
      </c>
      <c r="B888" s="457">
        <v>248</v>
      </c>
    </row>
    <row r="889" ht="20" customHeight="1" spans="1:2">
      <c r="A889" s="455" t="s">
        <v>759</v>
      </c>
      <c r="B889" s="147"/>
    </row>
    <row r="890" ht="20" customHeight="1" spans="1:2">
      <c r="A890" s="455" t="s">
        <v>760</v>
      </c>
      <c r="B890" s="457">
        <v>14</v>
      </c>
    </row>
    <row r="891" ht="20" customHeight="1" spans="1:2">
      <c r="A891" s="455" t="s">
        <v>761</v>
      </c>
      <c r="B891" s="459"/>
    </row>
    <row r="892" ht="20" customHeight="1" spans="1:2">
      <c r="A892" s="455" t="s">
        <v>762</v>
      </c>
      <c r="B892" s="458"/>
    </row>
    <row r="893" ht="20" customHeight="1" spans="1:2">
      <c r="A893" s="455" t="s">
        <v>763</v>
      </c>
      <c r="B893" s="457">
        <v>240</v>
      </c>
    </row>
    <row r="894" ht="20" customHeight="1" spans="1:2">
      <c r="A894" s="455" t="s">
        <v>764</v>
      </c>
      <c r="B894" s="462"/>
    </row>
    <row r="895" ht="20" customHeight="1" spans="1:2">
      <c r="A895" s="455" t="s">
        <v>765</v>
      </c>
      <c r="B895" s="458"/>
    </row>
    <row r="896" ht="20" customHeight="1" spans="1:2">
      <c r="A896" s="455" t="s">
        <v>741</v>
      </c>
      <c r="B896" s="458"/>
    </row>
    <row r="897" ht="20" customHeight="1" spans="1:2">
      <c r="A897" s="455" t="s">
        <v>766</v>
      </c>
      <c r="B897" s="457">
        <v>10</v>
      </c>
    </row>
    <row r="898" ht="20" customHeight="1" spans="1:2">
      <c r="A898" s="455" t="s">
        <v>767</v>
      </c>
      <c r="B898" s="457">
        <v>300</v>
      </c>
    </row>
    <row r="899" ht="20" customHeight="1" spans="1:2">
      <c r="A899" s="455" t="s">
        <v>768</v>
      </c>
      <c r="B899" s="147"/>
    </row>
    <row r="900" ht="20" customHeight="1" spans="1:2">
      <c r="A900" s="455" t="s">
        <v>769</v>
      </c>
      <c r="B900" s="147"/>
    </row>
    <row r="901" ht="20" customHeight="1" spans="1:2">
      <c r="A901" s="455" t="s">
        <v>770</v>
      </c>
      <c r="B901" s="457">
        <v>83</v>
      </c>
    </row>
    <row r="902" ht="20" customHeight="1" spans="1:2">
      <c r="A902" s="455" t="s">
        <v>771</v>
      </c>
      <c r="B902" s="456">
        <f>SUM(B903:B912)</f>
        <v>28639</v>
      </c>
    </row>
    <row r="903" ht="20" customHeight="1" spans="1:2">
      <c r="A903" s="455" t="s">
        <v>117</v>
      </c>
      <c r="B903" s="459"/>
    </row>
    <row r="904" ht="20" customHeight="1" spans="1:2">
      <c r="A904" s="455" t="s">
        <v>118</v>
      </c>
      <c r="B904" s="459"/>
    </row>
    <row r="905" ht="20" customHeight="1" spans="1:2">
      <c r="A905" s="455" t="s">
        <v>119</v>
      </c>
      <c r="B905" s="458"/>
    </row>
    <row r="906" ht="20" customHeight="1" spans="1:2">
      <c r="A906" s="455" t="s">
        <v>772</v>
      </c>
      <c r="B906" s="459"/>
    </row>
    <row r="907" ht="20" customHeight="1" spans="1:2">
      <c r="A907" s="455" t="s">
        <v>773</v>
      </c>
      <c r="B907" s="459"/>
    </row>
    <row r="908" ht="20" customHeight="1" spans="1:2">
      <c r="A908" s="455" t="s">
        <v>774</v>
      </c>
      <c r="B908" s="458"/>
    </row>
    <row r="909" ht="20" customHeight="1" spans="1:2">
      <c r="A909" s="455" t="s">
        <v>775</v>
      </c>
      <c r="B909" s="458"/>
    </row>
    <row r="910" ht="20" customHeight="1" spans="1:2">
      <c r="A910" s="455" t="s">
        <v>776</v>
      </c>
      <c r="B910" s="458"/>
    </row>
    <row r="911" ht="20" customHeight="1" spans="1:2">
      <c r="A911" s="455" t="s">
        <v>126</v>
      </c>
      <c r="B911" s="459"/>
    </row>
    <row r="912" ht="20" customHeight="1" spans="1:2">
      <c r="A912" s="455" t="s">
        <v>777</v>
      </c>
      <c r="B912" s="457">
        <v>28639</v>
      </c>
    </row>
    <row r="913" ht="20" customHeight="1" spans="1:2">
      <c r="A913" s="455" t="s">
        <v>778</v>
      </c>
      <c r="B913" s="456">
        <f>SUM(B914:B919)</f>
        <v>12562</v>
      </c>
    </row>
    <row r="914" ht="20" customHeight="1" spans="1:2">
      <c r="A914" s="455" t="s">
        <v>779</v>
      </c>
      <c r="B914" s="462"/>
    </row>
    <row r="915" ht="20" customHeight="1" spans="1:2">
      <c r="A915" s="455" t="s">
        <v>780</v>
      </c>
      <c r="B915" s="458"/>
    </row>
    <row r="916" ht="20" customHeight="1" spans="1:2">
      <c r="A916" s="455" t="s">
        <v>781</v>
      </c>
      <c r="B916" s="457">
        <v>9097</v>
      </c>
    </row>
    <row r="917" ht="20" customHeight="1" spans="1:2">
      <c r="A917" s="455" t="s">
        <v>782</v>
      </c>
      <c r="B917" s="147"/>
    </row>
    <row r="918" ht="20" customHeight="1" spans="1:2">
      <c r="A918" s="455" t="s">
        <v>783</v>
      </c>
      <c r="B918" s="457">
        <v>3465</v>
      </c>
    </row>
    <row r="919" ht="20" customHeight="1" spans="1:2">
      <c r="A919" s="455" t="s">
        <v>784</v>
      </c>
      <c r="B919" s="458"/>
    </row>
    <row r="920" ht="20" customHeight="1" spans="1:2">
      <c r="A920" s="455" t="s">
        <v>785</v>
      </c>
      <c r="B920" s="456">
        <f>SUM(B921:B925)</f>
        <v>5337</v>
      </c>
    </row>
    <row r="921" ht="20" customHeight="1" spans="1:2">
      <c r="A921" s="455" t="s">
        <v>786</v>
      </c>
      <c r="B921" s="458"/>
    </row>
    <row r="922" ht="20" customHeight="1" spans="1:2">
      <c r="A922" s="455" t="s">
        <v>787</v>
      </c>
      <c r="B922" s="457">
        <v>5280</v>
      </c>
    </row>
    <row r="923" ht="20" customHeight="1" spans="1:2">
      <c r="A923" s="455" t="s">
        <v>788</v>
      </c>
      <c r="B923" s="457">
        <v>57</v>
      </c>
    </row>
    <row r="924" ht="20" customHeight="1" spans="1:2">
      <c r="A924" s="455" t="s">
        <v>789</v>
      </c>
      <c r="B924" s="458"/>
    </row>
    <row r="925" ht="20" customHeight="1" spans="1:2">
      <c r="A925" s="455" t="s">
        <v>790</v>
      </c>
      <c r="B925" s="456"/>
    </row>
    <row r="926" ht="20" customHeight="1" spans="1:2">
      <c r="A926" s="455" t="s">
        <v>791</v>
      </c>
      <c r="B926" s="456">
        <f>SUM(B927:B928)</f>
        <v>0</v>
      </c>
    </row>
    <row r="927" ht="20" customHeight="1" spans="1:2">
      <c r="A927" s="455" t="s">
        <v>792</v>
      </c>
      <c r="B927" s="458"/>
    </row>
    <row r="928" ht="20" customHeight="1" spans="1:2">
      <c r="A928" s="455" t="s">
        <v>793</v>
      </c>
      <c r="B928" s="458"/>
    </row>
    <row r="929" ht="20" customHeight="1" spans="1:2">
      <c r="A929" s="455" t="s">
        <v>794</v>
      </c>
      <c r="B929" s="456">
        <f>SUM(B930:B931)</f>
        <v>2</v>
      </c>
    </row>
    <row r="930" ht="20" customHeight="1" spans="1:2">
      <c r="A930" s="455" t="s">
        <v>795</v>
      </c>
      <c r="B930" s="458"/>
    </row>
    <row r="931" ht="20" customHeight="1" spans="1:2">
      <c r="A931" s="455" t="s">
        <v>796</v>
      </c>
      <c r="B931" s="457">
        <v>2</v>
      </c>
    </row>
    <row r="932" s="446" customFormat="1" ht="20" customHeight="1" spans="1:2">
      <c r="A932" s="453" t="s">
        <v>49</v>
      </c>
      <c r="B932" s="454">
        <f>B933+B955+B965+B975+B982+B987</f>
        <v>20069</v>
      </c>
    </row>
    <row r="933" ht="20" customHeight="1" spans="1:2">
      <c r="A933" s="455" t="s">
        <v>797</v>
      </c>
      <c r="B933" s="456">
        <f>SUM(B934:B954)</f>
        <v>20069</v>
      </c>
    </row>
    <row r="934" ht="20" customHeight="1" spans="1:2">
      <c r="A934" s="455" t="s">
        <v>117</v>
      </c>
      <c r="B934" s="457">
        <v>1404</v>
      </c>
    </row>
    <row r="935" ht="20" customHeight="1" spans="1:2">
      <c r="A935" s="455" t="s">
        <v>118</v>
      </c>
      <c r="B935" s="457">
        <v>348</v>
      </c>
    </row>
    <row r="936" ht="20" customHeight="1" spans="1:2">
      <c r="A936" s="455" t="s">
        <v>119</v>
      </c>
      <c r="B936" s="457">
        <v>384</v>
      </c>
    </row>
    <row r="937" ht="20" customHeight="1" spans="1:2">
      <c r="A937" s="455" t="s">
        <v>798</v>
      </c>
      <c r="B937" s="459"/>
    </row>
    <row r="938" ht="20" customHeight="1" spans="1:2">
      <c r="A938" s="455" t="s">
        <v>799</v>
      </c>
      <c r="B938" s="457">
        <v>3082</v>
      </c>
    </row>
    <row r="939" ht="20" customHeight="1" spans="1:2">
      <c r="A939" s="455" t="s">
        <v>800</v>
      </c>
      <c r="B939" s="458"/>
    </row>
    <row r="940" ht="20" customHeight="1" spans="1:2">
      <c r="A940" s="455" t="s">
        <v>801</v>
      </c>
      <c r="B940" s="458"/>
    </row>
    <row r="941" ht="20" customHeight="1" spans="1:2">
      <c r="A941" s="455" t="s">
        <v>802</v>
      </c>
      <c r="B941" s="458"/>
    </row>
    <row r="942" ht="20" customHeight="1" spans="1:2">
      <c r="A942" s="455" t="s">
        <v>803</v>
      </c>
      <c r="B942" s="456"/>
    </row>
    <row r="943" ht="20" customHeight="1" spans="1:2">
      <c r="A943" s="455" t="s">
        <v>804</v>
      </c>
      <c r="B943" s="458"/>
    </row>
    <row r="944" ht="20" customHeight="1" spans="1:2">
      <c r="A944" s="455" t="s">
        <v>805</v>
      </c>
      <c r="B944" s="458"/>
    </row>
    <row r="945" ht="20" customHeight="1" spans="1:2">
      <c r="A945" s="455" t="s">
        <v>806</v>
      </c>
      <c r="B945" s="458"/>
    </row>
    <row r="946" ht="20" customHeight="1" spans="1:2">
      <c r="A946" s="455" t="s">
        <v>807</v>
      </c>
      <c r="B946" s="458"/>
    </row>
    <row r="947" ht="20" customHeight="1" spans="1:2">
      <c r="A947" s="455" t="s">
        <v>808</v>
      </c>
      <c r="B947" s="458"/>
    </row>
    <row r="948" ht="20" customHeight="1" spans="1:2">
      <c r="A948" s="455" t="s">
        <v>809</v>
      </c>
      <c r="B948" s="458"/>
    </row>
    <row r="949" ht="20" customHeight="1" spans="1:2">
      <c r="A949" s="455" t="s">
        <v>810</v>
      </c>
      <c r="B949" s="458"/>
    </row>
    <row r="950" ht="20" customHeight="1" spans="1:2">
      <c r="A950" s="455" t="s">
        <v>811</v>
      </c>
      <c r="B950" s="456"/>
    </row>
    <row r="951" ht="20" customHeight="1" spans="1:2">
      <c r="A951" s="455" t="s">
        <v>812</v>
      </c>
      <c r="B951" s="458"/>
    </row>
    <row r="952" ht="20" customHeight="1" spans="1:2">
      <c r="A952" s="455" t="s">
        <v>813</v>
      </c>
      <c r="B952" s="458"/>
    </row>
    <row r="953" ht="20" customHeight="1" spans="1:2">
      <c r="A953" s="455" t="s">
        <v>814</v>
      </c>
      <c r="B953" s="458"/>
    </row>
    <row r="954" ht="20" customHeight="1" spans="1:2">
      <c r="A954" s="455" t="s">
        <v>815</v>
      </c>
      <c r="B954" s="457">
        <v>14851</v>
      </c>
    </row>
    <row r="955" ht="20" customHeight="1" spans="1:2">
      <c r="A955" s="455" t="s">
        <v>816</v>
      </c>
      <c r="B955" s="456"/>
    </row>
    <row r="956" ht="20" customHeight="1" spans="1:2">
      <c r="A956" s="455" t="s">
        <v>117</v>
      </c>
      <c r="B956" s="458"/>
    </row>
    <row r="957" ht="20" customHeight="1" spans="1:2">
      <c r="A957" s="455" t="s">
        <v>118</v>
      </c>
      <c r="B957" s="458"/>
    </row>
    <row r="958" ht="20" customHeight="1" spans="1:2">
      <c r="A958" s="455" t="s">
        <v>119</v>
      </c>
      <c r="B958" s="458"/>
    </row>
    <row r="959" ht="20" customHeight="1" spans="1:2">
      <c r="A959" s="455" t="s">
        <v>817</v>
      </c>
      <c r="B959" s="458"/>
    </row>
    <row r="960" ht="20" customHeight="1" spans="1:2">
      <c r="A960" s="455" t="s">
        <v>818</v>
      </c>
      <c r="B960" s="458"/>
    </row>
    <row r="961" ht="20" customHeight="1" spans="1:2">
      <c r="A961" s="455" t="s">
        <v>819</v>
      </c>
      <c r="B961" s="458"/>
    </row>
    <row r="962" ht="20" customHeight="1" spans="1:2">
      <c r="A962" s="455" t="s">
        <v>820</v>
      </c>
      <c r="B962" s="458"/>
    </row>
    <row r="963" ht="20" customHeight="1" spans="1:2">
      <c r="A963" s="455" t="s">
        <v>821</v>
      </c>
      <c r="B963" s="458"/>
    </row>
    <row r="964" ht="20" customHeight="1" spans="1:2">
      <c r="A964" s="455" t="s">
        <v>822</v>
      </c>
      <c r="B964" s="458"/>
    </row>
    <row r="965" ht="20" customHeight="1" spans="1:2">
      <c r="A965" s="455" t="s">
        <v>823</v>
      </c>
      <c r="B965" s="456"/>
    </row>
    <row r="966" ht="20" customHeight="1" spans="1:2">
      <c r="A966" s="455" t="s">
        <v>117</v>
      </c>
      <c r="B966" s="458"/>
    </row>
    <row r="967" ht="20" customHeight="1" spans="1:2">
      <c r="A967" s="455" t="s">
        <v>118</v>
      </c>
      <c r="B967" s="458"/>
    </row>
    <row r="968" ht="20" customHeight="1" spans="1:2">
      <c r="A968" s="455" t="s">
        <v>119</v>
      </c>
      <c r="B968" s="458"/>
    </row>
    <row r="969" ht="20" customHeight="1" spans="1:2">
      <c r="A969" s="455" t="s">
        <v>824</v>
      </c>
      <c r="B969" s="458"/>
    </row>
    <row r="970" ht="20" customHeight="1" spans="1:2">
      <c r="A970" s="455" t="s">
        <v>825</v>
      </c>
      <c r="B970" s="458"/>
    </row>
    <row r="971" ht="20" customHeight="1" spans="1:2">
      <c r="A971" s="455" t="s">
        <v>826</v>
      </c>
      <c r="B971" s="458"/>
    </row>
    <row r="972" ht="20" customHeight="1" spans="1:2">
      <c r="A972" s="455" t="s">
        <v>827</v>
      </c>
      <c r="B972" s="458"/>
    </row>
    <row r="973" ht="20" customHeight="1" spans="1:2">
      <c r="A973" s="455" t="s">
        <v>828</v>
      </c>
      <c r="B973" s="458"/>
    </row>
    <row r="974" ht="20" customHeight="1" spans="1:2">
      <c r="A974" s="455" t="s">
        <v>829</v>
      </c>
      <c r="B974" s="458"/>
    </row>
    <row r="975" ht="20" customHeight="1" spans="1:2">
      <c r="A975" s="455" t="s">
        <v>830</v>
      </c>
      <c r="B975" s="456"/>
    </row>
    <row r="976" ht="20" customHeight="1" spans="1:2">
      <c r="A976" s="455" t="s">
        <v>117</v>
      </c>
      <c r="B976" s="458"/>
    </row>
    <row r="977" ht="20" customHeight="1" spans="1:2">
      <c r="A977" s="455" t="s">
        <v>118</v>
      </c>
      <c r="B977" s="458"/>
    </row>
    <row r="978" ht="20" customHeight="1" spans="1:2">
      <c r="A978" s="455" t="s">
        <v>119</v>
      </c>
      <c r="B978" s="458"/>
    </row>
    <row r="979" ht="20" customHeight="1" spans="1:2">
      <c r="A979" s="455" t="s">
        <v>821</v>
      </c>
      <c r="B979" s="458"/>
    </row>
    <row r="980" ht="20" customHeight="1" spans="1:2">
      <c r="A980" s="455" t="s">
        <v>831</v>
      </c>
      <c r="B980" s="458"/>
    </row>
    <row r="981" ht="20" customHeight="1" spans="1:2">
      <c r="A981" s="455" t="s">
        <v>832</v>
      </c>
      <c r="B981" s="458"/>
    </row>
    <row r="982" ht="20" customHeight="1" spans="1:2">
      <c r="A982" s="455" t="s">
        <v>833</v>
      </c>
      <c r="B982" s="456"/>
    </row>
    <row r="983" ht="20" customHeight="1" spans="1:2">
      <c r="A983" s="455" t="s">
        <v>834</v>
      </c>
      <c r="B983" s="458"/>
    </row>
    <row r="984" ht="20" customHeight="1" spans="1:2">
      <c r="A984" s="455" t="s">
        <v>835</v>
      </c>
      <c r="B984" s="462"/>
    </row>
    <row r="985" ht="20" customHeight="1" spans="1:2">
      <c r="A985" s="455" t="s">
        <v>836</v>
      </c>
      <c r="B985" s="458"/>
    </row>
    <row r="986" ht="20" customHeight="1" spans="1:2">
      <c r="A986" s="455" t="s">
        <v>837</v>
      </c>
      <c r="B986" s="458"/>
    </row>
    <row r="987" ht="20" customHeight="1" spans="1:2">
      <c r="A987" s="455" t="s">
        <v>838</v>
      </c>
      <c r="B987" s="456"/>
    </row>
    <row r="988" ht="20" customHeight="1" spans="1:2">
      <c r="A988" s="455" t="s">
        <v>839</v>
      </c>
      <c r="B988" s="458"/>
    </row>
    <row r="989" ht="20" customHeight="1" spans="1:2">
      <c r="A989" s="455" t="s">
        <v>840</v>
      </c>
      <c r="B989" s="456"/>
    </row>
    <row r="990" s="446" customFormat="1" ht="20" customHeight="1" spans="1:2">
      <c r="A990" s="453" t="s">
        <v>50</v>
      </c>
      <c r="B990" s="454">
        <f>B991+B1001+B1017+B1022+B1033+B1040+B1048</f>
        <v>3833</v>
      </c>
    </row>
    <row r="991" ht="20" customHeight="1" spans="1:2">
      <c r="A991" s="455" t="s">
        <v>841</v>
      </c>
      <c r="B991" s="456">
        <f>SUM(B992:B1000)</f>
        <v>0</v>
      </c>
    </row>
    <row r="992" ht="20" customHeight="1" spans="1:2">
      <c r="A992" s="455" t="s">
        <v>117</v>
      </c>
      <c r="B992" s="458"/>
    </row>
    <row r="993" ht="20" customHeight="1" spans="1:2">
      <c r="A993" s="455" t="s">
        <v>118</v>
      </c>
      <c r="B993" s="458"/>
    </row>
    <row r="994" ht="20" customHeight="1" spans="1:2">
      <c r="A994" s="455" t="s">
        <v>119</v>
      </c>
      <c r="B994" s="458"/>
    </row>
    <row r="995" ht="20" customHeight="1" spans="1:2">
      <c r="A995" s="455" t="s">
        <v>842</v>
      </c>
      <c r="B995" s="458"/>
    </row>
    <row r="996" ht="20" customHeight="1" spans="1:2">
      <c r="A996" s="455" t="s">
        <v>843</v>
      </c>
      <c r="B996" s="458"/>
    </row>
    <row r="997" ht="20" customHeight="1" spans="1:2">
      <c r="A997" s="455" t="s">
        <v>844</v>
      </c>
      <c r="B997" s="458"/>
    </row>
    <row r="998" ht="20" customHeight="1" spans="1:2">
      <c r="A998" s="455" t="s">
        <v>845</v>
      </c>
      <c r="B998" s="458"/>
    </row>
    <row r="999" ht="20" customHeight="1" spans="1:2">
      <c r="A999" s="455" t="s">
        <v>846</v>
      </c>
      <c r="B999" s="458"/>
    </row>
    <row r="1000" ht="20" customHeight="1" spans="1:2">
      <c r="A1000" s="455" t="s">
        <v>847</v>
      </c>
      <c r="B1000" s="458"/>
    </row>
    <row r="1001" ht="20" customHeight="1" spans="1:2">
      <c r="A1001" s="455" t="s">
        <v>848</v>
      </c>
      <c r="B1001" s="456">
        <f>SUM(B1002:B1016)</f>
        <v>519</v>
      </c>
    </row>
    <row r="1002" ht="20" customHeight="1" spans="1:2">
      <c r="A1002" s="455" t="s">
        <v>117</v>
      </c>
      <c r="B1002" s="458"/>
    </row>
    <row r="1003" ht="20" customHeight="1" spans="1:2">
      <c r="A1003" s="455" t="s">
        <v>118</v>
      </c>
      <c r="B1003" s="457">
        <v>4</v>
      </c>
    </row>
    <row r="1004" ht="20" customHeight="1" spans="1:2">
      <c r="A1004" s="455" t="s">
        <v>119</v>
      </c>
      <c r="B1004" s="458"/>
    </row>
    <row r="1005" ht="20" customHeight="1" spans="1:2">
      <c r="A1005" s="455" t="s">
        <v>849</v>
      </c>
      <c r="B1005" s="458"/>
    </row>
    <row r="1006" ht="20" customHeight="1" spans="1:2">
      <c r="A1006" s="455" t="s">
        <v>850</v>
      </c>
      <c r="B1006" s="458"/>
    </row>
    <row r="1007" ht="20" customHeight="1" spans="1:2">
      <c r="A1007" s="455" t="s">
        <v>851</v>
      </c>
      <c r="B1007" s="458"/>
    </row>
    <row r="1008" ht="20" customHeight="1" spans="1:2">
      <c r="A1008" s="455" t="s">
        <v>852</v>
      </c>
      <c r="B1008" s="458"/>
    </row>
    <row r="1009" ht="20" customHeight="1" spans="1:2">
      <c r="A1009" s="455" t="s">
        <v>853</v>
      </c>
      <c r="B1009" s="458"/>
    </row>
    <row r="1010" ht="20" customHeight="1" spans="1:2">
      <c r="A1010" s="455" t="s">
        <v>854</v>
      </c>
      <c r="B1010" s="458"/>
    </row>
    <row r="1011" ht="20" customHeight="1" spans="1:2">
      <c r="A1011" s="455" t="s">
        <v>855</v>
      </c>
      <c r="B1011" s="458"/>
    </row>
    <row r="1012" ht="20" customHeight="1" spans="1:2">
      <c r="A1012" s="455" t="s">
        <v>856</v>
      </c>
      <c r="B1012" s="458"/>
    </row>
    <row r="1013" ht="20" customHeight="1" spans="1:2">
      <c r="A1013" s="455" t="s">
        <v>857</v>
      </c>
      <c r="B1013" s="458"/>
    </row>
    <row r="1014" ht="20" customHeight="1" spans="1:2">
      <c r="A1014" s="455" t="s">
        <v>858</v>
      </c>
      <c r="B1014" s="458"/>
    </row>
    <row r="1015" ht="20" customHeight="1" spans="1:2">
      <c r="A1015" s="455" t="s">
        <v>859</v>
      </c>
      <c r="B1015" s="458"/>
    </row>
    <row r="1016" ht="20" customHeight="1" spans="1:2">
      <c r="A1016" s="455" t="s">
        <v>860</v>
      </c>
      <c r="B1016" s="457">
        <v>515</v>
      </c>
    </row>
    <row r="1017" ht="20" customHeight="1" spans="1:2">
      <c r="A1017" s="455" t="s">
        <v>861</v>
      </c>
      <c r="B1017" s="456">
        <f>SUM(B1018:B1021)</f>
        <v>0</v>
      </c>
    </row>
    <row r="1018" ht="20" customHeight="1" spans="1:2">
      <c r="A1018" s="455" t="s">
        <v>117</v>
      </c>
      <c r="B1018" s="458"/>
    </row>
    <row r="1019" ht="20" customHeight="1" spans="1:2">
      <c r="A1019" s="455" t="s">
        <v>118</v>
      </c>
      <c r="B1019" s="458"/>
    </row>
    <row r="1020" ht="20" customHeight="1" spans="1:2">
      <c r="A1020" s="455" t="s">
        <v>119</v>
      </c>
      <c r="B1020" s="458"/>
    </row>
    <row r="1021" ht="20" customHeight="1" spans="1:2">
      <c r="A1021" s="455" t="s">
        <v>862</v>
      </c>
      <c r="B1021" s="458"/>
    </row>
    <row r="1022" ht="20" customHeight="1" spans="1:2">
      <c r="A1022" s="455" t="s">
        <v>863</v>
      </c>
      <c r="B1022" s="456">
        <f>SUM(B1023:B1032)</f>
        <v>1114</v>
      </c>
    </row>
    <row r="1023" ht="20" customHeight="1" spans="1:2">
      <c r="A1023" s="455" t="s">
        <v>117</v>
      </c>
      <c r="B1023" s="457">
        <v>548</v>
      </c>
    </row>
    <row r="1024" ht="20" customHeight="1" spans="1:2">
      <c r="A1024" s="455" t="s">
        <v>118</v>
      </c>
      <c r="B1024" s="459"/>
    </row>
    <row r="1025" ht="20" customHeight="1" spans="1:2">
      <c r="A1025" s="455" t="s">
        <v>119</v>
      </c>
      <c r="B1025" s="458"/>
    </row>
    <row r="1026" ht="20" customHeight="1" spans="1:2">
      <c r="A1026" s="455" t="s">
        <v>864</v>
      </c>
      <c r="B1026" s="458"/>
    </row>
    <row r="1027" ht="20" customHeight="1" spans="1:2">
      <c r="A1027" s="455" t="s">
        <v>865</v>
      </c>
      <c r="B1027" s="458"/>
    </row>
    <row r="1028" ht="20" customHeight="1" spans="1:2">
      <c r="A1028" s="455" t="s">
        <v>866</v>
      </c>
      <c r="B1028" s="458"/>
    </row>
    <row r="1029" ht="20" customHeight="1" spans="1:2">
      <c r="A1029" s="455" t="s">
        <v>867</v>
      </c>
      <c r="B1029" s="458"/>
    </row>
    <row r="1030" ht="20" customHeight="1" spans="1:2">
      <c r="A1030" s="455" t="s">
        <v>868</v>
      </c>
      <c r="B1030" s="458"/>
    </row>
    <row r="1031" ht="20" customHeight="1" spans="1:2">
      <c r="A1031" s="455" t="s">
        <v>126</v>
      </c>
      <c r="B1031" s="457">
        <v>291</v>
      </c>
    </row>
    <row r="1032" ht="20" customHeight="1" spans="1:2">
      <c r="A1032" s="455" t="s">
        <v>869</v>
      </c>
      <c r="B1032" s="457">
        <v>275</v>
      </c>
    </row>
    <row r="1033" ht="20" customHeight="1" spans="1:2">
      <c r="A1033" s="455" t="s">
        <v>870</v>
      </c>
      <c r="B1033" s="456">
        <f>SUM(B1034:B1039)</f>
        <v>1610</v>
      </c>
    </row>
    <row r="1034" ht="20" customHeight="1" spans="1:2">
      <c r="A1034" s="455" t="s">
        <v>117</v>
      </c>
      <c r="B1034" s="457">
        <v>191</v>
      </c>
    </row>
    <row r="1035" ht="20" customHeight="1" spans="1:2">
      <c r="A1035" s="455" t="s">
        <v>118</v>
      </c>
      <c r="B1035" s="457">
        <v>160</v>
      </c>
    </row>
    <row r="1036" ht="20" customHeight="1" spans="1:2">
      <c r="A1036" s="455" t="s">
        <v>119</v>
      </c>
      <c r="B1036" s="457">
        <v>131</v>
      </c>
    </row>
    <row r="1037" ht="20" customHeight="1" spans="1:2">
      <c r="A1037" s="455" t="s">
        <v>871</v>
      </c>
      <c r="B1037" s="458"/>
    </row>
    <row r="1038" ht="20" customHeight="1" spans="1:2">
      <c r="A1038" s="455" t="s">
        <v>872</v>
      </c>
      <c r="B1038" s="458"/>
    </row>
    <row r="1039" ht="20" customHeight="1" spans="1:2">
      <c r="A1039" s="455" t="s">
        <v>873</v>
      </c>
      <c r="B1039" s="457">
        <v>1128</v>
      </c>
    </row>
    <row r="1040" ht="20" customHeight="1" spans="1:2">
      <c r="A1040" s="455" t="s">
        <v>874</v>
      </c>
      <c r="B1040" s="456">
        <f>SUM(B1041:B1047)</f>
        <v>590</v>
      </c>
    </row>
    <row r="1041" ht="20" customHeight="1" spans="1:2">
      <c r="A1041" s="455" t="s">
        <v>117</v>
      </c>
      <c r="B1041" s="458"/>
    </row>
    <row r="1042" ht="20" customHeight="1" spans="1:2">
      <c r="A1042" s="455" t="s">
        <v>118</v>
      </c>
      <c r="B1042" s="458"/>
    </row>
    <row r="1043" ht="20" customHeight="1" spans="1:2">
      <c r="A1043" s="455" t="s">
        <v>119</v>
      </c>
      <c r="B1043" s="458"/>
    </row>
    <row r="1044" ht="20" customHeight="1" spans="1:2">
      <c r="A1044" s="455" t="s">
        <v>875</v>
      </c>
      <c r="B1044" s="458"/>
    </row>
    <row r="1045" ht="20" customHeight="1" spans="1:2">
      <c r="A1045" s="455" t="s">
        <v>876</v>
      </c>
      <c r="B1045" s="457">
        <v>50</v>
      </c>
    </row>
    <row r="1046" ht="20" customHeight="1" spans="1:2">
      <c r="A1046" s="455" t="s">
        <v>877</v>
      </c>
      <c r="B1046" s="147"/>
    </row>
    <row r="1047" ht="20" customHeight="1" spans="1:2">
      <c r="A1047" s="455" t="s">
        <v>878</v>
      </c>
      <c r="B1047" s="457">
        <v>540</v>
      </c>
    </row>
    <row r="1048" ht="20" customHeight="1" spans="1:2">
      <c r="A1048" s="455" t="s">
        <v>879</v>
      </c>
      <c r="B1048" s="456">
        <f>SUM(B1049:B1053)</f>
        <v>0</v>
      </c>
    </row>
    <row r="1049" ht="20" customHeight="1" spans="1:2">
      <c r="A1049" s="455" t="s">
        <v>880</v>
      </c>
      <c r="B1049" s="458"/>
    </row>
    <row r="1050" ht="20" customHeight="1" spans="1:2">
      <c r="A1050" s="455" t="s">
        <v>881</v>
      </c>
      <c r="B1050" s="458"/>
    </row>
    <row r="1051" ht="20" customHeight="1" spans="1:2">
      <c r="A1051" s="455" t="s">
        <v>882</v>
      </c>
      <c r="B1051" s="458"/>
    </row>
    <row r="1052" ht="20" customHeight="1" spans="1:2">
      <c r="A1052" s="455" t="s">
        <v>883</v>
      </c>
      <c r="B1052" s="458"/>
    </row>
    <row r="1053" ht="20" customHeight="1" spans="1:2">
      <c r="A1053" s="455" t="s">
        <v>884</v>
      </c>
      <c r="B1053" s="458"/>
    </row>
    <row r="1054" s="446" customFormat="1" ht="20" customHeight="1" spans="1:2">
      <c r="A1054" s="453" t="s">
        <v>51</v>
      </c>
      <c r="B1054" s="454">
        <f>B1055+B1065+B1071</f>
        <v>1965</v>
      </c>
    </row>
    <row r="1055" ht="20" customHeight="1" spans="1:2">
      <c r="A1055" s="455" t="s">
        <v>885</v>
      </c>
      <c r="B1055" s="456">
        <f>SUM(B1056:B1064)</f>
        <v>1886</v>
      </c>
    </row>
    <row r="1056" ht="20" customHeight="1" spans="1:2">
      <c r="A1056" s="455" t="s">
        <v>117</v>
      </c>
      <c r="B1056" s="457">
        <v>677</v>
      </c>
    </row>
    <row r="1057" ht="20" customHeight="1" spans="1:2">
      <c r="A1057" s="455" t="s">
        <v>118</v>
      </c>
      <c r="B1057" s="457">
        <v>229</v>
      </c>
    </row>
    <row r="1058" ht="20" customHeight="1" spans="1:2">
      <c r="A1058" s="455" t="s">
        <v>119</v>
      </c>
      <c r="B1058" s="458"/>
    </row>
    <row r="1059" ht="20" customHeight="1" spans="1:2">
      <c r="A1059" s="455" t="s">
        <v>886</v>
      </c>
      <c r="B1059" s="458"/>
    </row>
    <row r="1060" ht="20" customHeight="1" spans="1:2">
      <c r="A1060" s="455" t="s">
        <v>887</v>
      </c>
      <c r="B1060" s="458"/>
    </row>
    <row r="1061" ht="20" customHeight="1" spans="1:2">
      <c r="A1061" s="455" t="s">
        <v>888</v>
      </c>
      <c r="B1061" s="458"/>
    </row>
    <row r="1062" ht="20" customHeight="1" spans="1:2">
      <c r="A1062" s="455" t="s">
        <v>889</v>
      </c>
      <c r="B1062" s="458"/>
    </row>
    <row r="1063" ht="20" customHeight="1" spans="1:2">
      <c r="A1063" s="455" t="s">
        <v>126</v>
      </c>
      <c r="B1063" s="457">
        <v>301</v>
      </c>
    </row>
    <row r="1064" ht="20" customHeight="1" spans="1:2">
      <c r="A1064" s="455" t="s">
        <v>890</v>
      </c>
      <c r="B1064" s="457">
        <v>679</v>
      </c>
    </row>
    <row r="1065" ht="20" customHeight="1" spans="1:2">
      <c r="A1065" s="455" t="s">
        <v>891</v>
      </c>
      <c r="B1065" s="456">
        <f>SUM(B1066:B1070)</f>
        <v>71</v>
      </c>
    </row>
    <row r="1066" ht="20" customHeight="1" spans="1:2">
      <c r="A1066" s="455" t="s">
        <v>117</v>
      </c>
      <c r="B1066" s="458"/>
    </row>
    <row r="1067" ht="20" customHeight="1" spans="1:2">
      <c r="A1067" s="455" t="s">
        <v>118</v>
      </c>
      <c r="B1067" s="458"/>
    </row>
    <row r="1068" ht="20" customHeight="1" spans="1:2">
      <c r="A1068" s="455" t="s">
        <v>119</v>
      </c>
      <c r="B1068" s="458"/>
    </row>
    <row r="1069" ht="20" customHeight="1" spans="1:2">
      <c r="A1069" s="455" t="s">
        <v>892</v>
      </c>
      <c r="B1069" s="458"/>
    </row>
    <row r="1070" ht="20" customHeight="1" spans="1:2">
      <c r="A1070" s="455" t="s">
        <v>893</v>
      </c>
      <c r="B1070" s="457">
        <v>71</v>
      </c>
    </row>
    <row r="1071" ht="20" customHeight="1" spans="1:2">
      <c r="A1071" s="455" t="s">
        <v>894</v>
      </c>
      <c r="B1071" s="456">
        <f>SUM(B1072:B1073)</f>
        <v>8</v>
      </c>
    </row>
    <row r="1072" ht="20" customHeight="1" spans="1:2">
      <c r="A1072" s="455" t="s">
        <v>895</v>
      </c>
      <c r="B1072" s="458"/>
    </row>
    <row r="1073" ht="20" customHeight="1" spans="1:2">
      <c r="A1073" s="455" t="s">
        <v>896</v>
      </c>
      <c r="B1073" s="457">
        <v>8</v>
      </c>
    </row>
    <row r="1074" s="446" customFormat="1" ht="20" customHeight="1" spans="1:2">
      <c r="A1074" s="453" t="s">
        <v>52</v>
      </c>
      <c r="B1074" s="454">
        <f>B1075+B1082+B1092+B1098+B1101</f>
        <v>934</v>
      </c>
    </row>
    <row r="1075" ht="20" customHeight="1" spans="1:2">
      <c r="A1075" s="455" t="s">
        <v>897</v>
      </c>
      <c r="B1075" s="456">
        <f>SUM(B1076:B1081)</f>
        <v>0</v>
      </c>
    </row>
    <row r="1076" ht="20" customHeight="1" spans="1:2">
      <c r="A1076" s="455" t="s">
        <v>117</v>
      </c>
      <c r="B1076" s="458"/>
    </row>
    <row r="1077" ht="20" customHeight="1" spans="1:2">
      <c r="A1077" s="455" t="s">
        <v>118</v>
      </c>
      <c r="B1077" s="458"/>
    </row>
    <row r="1078" ht="20" customHeight="1" spans="1:2">
      <c r="A1078" s="455" t="s">
        <v>119</v>
      </c>
      <c r="B1078" s="458"/>
    </row>
    <row r="1079" ht="20" customHeight="1" spans="1:2">
      <c r="A1079" s="455" t="s">
        <v>898</v>
      </c>
      <c r="B1079" s="458"/>
    </row>
    <row r="1080" ht="20" customHeight="1" spans="1:2">
      <c r="A1080" s="455" t="s">
        <v>126</v>
      </c>
      <c r="B1080" s="458"/>
    </row>
    <row r="1081" ht="20" customHeight="1" spans="1:2">
      <c r="A1081" s="455" t="s">
        <v>899</v>
      </c>
      <c r="B1081" s="459"/>
    </row>
    <row r="1082" ht="20" customHeight="1" spans="1:2">
      <c r="A1082" s="455" t="s">
        <v>900</v>
      </c>
      <c r="B1082" s="456">
        <f>SUM(B1083:B1091)</f>
        <v>0</v>
      </c>
    </row>
    <row r="1083" ht="20" customHeight="1" spans="1:2">
      <c r="A1083" s="455" t="s">
        <v>901</v>
      </c>
      <c r="B1083" s="458"/>
    </row>
    <row r="1084" ht="20" customHeight="1" spans="1:2">
      <c r="A1084" s="455" t="s">
        <v>902</v>
      </c>
      <c r="B1084" s="458"/>
    </row>
    <row r="1085" ht="20" customHeight="1" spans="1:2">
      <c r="A1085" s="455" t="s">
        <v>903</v>
      </c>
      <c r="B1085" s="458"/>
    </row>
    <row r="1086" ht="20" customHeight="1" spans="1:2">
      <c r="A1086" s="455" t="s">
        <v>904</v>
      </c>
      <c r="B1086" s="458"/>
    </row>
    <row r="1087" ht="20" customHeight="1" spans="1:2">
      <c r="A1087" s="455" t="s">
        <v>905</v>
      </c>
      <c r="B1087" s="458"/>
    </row>
    <row r="1088" ht="20" customHeight="1" spans="1:2">
      <c r="A1088" s="455" t="s">
        <v>906</v>
      </c>
      <c r="B1088" s="458"/>
    </row>
    <row r="1089" ht="20" customHeight="1" spans="1:2">
      <c r="A1089" s="455" t="s">
        <v>907</v>
      </c>
      <c r="B1089" s="458"/>
    </row>
    <row r="1090" ht="20" customHeight="1" spans="1:2">
      <c r="A1090" s="455" t="s">
        <v>908</v>
      </c>
      <c r="B1090" s="458"/>
    </row>
    <row r="1091" ht="20" customHeight="1" spans="1:2">
      <c r="A1091" s="455" t="s">
        <v>909</v>
      </c>
      <c r="B1091" s="458"/>
    </row>
    <row r="1092" ht="20" customHeight="1" spans="1:2">
      <c r="A1092" s="455" t="s">
        <v>910</v>
      </c>
      <c r="B1092" s="456">
        <f>SUM(B1093:B1097)</f>
        <v>100</v>
      </c>
    </row>
    <row r="1093" ht="20" customHeight="1" spans="1:2">
      <c r="A1093" s="455" t="s">
        <v>911</v>
      </c>
      <c r="B1093" s="458"/>
    </row>
    <row r="1094" ht="20" customHeight="1" spans="1:2">
      <c r="A1094" s="455" t="s">
        <v>912</v>
      </c>
      <c r="B1094" s="458"/>
    </row>
    <row r="1095" ht="20" customHeight="1" spans="1:2">
      <c r="A1095" s="455" t="s">
        <v>913</v>
      </c>
      <c r="B1095" s="458"/>
    </row>
    <row r="1096" ht="20" customHeight="1" spans="1:2">
      <c r="A1096" s="455" t="s">
        <v>914</v>
      </c>
      <c r="B1096" s="458"/>
    </row>
    <row r="1097" ht="20" customHeight="1" spans="1:2">
      <c r="A1097" s="455" t="s">
        <v>915</v>
      </c>
      <c r="B1097" s="457">
        <v>100</v>
      </c>
    </row>
    <row r="1098" ht="20" customHeight="1" spans="1:2">
      <c r="A1098" s="455" t="s">
        <v>916</v>
      </c>
      <c r="B1098" s="456">
        <f>SUM(B1099:B1100)</f>
        <v>0</v>
      </c>
    </row>
    <row r="1099" ht="20" customHeight="1" spans="1:2">
      <c r="A1099" s="455" t="s">
        <v>917</v>
      </c>
      <c r="B1099" s="458"/>
    </row>
    <row r="1100" ht="20" customHeight="1" spans="1:2">
      <c r="A1100" s="455" t="s">
        <v>918</v>
      </c>
      <c r="B1100" s="458"/>
    </row>
    <row r="1101" ht="20" customHeight="1" spans="1:2">
      <c r="A1101" s="455" t="s">
        <v>919</v>
      </c>
      <c r="B1101" s="456">
        <f>SUM(B1102:B1103)</f>
        <v>834</v>
      </c>
    </row>
    <row r="1102" ht="20" customHeight="1" spans="1:2">
      <c r="A1102" s="455" t="s">
        <v>920</v>
      </c>
      <c r="B1102" s="458"/>
    </row>
    <row r="1103" ht="20" customHeight="1" spans="1:2">
      <c r="A1103" s="455" t="s">
        <v>921</v>
      </c>
      <c r="B1103" s="457">
        <v>834</v>
      </c>
    </row>
    <row r="1104" s="446" customFormat="1" ht="20" customHeight="1" spans="1:2">
      <c r="A1104" s="453" t="s">
        <v>53</v>
      </c>
      <c r="B1104" s="454">
        <f>B1105</f>
        <v>0</v>
      </c>
    </row>
    <row r="1105" ht="20" customHeight="1" spans="1:2">
      <c r="A1105" s="455" t="s">
        <v>922</v>
      </c>
      <c r="B1105" s="458">
        <f>SUM(B1106:B1113)</f>
        <v>0</v>
      </c>
    </row>
    <row r="1106" ht="20" customHeight="1" spans="1:2">
      <c r="A1106" s="455" t="s">
        <v>923</v>
      </c>
      <c r="B1106" s="458"/>
    </row>
    <row r="1107" ht="20" customHeight="1" spans="1:2">
      <c r="A1107" s="455" t="s">
        <v>924</v>
      </c>
      <c r="B1107" s="458"/>
    </row>
    <row r="1108" ht="20" customHeight="1" spans="1:2">
      <c r="A1108" s="455" t="s">
        <v>925</v>
      </c>
      <c r="B1108" s="458"/>
    </row>
    <row r="1109" ht="20" customHeight="1" spans="1:2">
      <c r="A1109" s="455" t="s">
        <v>926</v>
      </c>
      <c r="B1109" s="458"/>
    </row>
    <row r="1110" ht="20" customHeight="1" spans="1:2">
      <c r="A1110" s="455" t="s">
        <v>707</v>
      </c>
      <c r="B1110" s="458"/>
    </row>
    <row r="1111" ht="20" customHeight="1" spans="1:2">
      <c r="A1111" s="455" t="s">
        <v>927</v>
      </c>
      <c r="B1111" s="458"/>
    </row>
    <row r="1112" ht="20" customHeight="1" spans="1:2">
      <c r="A1112" s="455" t="s">
        <v>928</v>
      </c>
      <c r="B1112" s="458"/>
    </row>
    <row r="1113" ht="20" customHeight="1" spans="1:2">
      <c r="A1113" s="455" t="s">
        <v>929</v>
      </c>
      <c r="B1113" s="458"/>
    </row>
    <row r="1114" s="446" customFormat="1" ht="20" customHeight="1" spans="1:2">
      <c r="A1114" s="453" t="s">
        <v>54</v>
      </c>
      <c r="B1114" s="454">
        <f>B1115+B1142+B1157</f>
        <v>2678</v>
      </c>
    </row>
    <row r="1115" ht="20" customHeight="1" spans="1:2">
      <c r="A1115" s="455" t="s">
        <v>930</v>
      </c>
      <c r="B1115" s="456">
        <f>SUM(B1116:B1141)</f>
        <v>2326</v>
      </c>
    </row>
    <row r="1116" ht="20" customHeight="1" spans="1:2">
      <c r="A1116" s="455" t="s">
        <v>117</v>
      </c>
      <c r="B1116" s="457">
        <v>381</v>
      </c>
    </row>
    <row r="1117" ht="20" customHeight="1" spans="1:2">
      <c r="A1117" s="455" t="s">
        <v>118</v>
      </c>
      <c r="B1117" s="459"/>
    </row>
    <row r="1118" ht="20" customHeight="1" spans="1:2">
      <c r="A1118" s="455" t="s">
        <v>119</v>
      </c>
      <c r="B1118" s="457">
        <v>140</v>
      </c>
    </row>
    <row r="1119" ht="20" customHeight="1" spans="1:2">
      <c r="A1119" s="455" t="s">
        <v>931</v>
      </c>
      <c r="B1119" s="147"/>
    </row>
    <row r="1120" ht="20" customHeight="1" spans="1:2">
      <c r="A1120" s="455" t="s">
        <v>932</v>
      </c>
      <c r="B1120" s="457">
        <v>12</v>
      </c>
    </row>
    <row r="1121" ht="20" customHeight="1" spans="1:2">
      <c r="A1121" s="455" t="s">
        <v>933</v>
      </c>
      <c r="B1121" s="458"/>
    </row>
    <row r="1122" ht="20" customHeight="1" spans="1:2">
      <c r="A1122" s="455" t="s">
        <v>934</v>
      </c>
      <c r="B1122" s="458"/>
    </row>
    <row r="1123" ht="20" customHeight="1" spans="1:2">
      <c r="A1123" s="455" t="s">
        <v>935</v>
      </c>
      <c r="B1123" s="458"/>
    </row>
    <row r="1124" ht="20" customHeight="1" spans="1:2">
      <c r="A1124" s="455" t="s">
        <v>936</v>
      </c>
      <c r="B1124" s="458"/>
    </row>
    <row r="1125" ht="20" customHeight="1" spans="1:2">
      <c r="A1125" s="455" t="s">
        <v>937</v>
      </c>
      <c r="B1125" s="458"/>
    </row>
    <row r="1126" ht="20" customHeight="1" spans="1:2">
      <c r="A1126" s="455" t="s">
        <v>938</v>
      </c>
      <c r="B1126" s="458"/>
    </row>
    <row r="1127" ht="20" customHeight="1" spans="1:2">
      <c r="A1127" s="455" t="s">
        <v>939</v>
      </c>
      <c r="B1127" s="458"/>
    </row>
    <row r="1128" ht="20" customHeight="1" spans="1:2">
      <c r="A1128" s="455" t="s">
        <v>940</v>
      </c>
      <c r="B1128" s="458"/>
    </row>
    <row r="1129" ht="20" customHeight="1" spans="1:2">
      <c r="A1129" s="455" t="s">
        <v>941</v>
      </c>
      <c r="B1129" s="458"/>
    </row>
    <row r="1130" ht="20" customHeight="1" spans="1:2">
      <c r="A1130" s="455" t="s">
        <v>942</v>
      </c>
      <c r="B1130" s="458"/>
    </row>
    <row r="1131" ht="20" customHeight="1" spans="1:2">
      <c r="A1131" s="455" t="s">
        <v>943</v>
      </c>
      <c r="B1131" s="458"/>
    </row>
    <row r="1132" ht="20" customHeight="1" spans="1:2">
      <c r="A1132" s="455" t="s">
        <v>944</v>
      </c>
      <c r="B1132" s="458"/>
    </row>
    <row r="1133" ht="20" customHeight="1" spans="1:2">
      <c r="A1133" s="455" t="s">
        <v>945</v>
      </c>
      <c r="B1133" s="458"/>
    </row>
    <row r="1134" ht="20" customHeight="1" spans="1:2">
      <c r="A1134" s="455" t="s">
        <v>946</v>
      </c>
      <c r="B1134" s="458"/>
    </row>
    <row r="1135" ht="20" customHeight="1" spans="1:2">
      <c r="A1135" s="455" t="s">
        <v>947</v>
      </c>
      <c r="B1135" s="458"/>
    </row>
    <row r="1136" ht="20" customHeight="1" spans="1:2">
      <c r="A1136" s="455" t="s">
        <v>948</v>
      </c>
      <c r="B1136" s="458"/>
    </row>
    <row r="1137" ht="20" customHeight="1" spans="1:2">
      <c r="A1137" s="455" t="s">
        <v>949</v>
      </c>
      <c r="B1137" s="458"/>
    </row>
    <row r="1138" ht="20" customHeight="1" spans="1:2">
      <c r="A1138" s="455" t="s">
        <v>950</v>
      </c>
      <c r="B1138" s="458"/>
    </row>
    <row r="1139" ht="20" customHeight="1" spans="1:2">
      <c r="A1139" s="455" t="s">
        <v>951</v>
      </c>
      <c r="B1139" s="458"/>
    </row>
    <row r="1140" ht="20" customHeight="1" spans="1:2">
      <c r="A1140" s="455" t="s">
        <v>126</v>
      </c>
      <c r="B1140" s="457">
        <v>1786</v>
      </c>
    </row>
    <row r="1141" ht="20" customHeight="1" spans="1:2">
      <c r="A1141" s="455" t="s">
        <v>952</v>
      </c>
      <c r="B1141" s="457">
        <v>7</v>
      </c>
    </row>
    <row r="1142" ht="20" customHeight="1" spans="1:2">
      <c r="A1142" s="455" t="s">
        <v>953</v>
      </c>
      <c r="B1142" s="456">
        <f>SUM(B1143:B1156)</f>
        <v>126</v>
      </c>
    </row>
    <row r="1143" ht="20" customHeight="1" spans="1:2">
      <c r="A1143" s="455" t="s">
        <v>117</v>
      </c>
      <c r="B1143" s="457">
        <v>27</v>
      </c>
    </row>
    <row r="1144" ht="20" customHeight="1" spans="1:2">
      <c r="A1144" s="455" t="s">
        <v>118</v>
      </c>
      <c r="B1144" s="458"/>
    </row>
    <row r="1145" ht="20" customHeight="1" spans="1:2">
      <c r="A1145" s="455" t="s">
        <v>119</v>
      </c>
      <c r="B1145" s="457">
        <v>1</v>
      </c>
    </row>
    <row r="1146" ht="20" customHeight="1" spans="1:2">
      <c r="A1146" s="455" t="s">
        <v>954</v>
      </c>
      <c r="B1146" s="457">
        <v>78</v>
      </c>
    </row>
    <row r="1147" ht="20" customHeight="1" spans="1:2">
      <c r="A1147" s="455" t="s">
        <v>955</v>
      </c>
      <c r="B1147" s="457">
        <v>9</v>
      </c>
    </row>
    <row r="1148" ht="20" customHeight="1" spans="1:2">
      <c r="A1148" s="455" t="s">
        <v>956</v>
      </c>
      <c r="B1148" s="458"/>
    </row>
    <row r="1149" ht="20" customHeight="1" spans="1:2">
      <c r="A1149" s="455" t="s">
        <v>957</v>
      </c>
      <c r="B1149" s="458"/>
    </row>
    <row r="1150" ht="20" customHeight="1" spans="1:2">
      <c r="A1150" s="455" t="s">
        <v>958</v>
      </c>
      <c r="B1150" s="457">
        <v>11</v>
      </c>
    </row>
    <row r="1151" ht="20" customHeight="1" spans="1:2">
      <c r="A1151" s="455" t="s">
        <v>959</v>
      </c>
      <c r="B1151" s="458"/>
    </row>
    <row r="1152" ht="20" customHeight="1" spans="1:2">
      <c r="A1152" s="455" t="s">
        <v>960</v>
      </c>
      <c r="B1152" s="458"/>
    </row>
    <row r="1153" ht="20" customHeight="1" spans="1:2">
      <c r="A1153" s="455" t="s">
        <v>961</v>
      </c>
      <c r="B1153" s="458"/>
    </row>
    <row r="1154" ht="20" customHeight="1" spans="1:2">
      <c r="A1154" s="455" t="s">
        <v>962</v>
      </c>
      <c r="B1154" s="458"/>
    </row>
    <row r="1155" ht="20" customHeight="1" spans="1:2">
      <c r="A1155" s="455" t="s">
        <v>963</v>
      </c>
      <c r="B1155" s="458"/>
    </row>
    <row r="1156" ht="20" customHeight="1" spans="1:2">
      <c r="A1156" s="455" t="s">
        <v>964</v>
      </c>
      <c r="B1156" s="459"/>
    </row>
    <row r="1157" ht="20" customHeight="1" spans="1:2">
      <c r="A1157" s="455" t="s">
        <v>965</v>
      </c>
      <c r="B1157" s="457">
        <v>226</v>
      </c>
    </row>
    <row r="1158" s="446" customFormat="1" ht="20" customHeight="1" spans="1:2">
      <c r="A1158" s="453" t="s">
        <v>55</v>
      </c>
      <c r="B1158" s="454">
        <f>B1159+B1170+B1174</f>
        <v>29977</v>
      </c>
    </row>
    <row r="1159" ht="20" customHeight="1" spans="1:2">
      <c r="A1159" s="455" t="s">
        <v>966</v>
      </c>
      <c r="B1159" s="456">
        <f>SUM(B1160:B1169)</f>
        <v>11534</v>
      </c>
    </row>
    <row r="1160" ht="20" customHeight="1" spans="1:2">
      <c r="A1160" s="455" t="s">
        <v>967</v>
      </c>
      <c r="B1160" s="458"/>
    </row>
    <row r="1161" ht="20" customHeight="1" spans="1:2">
      <c r="A1161" s="455" t="s">
        <v>968</v>
      </c>
      <c r="B1161" s="458"/>
    </row>
    <row r="1162" ht="20" customHeight="1" spans="1:2">
      <c r="A1162" s="455" t="s">
        <v>969</v>
      </c>
      <c r="B1162" s="457">
        <v>50</v>
      </c>
    </row>
    <row r="1163" ht="20" customHeight="1" spans="1:2">
      <c r="A1163" s="455" t="s">
        <v>970</v>
      </c>
      <c r="B1163" s="147"/>
    </row>
    <row r="1164" ht="20" customHeight="1" spans="1:2">
      <c r="A1164" s="455" t="s">
        <v>971</v>
      </c>
      <c r="B1164" s="457">
        <v>65</v>
      </c>
    </row>
    <row r="1165" ht="20" customHeight="1" spans="1:2">
      <c r="A1165" s="455" t="s">
        <v>972</v>
      </c>
      <c r="B1165" s="457">
        <v>5380</v>
      </c>
    </row>
    <row r="1166" ht="20" customHeight="1" spans="1:2">
      <c r="A1166" s="455" t="s">
        <v>973</v>
      </c>
      <c r="B1166" s="458"/>
    </row>
    <row r="1167" ht="20" customHeight="1" spans="1:2">
      <c r="A1167" s="455" t="s">
        <v>974</v>
      </c>
      <c r="B1167" s="459"/>
    </row>
    <row r="1168" ht="20" customHeight="1" spans="1:2">
      <c r="A1168" s="455" t="s">
        <v>975</v>
      </c>
      <c r="B1168" s="459"/>
    </row>
    <row r="1169" ht="20" customHeight="1" spans="1:2">
      <c r="A1169" s="455" t="s">
        <v>976</v>
      </c>
      <c r="B1169" s="457">
        <v>6039</v>
      </c>
    </row>
    <row r="1170" ht="20" customHeight="1" spans="1:2">
      <c r="A1170" s="455" t="s">
        <v>977</v>
      </c>
      <c r="B1170" s="456">
        <f>SUM(B1171:B1173)</f>
        <v>18443</v>
      </c>
    </row>
    <row r="1171" ht="20" customHeight="1" spans="1:2">
      <c r="A1171" s="455" t="s">
        <v>978</v>
      </c>
      <c r="B1171" s="457">
        <v>18443</v>
      </c>
    </row>
    <row r="1172" ht="20" customHeight="1" spans="1:2">
      <c r="A1172" s="455" t="s">
        <v>979</v>
      </c>
      <c r="B1172" s="458"/>
    </row>
    <row r="1173" ht="20" customHeight="1" spans="1:2">
      <c r="A1173" s="455" t="s">
        <v>980</v>
      </c>
      <c r="B1173" s="458"/>
    </row>
    <row r="1174" ht="20" customHeight="1" spans="1:2">
      <c r="A1174" s="455" t="s">
        <v>981</v>
      </c>
      <c r="B1174" s="456">
        <f>SUM(B1175:B1177)</f>
        <v>0</v>
      </c>
    </row>
    <row r="1175" ht="20" customHeight="1" spans="1:2">
      <c r="A1175" s="455" t="s">
        <v>982</v>
      </c>
      <c r="B1175" s="458"/>
    </row>
    <row r="1176" ht="20" customHeight="1" spans="1:2">
      <c r="A1176" s="455" t="s">
        <v>983</v>
      </c>
      <c r="B1176" s="458"/>
    </row>
    <row r="1177" ht="20" customHeight="1" spans="1:2">
      <c r="A1177" s="455" t="s">
        <v>984</v>
      </c>
      <c r="B1177" s="462"/>
    </row>
    <row r="1178" s="446" customFormat="1" ht="20" customHeight="1" spans="1:2">
      <c r="A1178" s="453" t="s">
        <v>56</v>
      </c>
      <c r="B1178" s="454">
        <f>B1179+B1197+B1203+B1209</f>
        <v>7153</v>
      </c>
    </row>
    <row r="1179" ht="20" customHeight="1" spans="1:2">
      <c r="A1179" s="455" t="s">
        <v>985</v>
      </c>
      <c r="B1179" s="456">
        <f>SUM(B1180:B1196)</f>
        <v>5653</v>
      </c>
    </row>
    <row r="1180" ht="20" customHeight="1" spans="1:2">
      <c r="A1180" s="455" t="s">
        <v>117</v>
      </c>
      <c r="B1180" s="457">
        <v>407</v>
      </c>
    </row>
    <row r="1181" ht="20" customHeight="1" spans="1:2">
      <c r="A1181" s="455" t="s">
        <v>118</v>
      </c>
      <c r="B1181" s="457">
        <v>37</v>
      </c>
    </row>
    <row r="1182" ht="20" customHeight="1" spans="1:2">
      <c r="A1182" s="455" t="s">
        <v>119</v>
      </c>
      <c r="B1182" s="458"/>
    </row>
    <row r="1183" ht="20" customHeight="1" spans="1:2">
      <c r="A1183" s="455" t="s">
        <v>986</v>
      </c>
      <c r="B1183" s="458"/>
    </row>
    <row r="1184" ht="20" customHeight="1" spans="1:2">
      <c r="A1184" s="455" t="s">
        <v>987</v>
      </c>
      <c r="B1184" s="458"/>
    </row>
    <row r="1185" ht="20" customHeight="1" spans="1:2">
      <c r="A1185" s="455" t="s">
        <v>988</v>
      </c>
      <c r="B1185" s="459"/>
    </row>
    <row r="1186" ht="20" customHeight="1" spans="1:2">
      <c r="A1186" s="455" t="s">
        <v>989</v>
      </c>
      <c r="B1186" s="458"/>
    </row>
    <row r="1187" ht="20" customHeight="1" spans="1:2">
      <c r="A1187" s="455" t="s">
        <v>990</v>
      </c>
      <c r="B1187" s="458"/>
    </row>
    <row r="1188" ht="20" customHeight="1" spans="1:2">
      <c r="A1188" s="455" t="s">
        <v>991</v>
      </c>
      <c r="B1188" s="458"/>
    </row>
    <row r="1189" ht="20" customHeight="1" spans="1:2">
      <c r="A1189" s="455" t="s">
        <v>992</v>
      </c>
      <c r="B1189" s="458"/>
    </row>
    <row r="1190" ht="20" customHeight="1" spans="1:2">
      <c r="A1190" s="455" t="s">
        <v>993</v>
      </c>
      <c r="B1190" s="458"/>
    </row>
    <row r="1191" ht="20" customHeight="1" spans="1:2">
      <c r="A1191" s="455" t="s">
        <v>994</v>
      </c>
      <c r="B1191" s="458"/>
    </row>
    <row r="1192" ht="20" customHeight="1" spans="1:2">
      <c r="A1192" s="455" t="s">
        <v>995</v>
      </c>
      <c r="B1192" s="458"/>
    </row>
    <row r="1193" ht="20" customHeight="1" spans="1:2">
      <c r="A1193" s="455" t="s">
        <v>996</v>
      </c>
      <c r="B1193" s="458"/>
    </row>
    <row r="1194" ht="20" customHeight="1" spans="1:2">
      <c r="A1194" s="455" t="s">
        <v>997</v>
      </c>
      <c r="B1194" s="458"/>
    </row>
    <row r="1195" ht="20" customHeight="1" spans="1:2">
      <c r="A1195" s="455" t="s">
        <v>126</v>
      </c>
      <c r="B1195" s="457">
        <v>141</v>
      </c>
    </row>
    <row r="1196" ht="20" customHeight="1" spans="1:2">
      <c r="A1196" s="455" t="s">
        <v>998</v>
      </c>
      <c r="B1196" s="457">
        <v>5068</v>
      </c>
    </row>
    <row r="1197" ht="20" customHeight="1" spans="1:2">
      <c r="A1197" s="455" t="s">
        <v>999</v>
      </c>
      <c r="B1197" s="456">
        <f>SUM(B1198:B1202)</f>
        <v>0</v>
      </c>
    </row>
    <row r="1198" ht="20" customHeight="1" spans="1:2">
      <c r="A1198" s="455" t="s">
        <v>1000</v>
      </c>
      <c r="B1198" s="458"/>
    </row>
    <row r="1199" ht="20" customHeight="1" spans="1:2">
      <c r="A1199" s="455" t="s">
        <v>1001</v>
      </c>
      <c r="B1199" s="458"/>
    </row>
    <row r="1200" ht="20" customHeight="1" spans="1:2">
      <c r="A1200" s="455" t="s">
        <v>1002</v>
      </c>
      <c r="B1200" s="458"/>
    </row>
    <row r="1201" ht="20" customHeight="1" spans="1:2">
      <c r="A1201" s="455" t="s">
        <v>1003</v>
      </c>
      <c r="B1201" s="458"/>
    </row>
    <row r="1202" ht="20" customHeight="1" spans="1:2">
      <c r="A1202" s="455" t="s">
        <v>1004</v>
      </c>
      <c r="B1202" s="458"/>
    </row>
    <row r="1203" ht="20" customHeight="1" spans="1:2">
      <c r="A1203" s="455" t="s">
        <v>1005</v>
      </c>
      <c r="B1203" s="456">
        <f>SUM(B1204:B1208)</f>
        <v>1500</v>
      </c>
    </row>
    <row r="1204" ht="20" customHeight="1" spans="1:2">
      <c r="A1204" s="455" t="s">
        <v>1006</v>
      </c>
      <c r="B1204" s="457">
        <v>1500</v>
      </c>
    </row>
    <row r="1205" ht="20" customHeight="1" spans="1:2">
      <c r="A1205" s="455" t="s">
        <v>1007</v>
      </c>
      <c r="B1205" s="458"/>
    </row>
    <row r="1206" ht="20" customHeight="1" spans="1:2">
      <c r="A1206" s="455" t="s">
        <v>1008</v>
      </c>
      <c r="B1206" s="458"/>
    </row>
    <row r="1207" ht="20" customHeight="1" spans="1:2">
      <c r="A1207" s="455" t="s">
        <v>1009</v>
      </c>
      <c r="B1207" s="458"/>
    </row>
    <row r="1208" ht="20" customHeight="1" spans="1:2">
      <c r="A1208" s="455" t="s">
        <v>1010</v>
      </c>
      <c r="B1208" s="458"/>
    </row>
    <row r="1209" ht="20" customHeight="1" spans="1:2">
      <c r="A1209" s="455" t="s">
        <v>1011</v>
      </c>
      <c r="B1209" s="456">
        <f>SUM(B1210:B1221)</f>
        <v>0</v>
      </c>
    </row>
    <row r="1210" ht="20" customHeight="1" spans="1:2">
      <c r="A1210" s="455" t="s">
        <v>1012</v>
      </c>
      <c r="B1210" s="458"/>
    </row>
    <row r="1211" ht="20" customHeight="1" spans="1:2">
      <c r="A1211" s="455" t="s">
        <v>1013</v>
      </c>
      <c r="B1211" s="458"/>
    </row>
    <row r="1212" ht="20" customHeight="1" spans="1:2">
      <c r="A1212" s="455" t="s">
        <v>1014</v>
      </c>
      <c r="B1212" s="458"/>
    </row>
    <row r="1213" ht="20" customHeight="1" spans="1:2">
      <c r="A1213" s="455" t="s">
        <v>1015</v>
      </c>
      <c r="B1213" s="458"/>
    </row>
    <row r="1214" ht="20" customHeight="1" spans="1:2">
      <c r="A1214" s="455" t="s">
        <v>1016</v>
      </c>
      <c r="B1214" s="458"/>
    </row>
    <row r="1215" ht="20" customHeight="1" spans="1:2">
      <c r="A1215" s="455" t="s">
        <v>1017</v>
      </c>
      <c r="B1215" s="458"/>
    </row>
    <row r="1216" ht="20" customHeight="1" spans="1:2">
      <c r="A1216" s="455" t="s">
        <v>1018</v>
      </c>
      <c r="B1216" s="458"/>
    </row>
    <row r="1217" ht="20" customHeight="1" spans="1:2">
      <c r="A1217" s="455" t="s">
        <v>1019</v>
      </c>
      <c r="B1217" s="458"/>
    </row>
    <row r="1218" ht="20" customHeight="1" spans="1:2">
      <c r="A1218" s="455" t="s">
        <v>1020</v>
      </c>
      <c r="B1218" s="458"/>
    </row>
    <row r="1219" ht="20" customHeight="1" spans="1:2">
      <c r="A1219" s="455" t="s">
        <v>1021</v>
      </c>
      <c r="B1219" s="458"/>
    </row>
    <row r="1220" ht="20" customHeight="1" spans="1:2">
      <c r="A1220" s="455" t="s">
        <v>1022</v>
      </c>
      <c r="B1220" s="458"/>
    </row>
    <row r="1221" ht="20" customHeight="1" spans="1:2">
      <c r="A1221" s="455" t="s">
        <v>1023</v>
      </c>
      <c r="B1221" s="458"/>
    </row>
    <row r="1222" s="446" customFormat="1" ht="20" customHeight="1" spans="1:2">
      <c r="A1222" s="453" t="s">
        <v>57</v>
      </c>
      <c r="B1222" s="454">
        <f>B1223+B1234+B1241+B1249+B1262+B1266+B1270</f>
        <v>5777</v>
      </c>
    </row>
    <row r="1223" ht="20" customHeight="1" spans="1:2">
      <c r="A1223" s="455" t="s">
        <v>1024</v>
      </c>
      <c r="B1223" s="456">
        <f>SUM(B1224:B1233)</f>
        <v>1966</v>
      </c>
    </row>
    <row r="1224" ht="20" customHeight="1" spans="1:2">
      <c r="A1224" s="455" t="s">
        <v>117</v>
      </c>
      <c r="B1224" s="457">
        <v>418</v>
      </c>
    </row>
    <row r="1225" ht="20" customHeight="1" spans="1:2">
      <c r="A1225" s="455" t="s">
        <v>118</v>
      </c>
      <c r="B1225" s="457">
        <v>68</v>
      </c>
    </row>
    <row r="1226" ht="20" customHeight="1" spans="1:2">
      <c r="A1226" s="455" t="s">
        <v>119</v>
      </c>
      <c r="B1226" s="458"/>
    </row>
    <row r="1227" ht="20" customHeight="1" spans="1:2">
      <c r="A1227" s="455" t="s">
        <v>1025</v>
      </c>
      <c r="B1227" s="458"/>
    </row>
    <row r="1228" ht="20" customHeight="1" spans="1:2">
      <c r="A1228" s="455" t="s">
        <v>1026</v>
      </c>
      <c r="B1228" s="458"/>
    </row>
    <row r="1229" ht="20" customHeight="1" spans="1:2">
      <c r="A1229" s="455" t="s">
        <v>1027</v>
      </c>
      <c r="B1229" s="457">
        <v>533</v>
      </c>
    </row>
    <row r="1230" ht="20" customHeight="1" spans="1:2">
      <c r="A1230" s="455" t="s">
        <v>1028</v>
      </c>
      <c r="B1230" s="147"/>
    </row>
    <row r="1231" ht="20" customHeight="1" spans="1:2">
      <c r="A1231" s="455" t="s">
        <v>1029</v>
      </c>
      <c r="B1231" s="147"/>
    </row>
    <row r="1232" ht="20" customHeight="1" spans="1:2">
      <c r="A1232" s="455" t="s">
        <v>126</v>
      </c>
      <c r="B1232" s="457">
        <v>878</v>
      </c>
    </row>
    <row r="1233" ht="20" customHeight="1" spans="1:2">
      <c r="A1233" s="455" t="s">
        <v>1030</v>
      </c>
      <c r="B1233" s="457">
        <v>69</v>
      </c>
    </row>
    <row r="1234" ht="20" customHeight="1" spans="1:2">
      <c r="A1234" s="455" t="s">
        <v>1031</v>
      </c>
      <c r="B1234" s="456">
        <f>SUM(B1235:B1240)</f>
        <v>1290</v>
      </c>
    </row>
    <row r="1235" ht="20" customHeight="1" spans="1:2">
      <c r="A1235" s="455" t="s">
        <v>117</v>
      </c>
      <c r="B1235" s="458"/>
    </row>
    <row r="1236" ht="20" customHeight="1" spans="1:2">
      <c r="A1236" s="455" t="s">
        <v>118</v>
      </c>
      <c r="B1236" s="458"/>
    </row>
    <row r="1237" ht="20" customHeight="1" spans="1:2">
      <c r="A1237" s="455" t="s">
        <v>119</v>
      </c>
      <c r="B1237" s="458"/>
    </row>
    <row r="1238" ht="20" customHeight="1" spans="1:2">
      <c r="A1238" s="455" t="s">
        <v>1032</v>
      </c>
      <c r="B1238" s="458"/>
    </row>
    <row r="1239" ht="20" customHeight="1" spans="1:2">
      <c r="A1239" s="455" t="s">
        <v>126</v>
      </c>
      <c r="B1239" s="457">
        <v>860</v>
      </c>
    </row>
    <row r="1240" ht="20" customHeight="1" spans="1:2">
      <c r="A1240" s="455" t="s">
        <v>1033</v>
      </c>
      <c r="B1240" s="457">
        <v>430</v>
      </c>
    </row>
    <row r="1241" ht="20" customHeight="1" spans="1:2">
      <c r="A1241" s="455" t="s">
        <v>1034</v>
      </c>
      <c r="B1241" s="456">
        <f>SUM(B1242:B1248)</f>
        <v>122</v>
      </c>
    </row>
    <row r="1242" ht="20" customHeight="1" spans="1:2">
      <c r="A1242" s="455" t="s">
        <v>117</v>
      </c>
      <c r="B1242" s="458"/>
    </row>
    <row r="1243" ht="20" customHeight="1" spans="1:2">
      <c r="A1243" s="455" t="s">
        <v>118</v>
      </c>
      <c r="B1243" s="457">
        <v>122</v>
      </c>
    </row>
    <row r="1244" ht="20" customHeight="1" spans="1:2">
      <c r="A1244" s="455" t="s">
        <v>119</v>
      </c>
      <c r="B1244" s="458"/>
    </row>
    <row r="1245" ht="20" customHeight="1" spans="1:2">
      <c r="A1245" s="455" t="s">
        <v>1035</v>
      </c>
      <c r="B1245" s="458"/>
    </row>
    <row r="1246" ht="20" customHeight="1" spans="1:2">
      <c r="A1246" s="455" t="s">
        <v>1036</v>
      </c>
      <c r="B1246" s="458"/>
    </row>
    <row r="1247" ht="20" customHeight="1" spans="1:2">
      <c r="A1247" s="455" t="s">
        <v>126</v>
      </c>
      <c r="B1247" s="458"/>
    </row>
    <row r="1248" ht="20" customHeight="1" spans="1:2">
      <c r="A1248" s="455" t="s">
        <v>1037</v>
      </c>
      <c r="B1248" s="458"/>
    </row>
    <row r="1249" ht="20" customHeight="1" spans="1:2">
      <c r="A1249" s="455" t="s">
        <v>1038</v>
      </c>
      <c r="B1249" s="456">
        <f>SUM(B1250:B1261)</f>
        <v>0</v>
      </c>
    </row>
    <row r="1250" ht="20" customHeight="1" spans="1:2">
      <c r="A1250" s="455" t="s">
        <v>117</v>
      </c>
      <c r="B1250" s="458"/>
    </row>
    <row r="1251" ht="20" customHeight="1" spans="1:2">
      <c r="A1251" s="455" t="s">
        <v>118</v>
      </c>
      <c r="B1251" s="459"/>
    </row>
    <row r="1252" ht="20" customHeight="1" spans="1:2">
      <c r="A1252" s="455" t="s">
        <v>119</v>
      </c>
      <c r="B1252" s="458"/>
    </row>
    <row r="1253" ht="20" customHeight="1" spans="1:2">
      <c r="A1253" s="455" t="s">
        <v>1039</v>
      </c>
      <c r="B1253" s="458"/>
    </row>
    <row r="1254" ht="20" customHeight="1" spans="1:2">
      <c r="A1254" s="455" t="s">
        <v>1040</v>
      </c>
      <c r="B1254" s="458"/>
    </row>
    <row r="1255" ht="20" customHeight="1" spans="1:2">
      <c r="A1255" s="455" t="s">
        <v>1041</v>
      </c>
      <c r="B1255" s="458"/>
    </row>
    <row r="1256" ht="20" customHeight="1" spans="1:2">
      <c r="A1256" s="455" t="s">
        <v>1042</v>
      </c>
      <c r="B1256" s="458"/>
    </row>
    <row r="1257" ht="20" customHeight="1" spans="1:2">
      <c r="A1257" s="455" t="s">
        <v>1043</v>
      </c>
      <c r="B1257" s="458"/>
    </row>
    <row r="1258" ht="20" customHeight="1" spans="1:2">
      <c r="A1258" s="455" t="s">
        <v>1044</v>
      </c>
      <c r="B1258" s="458"/>
    </row>
    <row r="1259" ht="20" customHeight="1" spans="1:2">
      <c r="A1259" s="455" t="s">
        <v>1045</v>
      </c>
      <c r="B1259" s="458"/>
    </row>
    <row r="1260" ht="20" customHeight="1" spans="1:2">
      <c r="A1260" s="455" t="s">
        <v>1046</v>
      </c>
      <c r="B1260" s="458"/>
    </row>
    <row r="1261" ht="20" customHeight="1" spans="1:2">
      <c r="A1261" s="455" t="s">
        <v>1047</v>
      </c>
      <c r="B1261" s="458"/>
    </row>
    <row r="1262" ht="20" customHeight="1" spans="1:2">
      <c r="A1262" s="455" t="s">
        <v>1048</v>
      </c>
      <c r="B1262" s="456">
        <f>SUM(B1263:B1265)</f>
        <v>5</v>
      </c>
    </row>
    <row r="1263" ht="20" customHeight="1" spans="1:2">
      <c r="A1263" s="455" t="s">
        <v>1049</v>
      </c>
      <c r="B1263" s="457">
        <v>5</v>
      </c>
    </row>
    <row r="1264" ht="20" customHeight="1" spans="1:2">
      <c r="A1264" s="455" t="s">
        <v>1050</v>
      </c>
      <c r="B1264" s="458"/>
    </row>
    <row r="1265" ht="20" customHeight="1" spans="1:2">
      <c r="A1265" s="455" t="s">
        <v>1051</v>
      </c>
      <c r="B1265" s="458"/>
    </row>
    <row r="1266" ht="20" customHeight="1" spans="1:2">
      <c r="A1266" s="455" t="s">
        <v>1052</v>
      </c>
      <c r="B1266" s="456">
        <f>SUM(B1267:B1269)</f>
        <v>2394</v>
      </c>
    </row>
    <row r="1267" ht="20" customHeight="1" spans="1:2">
      <c r="A1267" s="455" t="s">
        <v>1053</v>
      </c>
      <c r="B1267" s="457">
        <v>2394</v>
      </c>
    </row>
    <row r="1268" ht="20" customHeight="1" spans="1:2">
      <c r="A1268" s="455" t="s">
        <v>1054</v>
      </c>
      <c r="B1268" s="458"/>
    </row>
    <row r="1269" ht="20" customHeight="1" spans="1:2">
      <c r="A1269" s="455" t="s">
        <v>1055</v>
      </c>
      <c r="B1269" s="458"/>
    </row>
    <row r="1270" ht="20" customHeight="1" spans="1:2">
      <c r="A1270" s="455" t="s">
        <v>1056</v>
      </c>
      <c r="B1270" s="463">
        <f>SUM(B1271)</f>
        <v>0</v>
      </c>
    </row>
    <row r="1271" ht="20" customHeight="1" spans="1:2">
      <c r="A1271" s="455" t="s">
        <v>1057</v>
      </c>
      <c r="B1271" s="459"/>
    </row>
    <row r="1272" s="446" customFormat="1" ht="20" customHeight="1" spans="1:2">
      <c r="A1272" s="453" t="s">
        <v>58</v>
      </c>
      <c r="B1272" s="464">
        <v>10000</v>
      </c>
    </row>
    <row r="1273" s="446" customFormat="1" ht="20" customHeight="1" spans="1:2">
      <c r="A1273" s="453" t="s">
        <v>59</v>
      </c>
      <c r="B1273" s="454">
        <f>SUM(B1274:B1275)</f>
        <v>36670</v>
      </c>
    </row>
    <row r="1274" ht="20" customHeight="1" spans="1:2">
      <c r="A1274" s="455" t="s">
        <v>1058</v>
      </c>
      <c r="B1274" s="458"/>
    </row>
    <row r="1275" ht="20" customHeight="1" spans="1:2">
      <c r="A1275" s="455" t="s">
        <v>929</v>
      </c>
      <c r="B1275" s="457">
        <v>36670</v>
      </c>
    </row>
    <row r="1276" s="446" customFormat="1" ht="20" customHeight="1" spans="1:2">
      <c r="A1276" s="453" t="s">
        <v>60</v>
      </c>
      <c r="B1276" s="454">
        <f>B1277</f>
        <v>13216</v>
      </c>
    </row>
    <row r="1277" ht="20" customHeight="1" spans="1:2">
      <c r="A1277" s="455" t="s">
        <v>1059</v>
      </c>
      <c r="B1277" s="456">
        <f>SUM(B1278:B1281)</f>
        <v>13216</v>
      </c>
    </row>
    <row r="1278" ht="20" customHeight="1" spans="1:2">
      <c r="A1278" s="455" t="s">
        <v>1060</v>
      </c>
      <c r="B1278" s="457">
        <v>13216</v>
      </c>
    </row>
    <row r="1279" ht="20" customHeight="1" spans="1:2">
      <c r="A1279" s="455" t="s">
        <v>1061</v>
      </c>
      <c r="B1279" s="458"/>
    </row>
    <row r="1280" ht="20" customHeight="1" spans="1:2">
      <c r="A1280" s="455" t="s">
        <v>1062</v>
      </c>
      <c r="B1280" s="458"/>
    </row>
    <row r="1281" ht="20" customHeight="1" spans="1:2">
      <c r="A1281" s="455" t="s">
        <v>1063</v>
      </c>
      <c r="B1281" s="458"/>
    </row>
    <row r="1282" s="446" customFormat="1" ht="20" customHeight="1" spans="1:2">
      <c r="A1282" s="453" t="s">
        <v>61</v>
      </c>
      <c r="B1282" s="454">
        <f>SUM(B1283)</f>
        <v>50</v>
      </c>
    </row>
    <row r="1283" ht="20" customHeight="1" spans="1:2">
      <c r="A1283" s="455" t="s">
        <v>1064</v>
      </c>
      <c r="B1283" s="457">
        <v>50</v>
      </c>
    </row>
  </sheetData>
  <autoFilter xmlns:etc="http://www.wps.cn/officeDocument/2017/etCustomData" ref="A4:B1283" etc:filterBottomFollowUsedRange="0">
    <extLst/>
  </autoFilter>
  <mergeCells count="1">
    <mergeCell ref="A2:B2"/>
  </mergeCells>
  <printOptions horizontalCentered="1"/>
  <pageMargins left="0.590277777777778" right="0.590277777777778" top="0.786805555555556" bottom="0.786805555555556" header="0.5" footer="0.5"/>
  <pageSetup paperSize="9" scale="92" orientation="portrait" horizontalDpi="600"/>
  <headerFooter/>
  <colBreaks count="1" manualBreakCount="1">
    <brk id="2" max="65574" man="1"/>
  </colBreaks>
  <ignoredErrors>
    <ignoredError sqref="B1142" formulaRange="1"/>
    <ignoredError sqref="B28 B245"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
  <sheetViews>
    <sheetView workbookViewId="0">
      <selection activeCell="E9" sqref="E9"/>
    </sheetView>
  </sheetViews>
  <sheetFormatPr defaultColWidth="9" defaultRowHeight="14.25" outlineLevelCol="6"/>
  <cols>
    <col min="1" max="1" width="36.625" style="273" customWidth="1"/>
    <col min="2" max="2" width="12.625" style="273" customWidth="1"/>
    <col min="3" max="3" width="36.625" style="273" customWidth="1"/>
    <col min="4" max="4" width="12.625" style="273" customWidth="1"/>
    <col min="5" max="6" width="9" style="273"/>
    <col min="7" max="7" width="10.375" style="273"/>
    <col min="8" max="16384" width="9" style="273"/>
  </cols>
  <sheetData>
    <row r="1" s="418" customFormat="1" ht="24" customHeight="1" spans="1:1">
      <c r="A1" s="419"/>
    </row>
    <row r="2" s="269" customFormat="1" ht="42" customHeight="1" spans="1:4">
      <c r="A2" s="420" t="s">
        <v>1065</v>
      </c>
      <c r="B2" s="421"/>
      <c r="C2" s="421"/>
      <c r="D2" s="421"/>
    </row>
    <row r="3" s="270" customFormat="1" ht="27" customHeight="1" spans="2:4">
      <c r="B3" s="422"/>
      <c r="C3" s="422" t="s">
        <v>1</v>
      </c>
      <c r="D3" s="422"/>
    </row>
    <row r="4" s="271" customFormat="1" ht="26" customHeight="1" spans="1:4">
      <c r="A4" s="141" t="s">
        <v>64</v>
      </c>
      <c r="B4" s="142" t="s">
        <v>3</v>
      </c>
      <c r="C4" s="143" t="s">
        <v>65</v>
      </c>
      <c r="D4" s="143" t="s">
        <v>3</v>
      </c>
    </row>
    <row r="5" s="272" customFormat="1" ht="24" customHeight="1" spans="1:4">
      <c r="A5" s="423" t="s">
        <v>66</v>
      </c>
      <c r="B5" s="424">
        <f>'1.'!B32</f>
        <v>268800</v>
      </c>
      <c r="C5" s="425" t="s">
        <v>67</v>
      </c>
      <c r="D5" s="424">
        <v>695694</v>
      </c>
    </row>
    <row r="6" s="272" customFormat="1" ht="24" customHeight="1" spans="1:4">
      <c r="A6" s="423" t="s">
        <v>68</v>
      </c>
      <c r="B6" s="424">
        <f>B7+B10+B11+B15+B20+B25</f>
        <v>451191.65</v>
      </c>
      <c r="C6" s="425" t="s">
        <v>69</v>
      </c>
      <c r="D6" s="426">
        <f>D7+D10+D11+D16+D17+D18+D19</f>
        <v>21000</v>
      </c>
    </row>
    <row r="7" s="272" customFormat="1" ht="24" customHeight="1" spans="1:4">
      <c r="A7" s="427" t="s">
        <v>70</v>
      </c>
      <c r="B7" s="428">
        <f>SUM(B8:B9)</f>
        <v>317862.17</v>
      </c>
      <c r="C7" s="427" t="s">
        <v>71</v>
      </c>
      <c r="D7" s="426">
        <f>D8+D9</f>
        <v>21000</v>
      </c>
    </row>
    <row r="8" s="272" customFormat="1" ht="24" customHeight="1" spans="1:4">
      <c r="A8" s="429" t="s">
        <v>72</v>
      </c>
      <c r="B8" s="428">
        <v>317862.17</v>
      </c>
      <c r="C8" s="429" t="s">
        <v>73</v>
      </c>
      <c r="D8" s="428">
        <v>41</v>
      </c>
    </row>
    <row r="9" s="272" customFormat="1" ht="24" customHeight="1" spans="1:4">
      <c r="A9" s="429" t="s">
        <v>74</v>
      </c>
      <c r="B9" s="430"/>
      <c r="C9" s="429" t="s">
        <v>75</v>
      </c>
      <c r="D9" s="428">
        <v>20959</v>
      </c>
    </row>
    <row r="10" s="272" customFormat="1" ht="24" customHeight="1" spans="1:4">
      <c r="A10" s="427" t="s">
        <v>76</v>
      </c>
      <c r="B10" s="428">
        <v>72479.48</v>
      </c>
      <c r="C10" s="427" t="s">
        <v>77</v>
      </c>
      <c r="D10" s="426"/>
    </row>
    <row r="11" s="272" customFormat="1" ht="24" customHeight="1" spans="1:4">
      <c r="A11" s="427" t="s">
        <v>78</v>
      </c>
      <c r="B11" s="430">
        <f>SUM(B12:B14)</f>
        <v>30850</v>
      </c>
      <c r="C11" s="427" t="s">
        <v>79</v>
      </c>
      <c r="D11" s="426"/>
    </row>
    <row r="12" s="272" customFormat="1" ht="24" customHeight="1" spans="1:4">
      <c r="A12" s="429" t="s">
        <v>80</v>
      </c>
      <c r="B12" s="430">
        <v>30000</v>
      </c>
      <c r="C12" s="429" t="s">
        <v>81</v>
      </c>
      <c r="D12" s="426"/>
    </row>
    <row r="13" s="272" customFormat="1" ht="24" customHeight="1" spans="1:4">
      <c r="A13" s="429" t="s">
        <v>82</v>
      </c>
      <c r="B13" s="430">
        <v>850</v>
      </c>
      <c r="C13" s="429" t="s">
        <v>83</v>
      </c>
      <c r="D13" s="426"/>
    </row>
    <row r="14" s="272" customFormat="1" ht="24" customHeight="1" spans="1:4">
      <c r="A14" s="429" t="s">
        <v>84</v>
      </c>
      <c r="B14" s="430"/>
      <c r="C14" s="429" t="s">
        <v>85</v>
      </c>
      <c r="D14" s="428"/>
    </row>
    <row r="15" s="272" customFormat="1" ht="24" customHeight="1" spans="1:7">
      <c r="A15" s="427" t="s">
        <v>86</v>
      </c>
      <c r="B15" s="430"/>
      <c r="C15" s="429" t="s">
        <v>87</v>
      </c>
      <c r="D15" s="428"/>
      <c r="G15" s="431"/>
    </row>
    <row r="16" s="272" customFormat="1" ht="24" customHeight="1" spans="1:7">
      <c r="A16" s="429" t="s">
        <v>88</v>
      </c>
      <c r="B16" s="430"/>
      <c r="C16" s="427" t="s">
        <v>89</v>
      </c>
      <c r="D16" s="432"/>
      <c r="F16" s="433"/>
      <c r="G16" s="434"/>
    </row>
    <row r="17" s="272" customFormat="1" ht="24" customHeight="1" spans="1:7">
      <c r="A17" s="429" t="s">
        <v>90</v>
      </c>
      <c r="B17" s="430"/>
      <c r="C17" s="427" t="s">
        <v>91</v>
      </c>
      <c r="D17" s="435"/>
      <c r="F17" s="433"/>
      <c r="G17" s="434"/>
    </row>
    <row r="18" s="272" customFormat="1" ht="24" customHeight="1" spans="1:7">
      <c r="A18" s="429" t="s">
        <v>92</v>
      </c>
      <c r="B18" s="430"/>
      <c r="C18" s="427" t="s">
        <v>93</v>
      </c>
      <c r="D18" s="435"/>
      <c r="F18" s="433"/>
      <c r="G18" s="434"/>
    </row>
    <row r="19" s="272" customFormat="1" ht="24" customHeight="1" spans="1:7">
      <c r="A19" s="429" t="s">
        <v>94</v>
      </c>
      <c r="B19" s="430"/>
      <c r="C19" s="427" t="s">
        <v>95</v>
      </c>
      <c r="D19" s="435"/>
      <c r="F19" s="433"/>
      <c r="G19" s="434"/>
    </row>
    <row r="20" s="272" customFormat="1" ht="24" customHeight="1" spans="1:7">
      <c r="A20" s="427" t="s">
        <v>96</v>
      </c>
      <c r="B20" s="430"/>
      <c r="C20" s="436" t="s">
        <v>97</v>
      </c>
      <c r="D20" s="435">
        <f>SUM(D21)</f>
        <v>3298</v>
      </c>
      <c r="F20" s="433"/>
      <c r="G20" s="434"/>
    </row>
    <row r="21" s="272" customFormat="1" ht="24" customHeight="1" spans="1:7">
      <c r="A21" s="429" t="s">
        <v>98</v>
      </c>
      <c r="B21" s="430"/>
      <c r="C21" s="427" t="s">
        <v>99</v>
      </c>
      <c r="D21" s="426">
        <f>SUM(D22:D24)</f>
        <v>3298</v>
      </c>
      <c r="F21" s="433"/>
      <c r="G21" s="434"/>
    </row>
    <row r="22" s="272" customFormat="1" ht="24" customHeight="1" spans="1:7">
      <c r="A22" s="429" t="s">
        <v>100</v>
      </c>
      <c r="B22" s="430"/>
      <c r="C22" s="429" t="s">
        <v>101</v>
      </c>
      <c r="D22" s="426">
        <v>3298</v>
      </c>
      <c r="F22" s="434"/>
      <c r="G22" s="434"/>
    </row>
    <row r="23" s="273" customFormat="1" ht="24" customHeight="1" spans="1:4">
      <c r="A23" s="429" t="s">
        <v>102</v>
      </c>
      <c r="B23" s="430"/>
      <c r="C23" s="429" t="s">
        <v>103</v>
      </c>
      <c r="D23" s="426"/>
    </row>
    <row r="24" s="273" customFormat="1" ht="24" customHeight="1" spans="1:4">
      <c r="A24" s="429" t="s">
        <v>104</v>
      </c>
      <c r="B24" s="430"/>
      <c r="C24" s="429" t="s">
        <v>105</v>
      </c>
      <c r="D24" s="426"/>
    </row>
    <row r="25" s="273" customFormat="1" ht="24" customHeight="1" spans="1:4">
      <c r="A25" s="427" t="s">
        <v>106</v>
      </c>
      <c r="B25" s="437">
        <v>30000</v>
      </c>
      <c r="C25" s="292" t="s">
        <v>107</v>
      </c>
      <c r="D25" s="426"/>
    </row>
    <row r="26" s="273" customFormat="1" ht="24" customHeight="1" spans="1:4">
      <c r="A26" s="427" t="s">
        <v>108</v>
      </c>
      <c r="B26" s="438"/>
      <c r="C26" s="439"/>
      <c r="D26" s="426"/>
    </row>
    <row r="27" s="273" customFormat="1" ht="24" customHeight="1" spans="1:4">
      <c r="A27" s="427" t="s">
        <v>109</v>
      </c>
      <c r="B27" s="438"/>
      <c r="C27" s="439"/>
      <c r="D27" s="426"/>
    </row>
    <row r="28" s="273" customFormat="1" ht="24" customHeight="1" spans="1:4">
      <c r="A28" s="427" t="s">
        <v>110</v>
      </c>
      <c r="B28" s="438"/>
      <c r="C28" s="439"/>
      <c r="D28" s="426"/>
    </row>
    <row r="29" s="273" customFormat="1" ht="24" customHeight="1" spans="1:4">
      <c r="A29" s="292" t="s">
        <v>107</v>
      </c>
      <c r="B29" s="438"/>
      <c r="C29" s="439"/>
      <c r="D29" s="440"/>
    </row>
    <row r="30" s="273" customFormat="1" ht="24" customHeight="1" spans="1:4">
      <c r="A30" s="441"/>
      <c r="B30" s="424"/>
      <c r="C30" s="439"/>
      <c r="D30" s="440"/>
    </row>
    <row r="31" s="273" customFormat="1" ht="24" customHeight="1" spans="1:4">
      <c r="A31" s="151" t="s">
        <v>111</v>
      </c>
      <c r="B31" s="426">
        <f>B5+B6</f>
        <v>719991.65</v>
      </c>
      <c r="C31" s="152" t="s">
        <v>112</v>
      </c>
      <c r="D31" s="442">
        <f>D5+D6+D20</f>
        <v>719992</v>
      </c>
    </row>
    <row r="32" s="273" customFormat="1" ht="24" customHeight="1" spans="1:2">
      <c r="A32" s="272"/>
      <c r="B32" s="443"/>
    </row>
    <row r="33" s="273" customFormat="1" ht="24" customHeight="1"/>
    <row r="34" s="273" customFormat="1" ht="24" customHeight="1"/>
    <row r="35" s="273" customFormat="1" ht="24" customHeight="1"/>
    <row r="36" s="273" customFormat="1" ht="24" customHeight="1"/>
    <row r="37" s="273" customFormat="1" ht="24" customHeight="1"/>
    <row r="38" s="273" customFormat="1" ht="24" customHeight="1"/>
    <row r="39" s="273" customFormat="1" ht="24" customHeight="1"/>
    <row r="40" s="273" customFormat="1" ht="24" customHeight="1"/>
    <row r="41" s="273" customFormat="1" ht="24" customHeight="1"/>
    <row r="42" s="273" customFormat="1" ht="24" customHeight="1"/>
    <row r="43" s="273" customFormat="1" ht="24" customHeight="1"/>
    <row r="44" s="273" customFormat="1" ht="24" customHeight="1"/>
    <row r="45" s="273" customFormat="1" ht="24" customHeight="1"/>
    <row r="46" s="273" customFormat="1" ht="24" customHeight="1"/>
    <row r="47" s="273" customFormat="1" ht="24" customHeight="1"/>
    <row r="48" s="273" customFormat="1" ht="24" customHeight="1"/>
    <row r="49" s="273" customFormat="1" ht="24" customHeight="1"/>
    <row r="50" s="273" customFormat="1" ht="24" customHeight="1"/>
    <row r="51" s="273" customFormat="1" ht="24" customHeight="1"/>
    <row r="52" s="273" customFormat="1" ht="24" customHeight="1"/>
    <row r="53" s="273" customFormat="1" ht="24" customHeight="1"/>
    <row r="54" s="273" customFormat="1" ht="24" customHeight="1"/>
    <row r="55" s="273" customFormat="1" ht="24" customHeight="1"/>
    <row r="56" s="273" customFormat="1" ht="24" customHeight="1"/>
    <row r="57" s="273" customFormat="1" ht="24" customHeight="1"/>
    <row r="58" s="273" customFormat="1" ht="24" customHeight="1"/>
    <row r="59" s="273" customFormat="1" ht="24" customHeight="1"/>
    <row r="60" s="273" customFormat="1" ht="24" customHeight="1"/>
    <row r="61" s="273" customFormat="1" ht="24" customHeight="1"/>
    <row r="62" s="273" customFormat="1" ht="24" customHeight="1"/>
    <row r="63" s="273" customFormat="1" ht="24" customHeight="1"/>
    <row r="64" s="273" customFormat="1" ht="24" customHeight="1"/>
    <row r="65" s="273" customFormat="1" ht="24" customHeight="1"/>
    <row r="66" s="273" customFormat="1" ht="24" customHeight="1"/>
    <row r="67" s="273" customFormat="1" ht="24" customHeight="1"/>
    <row r="68" s="273" customFormat="1" ht="24" customHeight="1"/>
    <row r="69" s="273" customFormat="1" ht="24" customHeight="1"/>
    <row r="70" s="273" customFormat="1" ht="24" customHeight="1"/>
    <row r="71" s="273" customFormat="1" ht="24" customHeight="1"/>
    <row r="72" s="273" customFormat="1" ht="24" customHeight="1"/>
    <row r="73" s="273" customFormat="1" ht="24" customHeight="1"/>
    <row r="74" s="273" customFormat="1" ht="24" customHeight="1"/>
    <row r="75" s="273" customFormat="1" ht="24" customHeight="1"/>
    <row r="76" s="273" customFormat="1" ht="24" customHeight="1"/>
    <row r="77" s="273" customFormat="1" ht="24" customHeight="1"/>
    <row r="78" s="273" customFormat="1" ht="24" customHeight="1"/>
    <row r="79" s="273" customFormat="1" ht="24" customHeight="1"/>
    <row r="80" s="273" customFormat="1" ht="24" customHeight="1"/>
    <row r="81" s="273" customFormat="1" ht="24" customHeight="1"/>
    <row r="82" s="273" customFormat="1" ht="24" customHeight="1"/>
    <row r="83" s="273" customFormat="1" ht="24" customHeight="1"/>
    <row r="84" s="273" customFormat="1" ht="24" customHeight="1"/>
    <row r="85" s="273" customFormat="1" ht="24" customHeight="1"/>
    <row r="86" s="273" customFormat="1" ht="24" customHeight="1"/>
    <row r="87" s="273" customFormat="1" ht="24" customHeight="1"/>
    <row r="88" s="273" customFormat="1" ht="24" customHeight="1"/>
    <row r="89" s="273" customFormat="1" ht="24" customHeight="1"/>
  </sheetData>
  <mergeCells count="2">
    <mergeCell ref="A2:D2"/>
    <mergeCell ref="C3:D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4"/>
  <sheetViews>
    <sheetView showGridLines="0" showZeros="0" workbookViewId="0">
      <selection activeCell="E11" sqref="E11"/>
    </sheetView>
  </sheetViews>
  <sheetFormatPr defaultColWidth="9" defaultRowHeight="20.25"/>
  <cols>
    <col min="1" max="1" width="52.375" style="388" customWidth="1"/>
    <col min="2" max="2" width="31.375" style="388" customWidth="1"/>
    <col min="3" max="3" width="6.75" style="386" customWidth="1"/>
    <col min="4" max="4" width="9.875" style="386" customWidth="1"/>
    <col min="5" max="6" width="9" style="386"/>
    <col min="7" max="7" width="16" style="386" customWidth="1"/>
    <col min="8" max="11" width="9" style="386"/>
    <col min="12" max="12" width="23.125" style="389" customWidth="1"/>
    <col min="13" max="14" width="19" style="389" customWidth="1"/>
    <col min="15" max="16" width="9" style="386"/>
    <col min="17" max="17" width="11.5" style="386"/>
    <col min="18" max="19" width="9" style="386"/>
    <col min="20" max="20" width="20.125" style="386" customWidth="1"/>
    <col min="21" max="16384" width="9" style="386"/>
  </cols>
  <sheetData>
    <row r="1" s="383" customFormat="1" ht="24" customHeight="1" spans="12:14">
      <c r="L1" s="405"/>
      <c r="M1" s="405"/>
      <c r="N1" s="405"/>
    </row>
    <row r="2" s="384" customFormat="1" ht="60" customHeight="1" spans="1:14">
      <c r="A2" s="390" t="s">
        <v>1066</v>
      </c>
      <c r="B2" s="390"/>
      <c r="L2" s="406"/>
      <c r="M2" s="406"/>
      <c r="N2" s="406"/>
    </row>
    <row r="3" s="385" customFormat="1" ht="27" customHeight="1" spans="1:14">
      <c r="A3" s="391"/>
      <c r="B3" s="392" t="s">
        <v>1</v>
      </c>
      <c r="L3" s="407"/>
      <c r="M3" s="407"/>
      <c r="N3" s="407"/>
    </row>
    <row r="4" s="386" customFormat="1" ht="30" customHeight="1" spans="1:17">
      <c r="A4" s="393" t="s">
        <v>2</v>
      </c>
      <c r="B4" s="394" t="s">
        <v>3</v>
      </c>
      <c r="C4" s="395"/>
      <c r="D4" s="395"/>
      <c r="E4" s="395"/>
      <c r="F4" s="395"/>
      <c r="G4" s="395"/>
      <c r="H4" s="395"/>
      <c r="I4" s="395"/>
      <c r="J4" s="395"/>
      <c r="K4" s="395"/>
      <c r="L4" s="408"/>
      <c r="M4" s="408"/>
      <c r="N4" s="409"/>
      <c r="O4" s="410"/>
      <c r="P4" s="411"/>
      <c r="Q4" s="411"/>
    </row>
    <row r="5" s="386" customFormat="1" ht="24" customHeight="1" spans="1:17">
      <c r="A5" s="396" t="s">
        <v>1067</v>
      </c>
      <c r="B5" s="378">
        <f>B6+B11+B22+B30+B37+B41+B44+B48+B53+B59+B63+B66+B68</f>
        <v>695693.7</v>
      </c>
      <c r="C5" s="395"/>
      <c r="D5" s="395"/>
      <c r="E5" s="395"/>
      <c r="F5" s="395"/>
      <c r="G5" s="395"/>
      <c r="H5" s="395"/>
      <c r="I5" s="395"/>
      <c r="J5" s="395"/>
      <c r="K5" s="395"/>
      <c r="L5" s="408"/>
      <c r="M5" s="408"/>
      <c r="N5" s="408"/>
      <c r="O5" s="412"/>
      <c r="P5" s="412"/>
      <c r="Q5" s="415"/>
    </row>
    <row r="6" s="386" customFormat="1" ht="24" customHeight="1" spans="1:17">
      <c r="A6" s="398" t="s">
        <v>1068</v>
      </c>
      <c r="B6" s="380">
        <f>SUM(B7:B10)</f>
        <v>110254.45</v>
      </c>
      <c r="C6" s="395"/>
      <c r="D6" s="395"/>
      <c r="E6" s="395"/>
      <c r="F6" s="395"/>
      <c r="G6" s="395"/>
      <c r="H6" s="395"/>
      <c r="I6" s="395"/>
      <c r="J6" s="395"/>
      <c r="K6" s="395"/>
      <c r="L6" s="408"/>
      <c r="M6" s="408"/>
      <c r="N6" s="408"/>
      <c r="O6" s="412"/>
      <c r="P6" s="412"/>
      <c r="Q6" s="415"/>
    </row>
    <row r="7" s="386" customFormat="1" ht="24" customHeight="1" spans="1:17">
      <c r="A7" s="400" t="s">
        <v>1069</v>
      </c>
      <c r="B7" s="401">
        <v>53223.37</v>
      </c>
      <c r="C7" s="395"/>
      <c r="D7" s="395"/>
      <c r="E7" s="395"/>
      <c r="F7" s="395"/>
      <c r="G7" s="395"/>
      <c r="H7" s="395"/>
      <c r="I7" s="395"/>
      <c r="J7" s="395"/>
      <c r="K7" s="395"/>
      <c r="L7" s="408"/>
      <c r="M7" s="408"/>
      <c r="N7" s="413"/>
      <c r="O7" s="412"/>
      <c r="P7" s="412"/>
      <c r="Q7" s="415"/>
    </row>
    <row r="8" s="386" customFormat="1" ht="24" customHeight="1" spans="1:17">
      <c r="A8" s="400" t="s">
        <v>1070</v>
      </c>
      <c r="B8" s="401">
        <v>36962.44</v>
      </c>
      <c r="C8" s="395"/>
      <c r="D8" s="395"/>
      <c r="E8" s="395"/>
      <c r="F8" s="395"/>
      <c r="G8" s="395"/>
      <c r="H8" s="395"/>
      <c r="I8" s="395"/>
      <c r="J8" s="395"/>
      <c r="K8" s="395"/>
      <c r="L8" s="408"/>
      <c r="M8" s="408"/>
      <c r="N8" s="414"/>
      <c r="O8" s="412"/>
      <c r="P8" s="412"/>
      <c r="Q8" s="415"/>
    </row>
    <row r="9" s="386" customFormat="1" ht="24" customHeight="1" spans="1:17">
      <c r="A9" s="400" t="s">
        <v>978</v>
      </c>
      <c r="B9" s="401">
        <v>3983.27</v>
      </c>
      <c r="C9" s="395"/>
      <c r="D9" s="395"/>
      <c r="E9" s="395"/>
      <c r="F9" s="395"/>
      <c r="G9" s="395"/>
      <c r="H9" s="395"/>
      <c r="I9" s="395"/>
      <c r="J9" s="395"/>
      <c r="K9" s="395"/>
      <c r="L9" s="408"/>
      <c r="M9" s="408"/>
      <c r="N9" s="408"/>
      <c r="O9" s="412"/>
      <c r="P9" s="412"/>
      <c r="Q9" s="415"/>
    </row>
    <row r="10" s="386" customFormat="1" ht="24" customHeight="1" spans="1:17">
      <c r="A10" s="400" t="s">
        <v>1071</v>
      </c>
      <c r="B10" s="401">
        <v>16085.37</v>
      </c>
      <c r="C10" s="395"/>
      <c r="D10" s="395"/>
      <c r="E10" s="395"/>
      <c r="F10" s="395"/>
      <c r="G10" s="395"/>
      <c r="H10" s="395"/>
      <c r="I10" s="395"/>
      <c r="J10" s="395"/>
      <c r="K10" s="395"/>
      <c r="L10" s="408"/>
      <c r="M10" s="408"/>
      <c r="N10" s="408"/>
      <c r="O10" s="412"/>
      <c r="P10" s="412"/>
      <c r="Q10" s="415"/>
    </row>
    <row r="11" s="386" customFormat="1" ht="24" customHeight="1" spans="1:14">
      <c r="A11" s="398" t="s">
        <v>1072</v>
      </c>
      <c r="B11" s="380">
        <f>SUM(B12:B21)</f>
        <v>89623.05</v>
      </c>
      <c r="C11" s="395"/>
      <c r="D11" s="395"/>
      <c r="L11" s="389"/>
      <c r="M11" s="389"/>
      <c r="N11" s="389"/>
    </row>
    <row r="12" s="387" customFormat="1" ht="24" customHeight="1" spans="1:14">
      <c r="A12" s="400" t="s">
        <v>1073</v>
      </c>
      <c r="B12" s="401">
        <v>18052.59</v>
      </c>
      <c r="C12" s="395"/>
      <c r="D12" s="395"/>
      <c r="L12" s="389"/>
      <c r="M12" s="389"/>
      <c r="N12" s="389"/>
    </row>
    <row r="13" s="387" customFormat="1" ht="24" customHeight="1" spans="1:14">
      <c r="A13" s="400" t="s">
        <v>1074</v>
      </c>
      <c r="B13" s="401">
        <v>206.07</v>
      </c>
      <c r="C13" s="395"/>
      <c r="D13" s="395"/>
      <c r="L13" s="389"/>
      <c r="M13" s="389"/>
      <c r="N13" s="389"/>
    </row>
    <row r="14" ht="24" customHeight="1" spans="1:2">
      <c r="A14" s="400" t="s">
        <v>1075</v>
      </c>
      <c r="B14" s="401">
        <v>695.38</v>
      </c>
    </row>
    <row r="15" ht="24" customHeight="1" spans="1:2">
      <c r="A15" s="400" t="s">
        <v>1076</v>
      </c>
      <c r="B15" s="401">
        <v>274.43</v>
      </c>
    </row>
    <row r="16" ht="24" customHeight="1" spans="1:2">
      <c r="A16" s="400" t="s">
        <v>1077</v>
      </c>
      <c r="B16" s="401">
        <v>15478.14</v>
      </c>
    </row>
    <row r="17" ht="24" customHeight="1" spans="1:6">
      <c r="A17" s="400" t="s">
        <v>1078</v>
      </c>
      <c r="B17" s="401">
        <v>331.37</v>
      </c>
      <c r="F17" s="416"/>
    </row>
    <row r="18" ht="24" customHeight="1" spans="1:2">
      <c r="A18" s="400" t="s">
        <v>1079</v>
      </c>
      <c r="B18" s="401">
        <v>30</v>
      </c>
    </row>
    <row r="19" ht="24" customHeight="1" spans="1:2">
      <c r="A19" s="400" t="s">
        <v>1080</v>
      </c>
      <c r="B19" s="401">
        <v>438</v>
      </c>
    </row>
    <row r="20" ht="24" customHeight="1" spans="1:2">
      <c r="A20" s="400" t="s">
        <v>1081</v>
      </c>
      <c r="B20" s="401">
        <v>999.72</v>
      </c>
    </row>
    <row r="21" ht="24" customHeight="1" spans="1:2">
      <c r="A21" s="400" t="s">
        <v>1082</v>
      </c>
      <c r="B21" s="401">
        <v>53117.35</v>
      </c>
    </row>
    <row r="22" ht="24" customHeight="1" spans="1:2">
      <c r="A22" s="398" t="s">
        <v>1083</v>
      </c>
      <c r="B22" s="380">
        <f>SUM(B23:B29)</f>
        <v>48746.38</v>
      </c>
    </row>
    <row r="23" ht="24" customHeight="1" spans="1:2">
      <c r="A23" s="400" t="s">
        <v>1084</v>
      </c>
      <c r="B23" s="401">
        <v>21456.59</v>
      </c>
    </row>
    <row r="24" ht="24" customHeight="1" spans="1:2">
      <c r="A24" s="400" t="s">
        <v>1085</v>
      </c>
      <c r="B24" s="401"/>
    </row>
    <row r="25" ht="24" customHeight="1" spans="1:2">
      <c r="A25" s="400" t="s">
        <v>1086</v>
      </c>
      <c r="B25" s="401"/>
    </row>
    <row r="26" ht="24" customHeight="1" spans="1:2">
      <c r="A26" s="400" t="s">
        <v>1087</v>
      </c>
      <c r="B26" s="401">
        <v>10.52</v>
      </c>
    </row>
    <row r="27" ht="24" customHeight="1" spans="1:2">
      <c r="A27" s="400" t="s">
        <v>1088</v>
      </c>
      <c r="B27" s="401">
        <v>83.96</v>
      </c>
    </row>
    <row r="28" ht="24" customHeight="1" spans="1:2">
      <c r="A28" s="400" t="s">
        <v>1089</v>
      </c>
      <c r="B28" s="401">
        <v>5749</v>
      </c>
    </row>
    <row r="29" ht="24" customHeight="1" spans="1:2">
      <c r="A29" s="400" t="s">
        <v>1090</v>
      </c>
      <c r="B29" s="401">
        <v>21446.31</v>
      </c>
    </row>
    <row r="30" ht="24" customHeight="1" spans="1:2">
      <c r="A30" s="398" t="s">
        <v>1091</v>
      </c>
      <c r="B30" s="380">
        <f>SUM(B31:B36)</f>
        <v>5323.36</v>
      </c>
    </row>
    <row r="31" ht="24" customHeight="1" spans="1:2">
      <c r="A31" s="400" t="s">
        <v>1084</v>
      </c>
      <c r="B31" s="401"/>
    </row>
    <row r="32" ht="24" customHeight="1" spans="1:2">
      <c r="A32" s="400" t="s">
        <v>1085</v>
      </c>
      <c r="B32" s="401">
        <v>4475</v>
      </c>
    </row>
    <row r="33" ht="24" customHeight="1" spans="1:2">
      <c r="A33" s="400" t="s">
        <v>1086</v>
      </c>
      <c r="B33" s="401"/>
    </row>
    <row r="34" ht="24" customHeight="1" spans="1:2">
      <c r="A34" s="400" t="s">
        <v>1088</v>
      </c>
      <c r="B34" s="401">
        <v>150</v>
      </c>
    </row>
    <row r="35" ht="24" customHeight="1" spans="1:2">
      <c r="A35" s="400" t="s">
        <v>1089</v>
      </c>
      <c r="B35" s="401"/>
    </row>
    <row r="36" ht="24" customHeight="1" spans="1:2">
      <c r="A36" s="400" t="s">
        <v>1090</v>
      </c>
      <c r="B36" s="401">
        <v>698.36</v>
      </c>
    </row>
    <row r="37" ht="24" customHeight="1" spans="1:2">
      <c r="A37" s="398" t="s">
        <v>1092</v>
      </c>
      <c r="B37" s="399">
        <f>SUM(B38:B40)</f>
        <v>212891.85</v>
      </c>
    </row>
    <row r="38" ht="24" customHeight="1" spans="1:2">
      <c r="A38" s="400" t="s">
        <v>1093</v>
      </c>
      <c r="B38" s="401">
        <v>170851.13</v>
      </c>
    </row>
    <row r="39" ht="24" customHeight="1" spans="1:2">
      <c r="A39" s="400" t="s">
        <v>1094</v>
      </c>
      <c r="B39" s="401">
        <v>42040.72</v>
      </c>
    </row>
    <row r="40" ht="24" customHeight="1" spans="1:2">
      <c r="A40" s="400" t="s">
        <v>1095</v>
      </c>
      <c r="B40" s="401"/>
    </row>
    <row r="41" ht="24" customHeight="1" spans="1:2">
      <c r="A41" s="398" t="s">
        <v>1096</v>
      </c>
      <c r="B41" s="380">
        <f>SUM(B42:B43)</f>
        <v>9934.03</v>
      </c>
    </row>
    <row r="42" ht="24" customHeight="1" spans="1:2">
      <c r="A42" s="400" t="s">
        <v>1097</v>
      </c>
      <c r="B42" s="401">
        <v>8145.03</v>
      </c>
    </row>
    <row r="43" ht="24" customHeight="1" spans="1:2">
      <c r="A43" s="400" t="s">
        <v>1098</v>
      </c>
      <c r="B43" s="401">
        <v>1789</v>
      </c>
    </row>
    <row r="44" ht="24" customHeight="1" spans="1:2">
      <c r="A44" s="398" t="s">
        <v>1099</v>
      </c>
      <c r="B44" s="380">
        <f>SUM(B45:B47)</f>
        <v>22797.24</v>
      </c>
    </row>
    <row r="45" ht="24" customHeight="1" spans="1:2">
      <c r="A45" s="400" t="s">
        <v>1100</v>
      </c>
      <c r="B45" s="402">
        <v>3874.6</v>
      </c>
    </row>
    <row r="46" ht="24" customHeight="1" spans="1:2">
      <c r="A46" s="400" t="s">
        <v>1101</v>
      </c>
      <c r="B46" s="402">
        <v>1148</v>
      </c>
    </row>
    <row r="47" ht="24" customHeight="1" spans="1:2">
      <c r="A47" s="400" t="s">
        <v>1102</v>
      </c>
      <c r="B47" s="402">
        <v>17774.64</v>
      </c>
    </row>
    <row r="48" ht="24" customHeight="1" spans="1:2">
      <c r="A48" s="398" t="s">
        <v>1103</v>
      </c>
      <c r="B48" s="417">
        <f>SUM(B49:B52)</f>
        <v>1000</v>
      </c>
    </row>
    <row r="49" ht="24" customHeight="1" spans="1:2">
      <c r="A49" s="400" t="s">
        <v>1104</v>
      </c>
      <c r="B49" s="402">
        <v>1000</v>
      </c>
    </row>
    <row r="50" ht="24" customHeight="1" spans="1:2">
      <c r="A50" s="400" t="s">
        <v>1105</v>
      </c>
      <c r="B50" s="402"/>
    </row>
    <row r="51" ht="24" customHeight="1" spans="1:2">
      <c r="A51" s="400" t="s">
        <v>1106</v>
      </c>
      <c r="B51" s="402"/>
    </row>
    <row r="52" ht="24" customHeight="1" spans="1:2">
      <c r="A52" s="400" t="s">
        <v>1107</v>
      </c>
      <c r="B52" s="402"/>
    </row>
    <row r="53" ht="24" customHeight="1" spans="1:2">
      <c r="A53" s="398" t="s">
        <v>1108</v>
      </c>
      <c r="B53" s="380">
        <f>SUM(B54:B58)</f>
        <v>157328.96</v>
      </c>
    </row>
    <row r="54" ht="24" customHeight="1" spans="1:2">
      <c r="A54" s="400" t="s">
        <v>1109</v>
      </c>
      <c r="B54" s="401">
        <v>106543.74</v>
      </c>
    </row>
    <row r="55" ht="24" customHeight="1" spans="1:2">
      <c r="A55" s="400" t="s">
        <v>1110</v>
      </c>
      <c r="B55" s="401">
        <v>4823.98</v>
      </c>
    </row>
    <row r="56" ht="24" customHeight="1" spans="1:2">
      <c r="A56" s="400" t="s">
        <v>1111</v>
      </c>
      <c r="B56" s="401">
        <v>34550.07</v>
      </c>
    </row>
    <row r="57" ht="24" customHeight="1" spans="1:2">
      <c r="A57" s="400" t="s">
        <v>1112</v>
      </c>
      <c r="B57" s="401">
        <v>445.8</v>
      </c>
    </row>
    <row r="58" ht="24" customHeight="1" spans="1:2">
      <c r="A58" s="400" t="s">
        <v>1113</v>
      </c>
      <c r="B58" s="401">
        <v>10965.37</v>
      </c>
    </row>
    <row r="59" ht="24" customHeight="1" spans="1:2">
      <c r="A59" s="398" t="s">
        <v>1114</v>
      </c>
      <c r="B59" s="380">
        <f>SUM(B60:B62)</f>
        <v>0</v>
      </c>
    </row>
    <row r="60" ht="24" customHeight="1" spans="1:2">
      <c r="A60" s="400" t="s">
        <v>1115</v>
      </c>
      <c r="B60" s="401"/>
    </row>
    <row r="61" ht="24" customHeight="1" spans="1:2">
      <c r="A61" s="400" t="s">
        <v>1116</v>
      </c>
      <c r="B61" s="403"/>
    </row>
    <row r="62" ht="24" customHeight="1" spans="1:2">
      <c r="A62" s="400" t="s">
        <v>1117</v>
      </c>
      <c r="B62" s="403"/>
    </row>
    <row r="63" ht="24" customHeight="1" spans="1:2">
      <c r="A63" s="398" t="s">
        <v>1118</v>
      </c>
      <c r="B63" s="380">
        <f>SUM(B64:B65)</f>
        <v>13266.08</v>
      </c>
    </row>
    <row r="64" ht="24" customHeight="1" spans="1:2">
      <c r="A64" s="400" t="s">
        <v>1119</v>
      </c>
      <c r="B64" s="404">
        <v>13216.08</v>
      </c>
    </row>
    <row r="65" ht="24" customHeight="1" spans="1:2">
      <c r="A65" s="400" t="s">
        <v>1120</v>
      </c>
      <c r="B65" s="401">
        <v>50</v>
      </c>
    </row>
    <row r="66" ht="24" customHeight="1" spans="1:2">
      <c r="A66" s="398" t="s">
        <v>1121</v>
      </c>
      <c r="B66" s="380">
        <f>SUM(B67)</f>
        <v>10000</v>
      </c>
    </row>
    <row r="67" ht="24" customHeight="1" spans="1:2">
      <c r="A67" s="400" t="s">
        <v>1122</v>
      </c>
      <c r="B67" s="404">
        <v>10000</v>
      </c>
    </row>
    <row r="68" ht="24" customHeight="1" spans="1:2">
      <c r="A68" s="398" t="s">
        <v>1123</v>
      </c>
      <c r="B68" s="380">
        <f>SUM(B69)</f>
        <v>14528.3</v>
      </c>
    </row>
    <row r="69" ht="24" customHeight="1" spans="1:2">
      <c r="A69" s="400" t="s">
        <v>1124</v>
      </c>
      <c r="B69" s="404">
        <v>14528.3</v>
      </c>
    </row>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6"/>
  <sheetViews>
    <sheetView showGridLines="0" showZeros="0" workbookViewId="0">
      <selection activeCell="F16" sqref="F16"/>
    </sheetView>
  </sheetViews>
  <sheetFormatPr defaultColWidth="9" defaultRowHeight="20.25"/>
  <cols>
    <col min="1" max="1" width="48.25" style="388" customWidth="1"/>
    <col min="2" max="2" width="30.5" style="388" customWidth="1"/>
    <col min="3" max="3" width="6.75" style="386" customWidth="1"/>
    <col min="4" max="4" width="9.875" style="386" customWidth="1"/>
    <col min="5" max="6" width="9" style="386"/>
    <col min="7" max="7" width="16" style="386" customWidth="1"/>
    <col min="8" max="11" width="9" style="386"/>
    <col min="12" max="12" width="23.125" style="389" customWidth="1"/>
    <col min="13" max="14" width="19" style="389" customWidth="1"/>
    <col min="15" max="16" width="9" style="386"/>
    <col min="17" max="17" width="11.5" style="386"/>
    <col min="18" max="19" width="9" style="386"/>
    <col min="20" max="20" width="20.125" style="386" customWidth="1"/>
    <col min="21" max="16384" width="9" style="386"/>
  </cols>
  <sheetData>
    <row r="1" s="383" customFormat="1" ht="24" customHeight="1" spans="12:14">
      <c r="L1" s="405"/>
      <c r="M1" s="405"/>
      <c r="N1" s="405"/>
    </row>
    <row r="2" s="384" customFormat="1" ht="60" customHeight="1" spans="1:14">
      <c r="A2" s="390" t="s">
        <v>1125</v>
      </c>
      <c r="B2" s="390"/>
      <c r="L2" s="406"/>
      <c r="M2" s="406"/>
      <c r="N2" s="406"/>
    </row>
    <row r="3" s="385" customFormat="1" ht="27" customHeight="1" spans="1:14">
      <c r="A3" s="391"/>
      <c r="B3" s="392" t="s">
        <v>1</v>
      </c>
      <c r="L3" s="407"/>
      <c r="M3" s="407"/>
      <c r="N3" s="407"/>
    </row>
    <row r="4" s="386" customFormat="1" ht="30" customHeight="1" spans="1:17">
      <c r="A4" s="393" t="s">
        <v>2</v>
      </c>
      <c r="B4" s="394" t="s">
        <v>3</v>
      </c>
      <c r="C4" s="395"/>
      <c r="D4" s="395"/>
      <c r="E4" s="395"/>
      <c r="F4" s="395"/>
      <c r="G4" s="395"/>
      <c r="H4" s="395"/>
      <c r="I4" s="395"/>
      <c r="J4" s="395"/>
      <c r="K4" s="395"/>
      <c r="L4" s="408"/>
      <c r="M4" s="408"/>
      <c r="N4" s="409"/>
      <c r="O4" s="410"/>
      <c r="P4" s="411"/>
      <c r="Q4" s="411"/>
    </row>
    <row r="5" s="386" customFormat="1" ht="24" customHeight="1" spans="1:17">
      <c r="A5" s="396" t="s">
        <v>1067</v>
      </c>
      <c r="B5" s="397">
        <f>B6+B11+B22+B30+B37+B41+B44+B48+B53+B59+B63+B66+B68</f>
        <v>311975.67</v>
      </c>
      <c r="C5" s="395"/>
      <c r="D5" s="395"/>
      <c r="E5" s="395"/>
      <c r="F5" s="395"/>
      <c r="G5" s="395"/>
      <c r="H5" s="395"/>
      <c r="I5" s="395"/>
      <c r="J5" s="395"/>
      <c r="K5" s="395"/>
      <c r="L5" s="408"/>
      <c r="M5" s="408"/>
      <c r="N5" s="408"/>
      <c r="O5" s="412"/>
      <c r="P5" s="412"/>
      <c r="Q5" s="415"/>
    </row>
    <row r="6" s="386" customFormat="1" ht="24" customHeight="1" spans="1:17">
      <c r="A6" s="398" t="s">
        <v>1068</v>
      </c>
      <c r="B6" s="399">
        <f>SUM(B7:B10)</f>
        <v>85480.21</v>
      </c>
      <c r="C6" s="395"/>
      <c r="D6" s="395"/>
      <c r="E6" s="395"/>
      <c r="F6" s="395"/>
      <c r="G6" s="395"/>
      <c r="H6" s="395"/>
      <c r="I6" s="395"/>
      <c r="J6" s="395"/>
      <c r="K6" s="395"/>
      <c r="L6" s="408"/>
      <c r="M6" s="408"/>
      <c r="N6" s="408"/>
      <c r="O6" s="412"/>
      <c r="P6" s="412"/>
      <c r="Q6" s="415"/>
    </row>
    <row r="7" s="386" customFormat="1" ht="24" customHeight="1" spans="1:17">
      <c r="A7" s="400" t="s">
        <v>1069</v>
      </c>
      <c r="B7" s="401">
        <v>53223.37</v>
      </c>
      <c r="C7" s="395"/>
      <c r="D7" s="395"/>
      <c r="E7" s="395"/>
      <c r="F7" s="395"/>
      <c r="G7" s="395"/>
      <c r="H7" s="395"/>
      <c r="I7" s="395"/>
      <c r="J7" s="395"/>
      <c r="K7" s="395"/>
      <c r="L7" s="408"/>
      <c r="M7" s="408"/>
      <c r="N7" s="413"/>
      <c r="O7" s="412"/>
      <c r="P7" s="412"/>
      <c r="Q7" s="415"/>
    </row>
    <row r="8" s="386" customFormat="1" ht="24" customHeight="1" spans="1:17">
      <c r="A8" s="400" t="s">
        <v>1070</v>
      </c>
      <c r="B8" s="401">
        <v>12209.84</v>
      </c>
      <c r="C8" s="395"/>
      <c r="D8" s="395"/>
      <c r="E8" s="395"/>
      <c r="F8" s="395"/>
      <c r="G8" s="395"/>
      <c r="H8" s="395"/>
      <c r="I8" s="395"/>
      <c r="J8" s="395"/>
      <c r="K8" s="395"/>
      <c r="L8" s="408"/>
      <c r="M8" s="408"/>
      <c r="N8" s="414"/>
      <c r="O8" s="412"/>
      <c r="P8" s="412"/>
      <c r="Q8" s="415"/>
    </row>
    <row r="9" s="386" customFormat="1" ht="24" customHeight="1" spans="1:17">
      <c r="A9" s="400" t="s">
        <v>978</v>
      </c>
      <c r="B9" s="401">
        <v>3983.27</v>
      </c>
      <c r="C9" s="395"/>
      <c r="D9" s="395"/>
      <c r="E9" s="395"/>
      <c r="F9" s="395"/>
      <c r="G9" s="395"/>
      <c r="H9" s="395"/>
      <c r="I9" s="395"/>
      <c r="J9" s="395"/>
      <c r="K9" s="395"/>
      <c r="L9" s="408"/>
      <c r="M9" s="408"/>
      <c r="N9" s="408"/>
      <c r="O9" s="412"/>
      <c r="P9" s="412"/>
      <c r="Q9" s="415"/>
    </row>
    <row r="10" s="386" customFormat="1" ht="24" customHeight="1" spans="1:17">
      <c r="A10" s="400" t="s">
        <v>1071</v>
      </c>
      <c r="B10" s="401">
        <v>16063.73</v>
      </c>
      <c r="C10" s="395"/>
      <c r="D10" s="395"/>
      <c r="E10" s="395"/>
      <c r="F10" s="395"/>
      <c r="G10" s="395"/>
      <c r="H10" s="395"/>
      <c r="I10" s="395"/>
      <c r="J10" s="395"/>
      <c r="K10" s="395"/>
      <c r="L10" s="408"/>
      <c r="M10" s="408"/>
      <c r="N10" s="408"/>
      <c r="O10" s="412"/>
      <c r="P10" s="412"/>
      <c r="Q10" s="415"/>
    </row>
    <row r="11" s="386" customFormat="1" ht="24" customHeight="1" spans="1:14">
      <c r="A11" s="398" t="s">
        <v>1072</v>
      </c>
      <c r="B11" s="399">
        <f>SUM(B12:B21)</f>
        <v>11186.84</v>
      </c>
      <c r="C11" s="395"/>
      <c r="D11" s="395"/>
      <c r="L11" s="389"/>
      <c r="M11" s="389"/>
      <c r="N11" s="389"/>
    </row>
    <row r="12" s="387" customFormat="1" ht="24" customHeight="1" spans="1:14">
      <c r="A12" s="400" t="s">
        <v>1073</v>
      </c>
      <c r="B12" s="401">
        <v>7398.15</v>
      </c>
      <c r="C12" s="395"/>
      <c r="D12" s="395"/>
      <c r="L12" s="389"/>
      <c r="M12" s="389"/>
      <c r="N12" s="389"/>
    </row>
    <row r="13" s="387" customFormat="1" ht="24" customHeight="1" spans="1:14">
      <c r="A13" s="400" t="s">
        <v>1074</v>
      </c>
      <c r="B13" s="401">
        <v>45.97</v>
      </c>
      <c r="C13" s="395"/>
      <c r="D13" s="395"/>
      <c r="L13" s="389"/>
      <c r="M13" s="389"/>
      <c r="N13" s="389"/>
    </row>
    <row r="14" ht="24" customHeight="1" spans="1:2">
      <c r="A14" s="400" t="s">
        <v>1075</v>
      </c>
      <c r="B14" s="401">
        <v>52.77</v>
      </c>
    </row>
    <row r="15" ht="24" customHeight="1" spans="1:2">
      <c r="A15" s="400" t="s">
        <v>1076</v>
      </c>
      <c r="B15" s="401">
        <v>58</v>
      </c>
    </row>
    <row r="16" ht="24" customHeight="1" spans="1:2">
      <c r="A16" s="400" t="s">
        <v>1077</v>
      </c>
      <c r="B16" s="401">
        <v>220.09</v>
      </c>
    </row>
    <row r="17" ht="24" customHeight="1" spans="1:2">
      <c r="A17" s="400" t="s">
        <v>1078</v>
      </c>
      <c r="B17" s="401">
        <v>315.87</v>
      </c>
    </row>
    <row r="18" ht="24" customHeight="1" spans="1:2">
      <c r="A18" s="400" t="s">
        <v>1079</v>
      </c>
      <c r="B18" s="401"/>
    </row>
    <row r="19" ht="24" customHeight="1" spans="1:2">
      <c r="A19" s="400" t="s">
        <v>1080</v>
      </c>
      <c r="B19" s="401">
        <v>438</v>
      </c>
    </row>
    <row r="20" ht="24" customHeight="1" spans="1:2">
      <c r="A20" s="400" t="s">
        <v>1081</v>
      </c>
      <c r="B20" s="401">
        <v>152.75</v>
      </c>
    </row>
    <row r="21" ht="24" customHeight="1" spans="1:2">
      <c r="A21" s="400" t="s">
        <v>1082</v>
      </c>
      <c r="B21" s="401">
        <v>2505.24</v>
      </c>
    </row>
    <row r="22" ht="24" customHeight="1" spans="1:2">
      <c r="A22" s="398" t="s">
        <v>1083</v>
      </c>
      <c r="B22" s="399">
        <f>SUM(B23:B29)</f>
        <v>24.36</v>
      </c>
    </row>
    <row r="23" ht="24" customHeight="1" spans="1:2">
      <c r="A23" s="400" t="s">
        <v>1084</v>
      </c>
      <c r="B23" s="401"/>
    </row>
    <row r="24" ht="24" customHeight="1" spans="1:2">
      <c r="A24" s="400" t="s">
        <v>1085</v>
      </c>
      <c r="B24" s="401"/>
    </row>
    <row r="25" ht="24" customHeight="1" spans="1:2">
      <c r="A25" s="400" t="s">
        <v>1086</v>
      </c>
      <c r="B25" s="401"/>
    </row>
    <row r="26" ht="24" customHeight="1" spans="1:2">
      <c r="A26" s="400" t="s">
        <v>1087</v>
      </c>
      <c r="B26" s="401"/>
    </row>
    <row r="27" ht="24" customHeight="1" spans="1:2">
      <c r="A27" s="400" t="s">
        <v>1088</v>
      </c>
      <c r="B27" s="401">
        <v>24.36</v>
      </c>
    </row>
    <row r="28" ht="24" customHeight="1" spans="1:2">
      <c r="A28" s="400" t="s">
        <v>1089</v>
      </c>
      <c r="B28" s="401"/>
    </row>
    <row r="29" ht="24" customHeight="1" spans="1:2">
      <c r="A29" s="400" t="s">
        <v>1090</v>
      </c>
      <c r="B29" s="401"/>
    </row>
    <row r="30" ht="24" customHeight="1" spans="1:2">
      <c r="A30" s="398" t="s">
        <v>1091</v>
      </c>
      <c r="B30" s="401"/>
    </row>
    <row r="31" ht="24" customHeight="1" spans="1:2">
      <c r="A31" s="400" t="s">
        <v>1084</v>
      </c>
      <c r="B31" s="401"/>
    </row>
    <row r="32" ht="24" customHeight="1" spans="1:2">
      <c r="A32" s="400" t="s">
        <v>1085</v>
      </c>
      <c r="B32" s="401"/>
    </row>
    <row r="33" ht="24" customHeight="1" spans="1:2">
      <c r="A33" s="400" t="s">
        <v>1086</v>
      </c>
      <c r="B33" s="401"/>
    </row>
    <row r="34" ht="24" customHeight="1" spans="1:2">
      <c r="A34" s="400" t="s">
        <v>1088</v>
      </c>
      <c r="B34" s="401"/>
    </row>
    <row r="35" ht="24" customHeight="1" spans="1:2">
      <c r="A35" s="400" t="s">
        <v>1089</v>
      </c>
      <c r="B35" s="401"/>
    </row>
    <row r="36" ht="24" customHeight="1" spans="1:2">
      <c r="A36" s="400" t="s">
        <v>1090</v>
      </c>
      <c r="B36" s="401"/>
    </row>
    <row r="37" ht="24" customHeight="1" spans="1:2">
      <c r="A37" s="398" t="s">
        <v>1092</v>
      </c>
      <c r="B37" s="399">
        <f>SUM(B38:B40)</f>
        <v>187533.07</v>
      </c>
    </row>
    <row r="38" ht="24" customHeight="1" spans="1:2">
      <c r="A38" s="400" t="s">
        <v>1093</v>
      </c>
      <c r="B38" s="401">
        <v>169841.13</v>
      </c>
    </row>
    <row r="39" ht="24" customHeight="1" spans="1:2">
      <c r="A39" s="400" t="s">
        <v>1094</v>
      </c>
      <c r="B39" s="401">
        <v>17691.94</v>
      </c>
    </row>
    <row r="40" ht="24" customHeight="1" spans="1:2">
      <c r="A40" s="400" t="s">
        <v>1095</v>
      </c>
      <c r="B40" s="401"/>
    </row>
    <row r="41" ht="24" customHeight="1" spans="1:2">
      <c r="A41" s="398" t="s">
        <v>1096</v>
      </c>
      <c r="B41" s="399">
        <f>SUM(B42:B43)</f>
        <v>29.25</v>
      </c>
    </row>
    <row r="42" ht="24" customHeight="1" spans="1:2">
      <c r="A42" s="400" t="s">
        <v>1097</v>
      </c>
      <c r="B42" s="401">
        <v>29.25</v>
      </c>
    </row>
    <row r="43" ht="24" customHeight="1" spans="1:2">
      <c r="A43" s="400" t="s">
        <v>1098</v>
      </c>
      <c r="B43" s="401"/>
    </row>
    <row r="44" ht="24" customHeight="1" spans="1:2">
      <c r="A44" s="398" t="s">
        <v>1099</v>
      </c>
      <c r="B44" s="399"/>
    </row>
    <row r="45" ht="24" customHeight="1" spans="1:2">
      <c r="A45" s="400" t="s">
        <v>1100</v>
      </c>
      <c r="B45" s="401"/>
    </row>
    <row r="46" ht="24" customHeight="1" spans="1:2">
      <c r="A46" s="400" t="s">
        <v>1101</v>
      </c>
      <c r="B46" s="401"/>
    </row>
    <row r="47" ht="24" customHeight="1" spans="1:2">
      <c r="A47" s="400" t="s">
        <v>1102</v>
      </c>
      <c r="B47" s="401"/>
    </row>
    <row r="48" ht="24" customHeight="1" spans="1:2">
      <c r="A48" s="398" t="s">
        <v>1103</v>
      </c>
      <c r="B48" s="402"/>
    </row>
    <row r="49" ht="24" customHeight="1" spans="1:2">
      <c r="A49" s="400" t="s">
        <v>1104</v>
      </c>
      <c r="B49" s="402"/>
    </row>
    <row r="50" ht="24" customHeight="1" spans="1:2">
      <c r="A50" s="400" t="s">
        <v>1105</v>
      </c>
      <c r="B50" s="402"/>
    </row>
    <row r="51" ht="24" customHeight="1" spans="1:2">
      <c r="A51" s="400" t="s">
        <v>1106</v>
      </c>
      <c r="B51" s="402"/>
    </row>
    <row r="52" ht="24" customHeight="1" spans="1:2">
      <c r="A52" s="400" t="s">
        <v>1107</v>
      </c>
      <c r="B52" s="402"/>
    </row>
    <row r="53" ht="24" customHeight="1" spans="1:2">
      <c r="A53" s="398" t="s">
        <v>1108</v>
      </c>
      <c r="B53" s="380">
        <f>SUM(B54:B58)</f>
        <v>27721.94</v>
      </c>
    </row>
    <row r="54" ht="24" customHeight="1" spans="1:2">
      <c r="A54" s="400" t="s">
        <v>1109</v>
      </c>
      <c r="B54" s="401">
        <v>26964.76</v>
      </c>
    </row>
    <row r="55" ht="24" customHeight="1" spans="1:2">
      <c r="A55" s="400" t="s">
        <v>1110</v>
      </c>
      <c r="B55" s="401"/>
    </row>
    <row r="56" ht="24" customHeight="1" spans="1:2">
      <c r="A56" s="400" t="s">
        <v>1111</v>
      </c>
      <c r="B56" s="401"/>
    </row>
    <row r="57" ht="24" customHeight="1" spans="1:2">
      <c r="A57" s="400" t="s">
        <v>1112</v>
      </c>
      <c r="B57" s="401">
        <v>180.94</v>
      </c>
    </row>
    <row r="58" ht="24" customHeight="1" spans="1:2">
      <c r="A58" s="400" t="s">
        <v>1113</v>
      </c>
      <c r="B58" s="401">
        <v>576.24</v>
      </c>
    </row>
    <row r="59" ht="24" customHeight="1" spans="1:2">
      <c r="A59" s="398" t="s">
        <v>1114</v>
      </c>
      <c r="B59" s="380"/>
    </row>
    <row r="60" ht="24" customHeight="1" spans="1:2">
      <c r="A60" s="400" t="s">
        <v>1115</v>
      </c>
      <c r="B60" s="401"/>
    </row>
    <row r="61" ht="24" customHeight="1" spans="1:2">
      <c r="A61" s="400" t="s">
        <v>1116</v>
      </c>
      <c r="B61" s="403"/>
    </row>
    <row r="62" ht="24" customHeight="1" spans="1:2">
      <c r="A62" s="400" t="s">
        <v>1117</v>
      </c>
      <c r="B62" s="403"/>
    </row>
    <row r="63" ht="24" customHeight="1" spans="1:2">
      <c r="A63" s="398" t="s">
        <v>1118</v>
      </c>
      <c r="B63" s="380"/>
    </row>
    <row r="64" ht="24" customHeight="1" spans="1:2">
      <c r="A64" s="400" t="s">
        <v>1119</v>
      </c>
      <c r="B64" s="404"/>
    </row>
    <row r="65" ht="24" customHeight="1" spans="1:2">
      <c r="A65" s="400" t="s">
        <v>1120</v>
      </c>
      <c r="B65" s="401"/>
    </row>
    <row r="66" ht="24" customHeight="1" spans="1:2">
      <c r="A66" s="398" t="s">
        <v>1121</v>
      </c>
      <c r="B66" s="380"/>
    </row>
    <row r="67" ht="24" customHeight="1" spans="1:2">
      <c r="A67" s="400" t="s">
        <v>1122</v>
      </c>
      <c r="B67" s="404"/>
    </row>
    <row r="68" ht="24" customHeight="1" spans="1:2">
      <c r="A68" s="398" t="s">
        <v>1123</v>
      </c>
      <c r="B68" s="380"/>
    </row>
    <row r="69" ht="24" customHeight="1" spans="1:2">
      <c r="A69" s="400" t="s">
        <v>1124</v>
      </c>
      <c r="B69" s="404"/>
    </row>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4"/>
  <sheetViews>
    <sheetView workbookViewId="0">
      <selection activeCell="F9" sqref="F9"/>
    </sheetView>
  </sheetViews>
  <sheetFormatPr defaultColWidth="9" defaultRowHeight="14.25" outlineLevelCol="2"/>
  <cols>
    <col min="1" max="1" width="52.25" customWidth="1"/>
    <col min="2" max="2" width="16.25" customWidth="1"/>
    <col min="3" max="3" width="15.625" customWidth="1"/>
  </cols>
  <sheetData>
    <row r="1" s="358" customFormat="1" ht="24" customHeight="1" spans="1:3">
      <c r="A1" s="363"/>
      <c r="B1" s="364"/>
      <c r="C1" s="365"/>
    </row>
    <row r="2" s="359" customFormat="1" ht="60" customHeight="1" spans="1:3">
      <c r="A2" s="366" t="s">
        <v>1126</v>
      </c>
      <c r="B2" s="366"/>
      <c r="C2" s="366"/>
    </row>
    <row r="3" s="360" customFormat="1" ht="27" customHeight="1" spans="1:3">
      <c r="A3" s="367"/>
      <c r="B3" s="367"/>
      <c r="C3" s="368" t="s">
        <v>1</v>
      </c>
    </row>
    <row r="4" s="361" customFormat="1" ht="25" customHeight="1" spans="1:3">
      <c r="A4" s="369" t="s">
        <v>1127</v>
      </c>
      <c r="B4" s="370" t="s">
        <v>1128</v>
      </c>
      <c r="C4" s="371" t="s">
        <v>1129</v>
      </c>
    </row>
    <row r="5" s="361" customFormat="1" ht="24" customHeight="1" spans="1:3">
      <c r="A5" s="372" t="s">
        <v>1130</v>
      </c>
      <c r="B5" s="373">
        <f>B6+B13+B52</f>
        <v>487255</v>
      </c>
      <c r="C5" s="374">
        <f>C6+C13+C52</f>
        <v>317862.16</v>
      </c>
    </row>
    <row r="6" s="361" customFormat="1" ht="24" customHeight="1" spans="1:3">
      <c r="A6" s="372" t="s">
        <v>1131</v>
      </c>
      <c r="B6" s="373">
        <f>SUM(B7:B12)</f>
        <v>9082</v>
      </c>
      <c r="C6" s="373">
        <f>SUM(C7:C12)</f>
        <v>9082</v>
      </c>
    </row>
    <row r="7" s="361" customFormat="1" ht="24" customHeight="1" spans="1:3">
      <c r="A7" s="375" t="s">
        <v>1132</v>
      </c>
      <c r="B7" s="376">
        <v>3555</v>
      </c>
      <c r="C7" s="376">
        <v>3555</v>
      </c>
    </row>
    <row r="8" s="361" customFormat="1" ht="24" customHeight="1" spans="1:3">
      <c r="A8" s="375" t="s">
        <v>1133</v>
      </c>
      <c r="B8" s="376">
        <v>1452</v>
      </c>
      <c r="C8" s="376">
        <v>1452</v>
      </c>
    </row>
    <row r="9" s="361" customFormat="1" ht="24" customHeight="1" spans="1:3">
      <c r="A9" s="375" t="s">
        <v>1134</v>
      </c>
      <c r="B9" s="376">
        <v>4600</v>
      </c>
      <c r="C9" s="376">
        <v>4600</v>
      </c>
    </row>
    <row r="10" s="361" customFormat="1" ht="24" customHeight="1" spans="1:3">
      <c r="A10" s="375" t="s">
        <v>1135</v>
      </c>
      <c r="B10" s="376">
        <v>8</v>
      </c>
      <c r="C10" s="376">
        <v>8</v>
      </c>
    </row>
    <row r="11" s="361" customFormat="1" ht="24" customHeight="1" spans="1:3">
      <c r="A11" s="375" t="s">
        <v>1136</v>
      </c>
      <c r="B11" s="376">
        <v>2739</v>
      </c>
      <c r="C11" s="376">
        <v>2739</v>
      </c>
    </row>
    <row r="12" s="361" customFormat="1" ht="24" customHeight="1" spans="1:3">
      <c r="A12" s="375" t="s">
        <v>1137</v>
      </c>
      <c r="B12" s="376">
        <v>-3272</v>
      </c>
      <c r="C12" s="376">
        <v>-3272</v>
      </c>
    </row>
    <row r="13" s="362" customFormat="1" ht="24" customHeight="1" spans="1:3">
      <c r="A13" s="377" t="s">
        <v>72</v>
      </c>
      <c r="B13" s="373">
        <f>SUM(B14:B51)</f>
        <v>445759</v>
      </c>
      <c r="C13" s="378">
        <f>SUM(C14:C51)</f>
        <v>308780.16</v>
      </c>
    </row>
    <row r="14" s="362" customFormat="1" ht="24" customHeight="1" spans="1:3">
      <c r="A14" s="375" t="s">
        <v>1138</v>
      </c>
      <c r="B14" s="376"/>
      <c r="C14" s="376"/>
    </row>
    <row r="15" s="362" customFormat="1" ht="25" customHeight="1" spans="1:3">
      <c r="A15" s="375" t="s">
        <v>1139</v>
      </c>
      <c r="B15" s="376">
        <v>127638</v>
      </c>
      <c r="C15" s="376">
        <v>112553</v>
      </c>
    </row>
    <row r="16" s="361" customFormat="1" ht="25" customHeight="1" spans="1:3">
      <c r="A16" s="375" t="s">
        <v>1140</v>
      </c>
      <c r="B16" s="376">
        <v>29083</v>
      </c>
      <c r="C16" s="376">
        <v>29057</v>
      </c>
    </row>
    <row r="17" s="361" customFormat="1" ht="25" customHeight="1" spans="1:3">
      <c r="A17" s="375" t="s">
        <v>1141</v>
      </c>
      <c r="B17" s="376">
        <v>39447</v>
      </c>
      <c r="C17" s="376">
        <v>2645</v>
      </c>
    </row>
    <row r="18" s="361" customFormat="1" ht="25" customHeight="1" spans="1:3">
      <c r="A18" s="375" t="s">
        <v>1142</v>
      </c>
      <c r="B18" s="376">
        <v>2086</v>
      </c>
      <c r="C18" s="376">
        <v>1877</v>
      </c>
    </row>
    <row r="19" s="361" customFormat="1" ht="25" customHeight="1" spans="1:3">
      <c r="A19" s="375" t="s">
        <v>1143</v>
      </c>
      <c r="B19" s="376"/>
      <c r="C19" s="376"/>
    </row>
    <row r="20" s="361" customFormat="1" ht="25" customHeight="1" spans="1:3">
      <c r="A20" s="375" t="s">
        <v>1144</v>
      </c>
      <c r="B20" s="376">
        <v>7491</v>
      </c>
      <c r="C20" s="376">
        <v>5000</v>
      </c>
    </row>
    <row r="21" s="361" customFormat="1" ht="25" customHeight="1" spans="1:3">
      <c r="A21" s="375" t="s">
        <v>1145</v>
      </c>
      <c r="B21" s="376">
        <v>390</v>
      </c>
      <c r="C21" s="376"/>
    </row>
    <row r="22" s="361" customFormat="1" ht="25" customHeight="1" spans="1:3">
      <c r="A22" s="375" t="s">
        <v>1146</v>
      </c>
      <c r="B22" s="376">
        <v>29135</v>
      </c>
      <c r="C22" s="376">
        <v>29082</v>
      </c>
    </row>
    <row r="23" s="361" customFormat="1" ht="25" customHeight="1" spans="1:3">
      <c r="A23" s="375" t="s">
        <v>1147</v>
      </c>
      <c r="B23" s="376">
        <v>2546</v>
      </c>
      <c r="C23" s="376">
        <v>2291</v>
      </c>
    </row>
    <row r="24" s="361" customFormat="1" ht="24" customHeight="1" spans="1:3">
      <c r="A24" s="375" t="s">
        <v>1148</v>
      </c>
      <c r="B24" s="376"/>
      <c r="C24" s="376"/>
    </row>
    <row r="25" s="361" customFormat="1" ht="24" customHeight="1" spans="1:3">
      <c r="A25" s="375" t="s">
        <v>1149</v>
      </c>
      <c r="B25" s="376"/>
      <c r="C25" s="376"/>
    </row>
    <row r="26" ht="24" customHeight="1" spans="1:3">
      <c r="A26" s="375" t="s">
        <v>1150</v>
      </c>
      <c r="B26" s="376">
        <v>16605</v>
      </c>
      <c r="C26" s="376">
        <v>13175</v>
      </c>
    </row>
    <row r="27" ht="24" customHeight="1" spans="1:3">
      <c r="A27" s="375" t="s">
        <v>1151</v>
      </c>
      <c r="B27" s="376"/>
      <c r="C27" s="376"/>
    </row>
    <row r="28" ht="24" customHeight="1" spans="1:3">
      <c r="A28" s="375" t="s">
        <v>1152</v>
      </c>
      <c r="B28" s="376"/>
      <c r="C28" s="376"/>
    </row>
    <row r="29" ht="24" customHeight="1" spans="1:3">
      <c r="A29" s="375" t="s">
        <v>1153</v>
      </c>
      <c r="B29" s="376"/>
      <c r="C29" s="376"/>
    </row>
    <row r="30" ht="24" customHeight="1" spans="1:3">
      <c r="A30" s="375" t="s">
        <v>1154</v>
      </c>
      <c r="B30" s="376">
        <v>1807</v>
      </c>
      <c r="C30" s="376">
        <v>1400</v>
      </c>
    </row>
    <row r="31" ht="24" customHeight="1" spans="1:3">
      <c r="A31" s="375" t="s">
        <v>1155</v>
      </c>
      <c r="B31" s="376">
        <v>30765</v>
      </c>
      <c r="C31" s="376">
        <v>19754.93</v>
      </c>
    </row>
    <row r="32" ht="24" customHeight="1" spans="1:3">
      <c r="A32" s="375" t="s">
        <v>1156</v>
      </c>
      <c r="B32" s="376">
        <v>205</v>
      </c>
      <c r="C32" s="376"/>
    </row>
    <row r="33" ht="24" customHeight="1" spans="1:3">
      <c r="A33" s="375" t="s">
        <v>1157</v>
      </c>
      <c r="B33" s="376">
        <v>646</v>
      </c>
      <c r="C33" s="376">
        <v>400</v>
      </c>
    </row>
    <row r="34" ht="24" customHeight="1" spans="1:3">
      <c r="A34" s="375" t="s">
        <v>1158</v>
      </c>
      <c r="B34" s="376">
        <v>40216</v>
      </c>
      <c r="C34" s="379">
        <v>31042.72</v>
      </c>
    </row>
    <row r="35" ht="24" customHeight="1" spans="1:3">
      <c r="A35" s="375" t="s">
        <v>1159</v>
      </c>
      <c r="B35" s="376">
        <v>14039</v>
      </c>
      <c r="C35" s="379">
        <v>11295.51</v>
      </c>
    </row>
    <row r="36" ht="24" customHeight="1" spans="1:3">
      <c r="A36" s="375" t="s">
        <v>1160</v>
      </c>
      <c r="B36" s="376">
        <v>375</v>
      </c>
      <c r="C36" s="376">
        <v>180</v>
      </c>
    </row>
    <row r="37" ht="24" customHeight="1" spans="1:3">
      <c r="A37" s="375" t="s">
        <v>1161</v>
      </c>
      <c r="B37" s="376"/>
      <c r="C37" s="376"/>
    </row>
    <row r="38" ht="24" customHeight="1" spans="1:3">
      <c r="A38" s="375" t="s">
        <v>1162</v>
      </c>
      <c r="B38" s="376">
        <v>87985</v>
      </c>
      <c r="C38" s="376">
        <v>33000</v>
      </c>
    </row>
    <row r="39" ht="24" customHeight="1" spans="1:3">
      <c r="A39" s="375" t="s">
        <v>1163</v>
      </c>
      <c r="B39" s="376">
        <v>4078</v>
      </c>
      <c r="C39" s="376">
        <v>10336</v>
      </c>
    </row>
    <row r="40" ht="24" customHeight="1" spans="1:3">
      <c r="A40" s="375" t="s">
        <v>1164</v>
      </c>
      <c r="B40" s="376"/>
      <c r="C40" s="376"/>
    </row>
    <row r="41" ht="24" customHeight="1" spans="1:3">
      <c r="A41" s="375" t="s">
        <v>1165</v>
      </c>
      <c r="B41" s="376"/>
      <c r="C41" s="376"/>
    </row>
    <row r="42" ht="24" customHeight="1" spans="1:3">
      <c r="A42" s="375" t="s">
        <v>1166</v>
      </c>
      <c r="B42" s="376"/>
      <c r="C42" s="376"/>
    </row>
    <row r="43" ht="24" customHeight="1" spans="1:3">
      <c r="A43" s="375" t="s">
        <v>1167</v>
      </c>
      <c r="B43" s="376"/>
      <c r="C43" s="376"/>
    </row>
    <row r="44" ht="24" customHeight="1" spans="1:3">
      <c r="A44" s="375" t="s">
        <v>1168</v>
      </c>
      <c r="B44" s="376">
        <v>6665</v>
      </c>
      <c r="C44" s="376">
        <v>5000</v>
      </c>
    </row>
    <row r="45" ht="24" customHeight="1" spans="1:3">
      <c r="A45" s="375" t="s">
        <v>1169</v>
      </c>
      <c r="B45" s="376"/>
      <c r="C45" s="376"/>
    </row>
    <row r="46" ht="24" customHeight="1" spans="1:3">
      <c r="A46" s="375" t="s">
        <v>1170</v>
      </c>
      <c r="B46" s="376">
        <v>2456</v>
      </c>
      <c r="C46" s="376">
        <v>200</v>
      </c>
    </row>
    <row r="47" ht="24" customHeight="1" spans="1:3">
      <c r="A47" s="375" t="s">
        <v>1171</v>
      </c>
      <c r="B47" s="376"/>
      <c r="C47" s="376"/>
    </row>
    <row r="48" ht="24" customHeight="1" spans="1:3">
      <c r="A48" s="375" t="s">
        <v>1172</v>
      </c>
      <c r="B48" s="376"/>
      <c r="C48" s="376"/>
    </row>
    <row r="49" ht="24" customHeight="1" spans="1:3">
      <c r="A49" s="375" t="s">
        <v>1173</v>
      </c>
      <c r="B49" s="376"/>
      <c r="C49" s="376"/>
    </row>
    <row r="50" ht="24" customHeight="1" spans="1:3">
      <c r="A50" s="375" t="s">
        <v>1174</v>
      </c>
      <c r="B50" s="376"/>
      <c r="C50" s="376"/>
    </row>
    <row r="51" ht="24" customHeight="1" spans="1:3">
      <c r="A51" s="375" t="s">
        <v>1175</v>
      </c>
      <c r="B51" s="376">
        <v>2101</v>
      </c>
      <c r="C51" s="376">
        <v>491</v>
      </c>
    </row>
    <row r="52" ht="24" customHeight="1" spans="1:3">
      <c r="A52" s="372" t="s">
        <v>74</v>
      </c>
      <c r="B52" s="373">
        <f>SUM(B53:B73)</f>
        <v>32414</v>
      </c>
      <c r="C52" s="380">
        <f>SUM(C53:C73)</f>
        <v>0</v>
      </c>
    </row>
    <row r="53" ht="24" customHeight="1" spans="1:3">
      <c r="A53" s="381" t="s">
        <v>1176</v>
      </c>
      <c r="B53" s="376">
        <v>40</v>
      </c>
      <c r="C53" s="376"/>
    </row>
    <row r="54" ht="24" customHeight="1" spans="1:3">
      <c r="A54" s="381" t="s">
        <v>1177</v>
      </c>
      <c r="B54" s="376"/>
      <c r="C54" s="376"/>
    </row>
    <row r="55" ht="24" customHeight="1" spans="1:3">
      <c r="A55" s="381" t="s">
        <v>1178</v>
      </c>
      <c r="B55" s="376">
        <v>350</v>
      </c>
      <c r="C55" s="376"/>
    </row>
    <row r="56" ht="24" customHeight="1" spans="1:3">
      <c r="A56" s="381" t="s">
        <v>1179</v>
      </c>
      <c r="B56" s="376">
        <v>20</v>
      </c>
      <c r="C56" s="376"/>
    </row>
    <row r="57" ht="24" customHeight="1" spans="1:3">
      <c r="A57" s="381" t="s">
        <v>1180</v>
      </c>
      <c r="B57" s="376"/>
      <c r="C57" s="376"/>
    </row>
    <row r="58" ht="24" customHeight="1" spans="1:3">
      <c r="A58" s="381" t="s">
        <v>1181</v>
      </c>
      <c r="B58" s="376">
        <v>150</v>
      </c>
      <c r="C58" s="376"/>
    </row>
    <row r="59" ht="24" customHeight="1" spans="1:3">
      <c r="A59" s="381" t="s">
        <v>1182</v>
      </c>
      <c r="B59" s="376">
        <v>1</v>
      </c>
      <c r="C59" s="376"/>
    </row>
    <row r="60" ht="24" customHeight="1" spans="1:3">
      <c r="A60" s="381" t="s">
        <v>1183</v>
      </c>
      <c r="B60" s="376"/>
      <c r="C60" s="376"/>
    </row>
    <row r="61" ht="24" customHeight="1" spans="1:3">
      <c r="A61" s="381" t="s">
        <v>1184</v>
      </c>
      <c r="B61" s="376">
        <v>953</v>
      </c>
      <c r="C61" s="376"/>
    </row>
    <row r="62" ht="24" customHeight="1" spans="1:3">
      <c r="A62" s="381" t="s">
        <v>1185</v>
      </c>
      <c r="B62" s="376">
        <v>5650</v>
      </c>
      <c r="C62" s="376"/>
    </row>
    <row r="63" ht="24" customHeight="1" spans="1:3">
      <c r="A63" s="381" t="s">
        <v>1186</v>
      </c>
      <c r="B63" s="376">
        <v>1146</v>
      </c>
      <c r="C63" s="376"/>
    </row>
    <row r="64" ht="24" customHeight="1" spans="1:3">
      <c r="A64" s="381" t="s">
        <v>1187</v>
      </c>
      <c r="B64" s="376">
        <v>16521</v>
      </c>
      <c r="C64" s="376"/>
    </row>
    <row r="65" ht="24" customHeight="1" spans="1:3">
      <c r="A65" s="381" t="s">
        <v>1188</v>
      </c>
      <c r="B65" s="376">
        <v>1447</v>
      </c>
      <c r="C65" s="376"/>
    </row>
    <row r="66" ht="24" customHeight="1" spans="1:3">
      <c r="A66" s="381" t="s">
        <v>1189</v>
      </c>
      <c r="B66" s="376">
        <v>1150</v>
      </c>
      <c r="C66" s="376"/>
    </row>
    <row r="67" ht="24" customHeight="1" spans="1:3">
      <c r="A67" s="381" t="s">
        <v>1190</v>
      </c>
      <c r="B67" s="376"/>
      <c r="C67" s="376"/>
    </row>
    <row r="68" ht="24" customHeight="1" spans="1:3">
      <c r="A68" s="381" t="s">
        <v>1191</v>
      </c>
      <c r="B68" s="376">
        <v>880</v>
      </c>
      <c r="C68" s="376"/>
    </row>
    <row r="69" ht="24" customHeight="1" spans="1:3">
      <c r="A69" s="381" t="s">
        <v>1192</v>
      </c>
      <c r="B69" s="376"/>
      <c r="C69" s="382"/>
    </row>
    <row r="70" ht="24" customHeight="1" spans="1:3">
      <c r="A70" s="381" t="s">
        <v>1193</v>
      </c>
      <c r="B70" s="376">
        <v>3380</v>
      </c>
      <c r="C70" s="382"/>
    </row>
    <row r="71" ht="24" customHeight="1" spans="1:3">
      <c r="A71" s="381" t="s">
        <v>1194</v>
      </c>
      <c r="B71" s="376">
        <v>94</v>
      </c>
      <c r="C71" s="382"/>
    </row>
    <row r="72" ht="24" customHeight="1" spans="1:3">
      <c r="A72" s="381" t="s">
        <v>1195</v>
      </c>
      <c r="B72" s="376">
        <v>432</v>
      </c>
      <c r="C72" s="382"/>
    </row>
    <row r="73" ht="24" customHeight="1" spans="1:3">
      <c r="A73" s="381" t="s">
        <v>1196</v>
      </c>
      <c r="B73" s="376">
        <v>200</v>
      </c>
      <c r="C73" s="382"/>
    </row>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2:C2"/>
  </mergeCells>
  <printOptions horizontalCentered="1"/>
  <pageMargins left="0.590277777777778" right="0.590277777777778" top="0.786805555555556" bottom="0.786805555555556" header="0.5" footer="0.5"/>
  <pageSetup paperSize="9" scale="3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39</vt:i4>
      </vt:variant>
    </vt:vector>
  </HeadingPairs>
  <TitlesOfParts>
    <vt:vector size="3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32.大竹县2024年地方政府债务限额及余额预算情况表</vt:lpstr>
      <vt:lpstr>33.大竹县地方政府一般债务余额情况表</vt:lpstr>
      <vt:lpstr>34.大竹县地方政府专项债务余额情况表</vt:lpstr>
      <vt:lpstr>35.大竹县地方政府债券发行及还本付息情况表</vt:lpstr>
      <vt:lpstr>36.大竹县本级2024年地方政府专项债务表</vt:lpstr>
      <vt:lpstr>37.大竹县本级2024年新增政府债券项目实施情况表</vt:lpstr>
      <vt:lpstr>38.大竹县2025年地方政府债务限额提前下达情况表</vt:lpstr>
      <vt:lpstr>39.大竹县本级2025年提前下达新增地方政府债券资金安排表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多肉要肉多</cp:lastModifiedBy>
  <cp:revision>1</cp:revision>
  <dcterms:created xsi:type="dcterms:W3CDTF">2022-03-23T03:14:00Z</dcterms:created>
  <dcterms:modified xsi:type="dcterms:W3CDTF">2025-04-10T02:00:03Z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925A62E17CA54C8E8619AA683F160F3E</vt:lpwstr>
  </property>
  <property fmtid="{D5CDD505-2E9C-101B-9397-08002B2CF9AE}" pid="4" name="commondata">
    <vt:lpwstr>eyJoZGlkIjoiZTVjNDhiODlkZmMyMjI1YWFlYTAwNDFmOGNiM2U2NmMifQ==</vt:lpwstr>
  </property>
  <property fmtid="{D5CDD505-2E9C-101B-9397-08002B2CF9AE}" pid="5" name="KSOReadingLayout">
    <vt:bool>true</vt:bool>
  </property>
</Properties>
</file>