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7490" windowHeight="11010" tabRatio="763" activeTab="2"/>
  </bookViews>
  <sheets>
    <sheet name="封面" sheetId="14" r:id="rId1"/>
    <sheet name="1" sheetId="2" r:id="rId2"/>
    <sheet name="1-1" sheetId="3" r:id="rId3"/>
    <sheet name="1-2" sheetId="4" r:id="rId4"/>
    <sheet name="2" sheetId="5" r:id="rId5"/>
    <sheet name="3" sheetId="6" r:id="rId6"/>
    <sheet name="3-1" sheetId="7" r:id="rId7"/>
    <sheet name="3-2" sheetId="8" r:id="rId8"/>
    <sheet name="3-3" sheetId="9" r:id="rId9"/>
    <sheet name="4" sheetId="10" r:id="rId10"/>
    <sheet name="4-1" sheetId="11" r:id="rId11"/>
    <sheet name="5" sheetId="12" r:id="rId12"/>
  </sheets>
  <definedNames>
    <definedName name="_xlnm._FilterDatabase" localSheetId="2" hidden="1">'1-1'!$A$6:$T$6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">#N/A</definedName>
    <definedName name="_xlnm.Print_Area" localSheetId="2">#N/A</definedName>
    <definedName name="_xlnm.Print_Area" localSheetId="3">#N/A</definedName>
    <definedName name="_xlnm.Print_Area" localSheetId="4">#N/A</definedName>
    <definedName name="_xlnm.Print_Area" localSheetId="8">#N/A</definedName>
    <definedName name="_xlnm.Print_Area" localSheetId="10">#N/A</definedName>
    <definedName name="_xlnm.Print_Area">#N/A</definedName>
    <definedName name="_xlnm.Print_Titles" localSheetId="6">'3-1'!$4:$6</definedName>
    <definedName name="_xlnm.Print_Titles" hidden="1">#N/A</definedName>
    <definedName name="s">#N/A</definedName>
  </definedNames>
  <calcPr calcId="125725" fullCalcOnLoad="1"/>
</workbook>
</file>

<file path=xl/calcChain.xml><?xml version="1.0" encoding="utf-8"?>
<calcChain xmlns="http://schemas.openxmlformats.org/spreadsheetml/2006/main">
  <c r="D31" i="7"/>
  <c r="M32" i="6"/>
  <c r="E39"/>
  <c r="AK34"/>
  <c r="AK33"/>
  <c r="AJ33"/>
  <c r="AJ34"/>
  <c r="AT24"/>
  <c r="AU24"/>
  <c r="AV24"/>
  <c r="AW24"/>
  <c r="AX24"/>
  <c r="AR7"/>
  <c r="E27" i="7"/>
  <c r="AR40" i="6"/>
  <c r="AR24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M36"/>
  <c r="N37"/>
  <c r="N36"/>
  <c r="M39"/>
  <c r="M11"/>
  <c r="E11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F23" i="3"/>
  <c r="F10"/>
  <c r="F23" i="4"/>
  <c r="F10"/>
  <c r="D23" i="7"/>
  <c r="F7" i="8"/>
  <c r="F6"/>
  <c r="F14" i="7"/>
  <c r="D29"/>
  <c r="F27"/>
  <c r="D9"/>
  <c r="D10"/>
  <c r="D11"/>
  <c r="D12"/>
  <c r="D13"/>
  <c r="D15"/>
  <c r="D16"/>
  <c r="D17"/>
  <c r="D18"/>
  <c r="D19"/>
  <c r="D20"/>
  <c r="D21"/>
  <c r="D22"/>
  <c r="D24"/>
  <c r="D25"/>
  <c r="D26"/>
  <c r="D28"/>
  <c r="D32"/>
  <c r="D30"/>
  <c r="E14"/>
  <c r="F8"/>
  <c r="E8"/>
  <c r="AN54" i="6"/>
  <c r="H41"/>
  <c r="I41"/>
  <c r="J41"/>
  <c r="K41"/>
  <c r="L41"/>
  <c r="H21"/>
  <c r="I21"/>
  <c r="J21"/>
  <c r="L21"/>
  <c r="I8"/>
  <c r="J8"/>
  <c r="K8"/>
  <c r="L8"/>
  <c r="D27" i="7"/>
  <c r="D8"/>
  <c r="E7"/>
  <c r="D14"/>
  <c r="F7"/>
  <c r="D7"/>
  <c r="AP7" i="6"/>
  <c r="AQ7"/>
  <c r="AS7"/>
  <c r="AT7"/>
  <c r="AU7"/>
  <c r="AV7"/>
  <c r="AW7"/>
  <c r="AO7"/>
  <c r="AM24"/>
  <c r="M24"/>
  <c r="AS24"/>
  <c r="AM25"/>
  <c r="AP24"/>
  <c r="AQ24"/>
  <c r="AO24"/>
  <c r="E16"/>
  <c r="E17"/>
  <c r="E18"/>
  <c r="E19"/>
  <c r="E20"/>
  <c r="E27"/>
  <c r="E28"/>
  <c r="E29"/>
  <c r="E30"/>
  <c r="E45"/>
  <c r="E46"/>
  <c r="E47"/>
  <c r="E55"/>
  <c r="E56"/>
  <c r="E57"/>
  <c r="E58"/>
  <c r="E59"/>
  <c r="E60"/>
  <c r="E61"/>
  <c r="BU8"/>
  <c r="BU9"/>
  <c r="BU10"/>
  <c r="BU12"/>
  <c r="BU13"/>
  <c r="BU14"/>
  <c r="BU15"/>
  <c r="BU16"/>
  <c r="BU17"/>
  <c r="BU18"/>
  <c r="BU19"/>
  <c r="BU20"/>
  <c r="BU21"/>
  <c r="BU22"/>
  <c r="BU23"/>
  <c r="BU24"/>
  <c r="BU25"/>
  <c r="BU26"/>
  <c r="BU27"/>
  <c r="BU28"/>
  <c r="BU29"/>
  <c r="BU30"/>
  <c r="BU31"/>
  <c r="BU32"/>
  <c r="BU33"/>
  <c r="BU34"/>
  <c r="BU35"/>
  <c r="BU36"/>
  <c r="BU37"/>
  <c r="BU38"/>
  <c r="BU40"/>
  <c r="BU41"/>
  <c r="BU42"/>
  <c r="BU43"/>
  <c r="BU44"/>
  <c r="BU45"/>
  <c r="BU46"/>
  <c r="BU47"/>
  <c r="BU48"/>
  <c r="BU49"/>
  <c r="BU50"/>
  <c r="BU51"/>
  <c r="BU52"/>
  <c r="BU53"/>
  <c r="BU54"/>
  <c r="BU55"/>
  <c r="BU56"/>
  <c r="BU57"/>
  <c r="BU58"/>
  <c r="BU59"/>
  <c r="BU60"/>
  <c r="BU61"/>
  <c r="BU7"/>
  <c r="AN8"/>
  <c r="AN9"/>
  <c r="AN10"/>
  <c r="AN12"/>
  <c r="AN13"/>
  <c r="AN14"/>
  <c r="AN15"/>
  <c r="AN16"/>
  <c r="AN17"/>
  <c r="AN18"/>
  <c r="AN19"/>
  <c r="AN20"/>
  <c r="AN21"/>
  <c r="AN22"/>
  <c r="AN23"/>
  <c r="AN24"/>
  <c r="AN25"/>
  <c r="AN26"/>
  <c r="E26"/>
  <c r="AN27"/>
  <c r="AN28"/>
  <c r="AN29"/>
  <c r="AN30"/>
  <c r="AN31"/>
  <c r="AN32"/>
  <c r="AN33"/>
  <c r="AN34"/>
  <c r="AN35"/>
  <c r="AN36"/>
  <c r="AN37"/>
  <c r="AN38"/>
  <c r="AN41"/>
  <c r="AN42"/>
  <c r="AN43"/>
  <c r="E43"/>
  <c r="AN44"/>
  <c r="E44"/>
  <c r="AN45"/>
  <c r="AN46"/>
  <c r="AN47"/>
  <c r="AN48"/>
  <c r="AN49"/>
  <c r="AN50"/>
  <c r="AN51"/>
  <c r="AN52"/>
  <c r="AN53"/>
  <c r="E53"/>
  <c r="AN55"/>
  <c r="AN56"/>
  <c r="AN57"/>
  <c r="AN58"/>
  <c r="AN59"/>
  <c r="AN60"/>
  <c r="AN61"/>
  <c r="M10"/>
  <c r="M12"/>
  <c r="E12"/>
  <c r="M13"/>
  <c r="E13"/>
  <c r="M14"/>
  <c r="M15"/>
  <c r="M16"/>
  <c r="M17"/>
  <c r="M18"/>
  <c r="M19"/>
  <c r="M20"/>
  <c r="M21"/>
  <c r="M22"/>
  <c r="M23"/>
  <c r="M25"/>
  <c r="E25"/>
  <c r="M26"/>
  <c r="M27"/>
  <c r="M28"/>
  <c r="M29"/>
  <c r="M30"/>
  <c r="M31"/>
  <c r="E32"/>
  <c r="M33"/>
  <c r="M34"/>
  <c r="M35"/>
  <c r="M36"/>
  <c r="M37"/>
  <c r="M38"/>
  <c r="M41"/>
  <c r="M42"/>
  <c r="M43"/>
  <c r="M44"/>
  <c r="M45"/>
  <c r="M46"/>
  <c r="M47"/>
  <c r="M48"/>
  <c r="M49"/>
  <c r="M50"/>
  <c r="E50"/>
  <c r="M51"/>
  <c r="E51"/>
  <c r="M52"/>
  <c r="M53"/>
  <c r="M54"/>
  <c r="E54"/>
  <c r="M55"/>
  <c r="M56"/>
  <c r="M57"/>
  <c r="M58"/>
  <c r="M59"/>
  <c r="M60"/>
  <c r="M61"/>
  <c r="O8"/>
  <c r="O7"/>
  <c r="P8"/>
  <c r="P7"/>
  <c r="Q8"/>
  <c r="Q7"/>
  <c r="R8"/>
  <c r="R7"/>
  <c r="S8"/>
  <c r="S7"/>
  <c r="T8"/>
  <c r="T7"/>
  <c r="U8"/>
  <c r="U7"/>
  <c r="V8"/>
  <c r="V7"/>
  <c r="W8"/>
  <c r="W7"/>
  <c r="X8"/>
  <c r="X7"/>
  <c r="Y8"/>
  <c r="Y7"/>
  <c r="Z8"/>
  <c r="Z7"/>
  <c r="AA8"/>
  <c r="AA7"/>
  <c r="AB8"/>
  <c r="AB7"/>
  <c r="AC8"/>
  <c r="AC7"/>
  <c r="AD8"/>
  <c r="AD7"/>
  <c r="AE8"/>
  <c r="AE7"/>
  <c r="AF8"/>
  <c r="AF7"/>
  <c r="AG8"/>
  <c r="AG7"/>
  <c r="AH8"/>
  <c r="AH7"/>
  <c r="AI8"/>
  <c r="AI7"/>
  <c r="AJ8"/>
  <c r="AK8"/>
  <c r="AL8"/>
  <c r="AL7"/>
  <c r="AM8"/>
  <c r="AM7"/>
  <c r="BW40"/>
  <c r="BX40"/>
  <c r="BY40"/>
  <c r="BZ40"/>
  <c r="CA40"/>
  <c r="CB40"/>
  <c r="CC40"/>
  <c r="CD40"/>
  <c r="CE40"/>
  <c r="CF40"/>
  <c r="CG40"/>
  <c r="CH40"/>
  <c r="CI40"/>
  <c r="BV40"/>
  <c r="BW41"/>
  <c r="BX41"/>
  <c r="BY41"/>
  <c r="BZ41"/>
  <c r="CA41"/>
  <c r="CB41"/>
  <c r="CC41"/>
  <c r="CD41"/>
  <c r="CE41"/>
  <c r="CF41"/>
  <c r="CG41"/>
  <c r="CH41"/>
  <c r="CI41"/>
  <c r="BV41"/>
  <c r="AZ40"/>
  <c r="AP40"/>
  <c r="AQ40"/>
  <c r="AS40"/>
  <c r="AT40"/>
  <c r="AU40"/>
  <c r="AV40"/>
  <c r="AW40"/>
  <c r="AX40"/>
  <c r="AX7"/>
  <c r="AO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N40"/>
  <c r="H40"/>
  <c r="I40"/>
  <c r="J40"/>
  <c r="J7"/>
  <c r="K40"/>
  <c r="L40"/>
  <c r="L7"/>
  <c r="BW7"/>
  <c r="BX7"/>
  <c r="BY7"/>
  <c r="BZ7"/>
  <c r="CA7"/>
  <c r="CB7"/>
  <c r="CC7"/>
  <c r="CD7"/>
  <c r="CE7"/>
  <c r="CF7"/>
  <c r="CG7"/>
  <c r="CH7"/>
  <c r="CI7"/>
  <c r="BV7"/>
  <c r="M9"/>
  <c r="H34"/>
  <c r="H33"/>
  <c r="I34"/>
  <c r="I33"/>
  <c r="I7"/>
  <c r="J34"/>
  <c r="K34"/>
  <c r="K33"/>
  <c r="L34"/>
  <c r="J33"/>
  <c r="L33"/>
  <c r="G34"/>
  <c r="G33"/>
  <c r="G41"/>
  <c r="G40"/>
  <c r="G9"/>
  <c r="H29"/>
  <c r="I29"/>
  <c r="J29"/>
  <c r="K29"/>
  <c r="L29"/>
  <c r="G29"/>
  <c r="H25"/>
  <c r="I25"/>
  <c r="J25"/>
  <c r="K25"/>
  <c r="L25"/>
  <c r="G25"/>
  <c r="K22"/>
  <c r="K21"/>
  <c r="H22"/>
  <c r="I23"/>
  <c r="I22"/>
  <c r="J22"/>
  <c r="L23"/>
  <c r="L22"/>
  <c r="G22"/>
  <c r="G21"/>
  <c r="H19"/>
  <c r="I19"/>
  <c r="J19"/>
  <c r="K19"/>
  <c r="L19"/>
  <c r="G19"/>
  <c r="H17"/>
  <c r="I17"/>
  <c r="J17"/>
  <c r="K17"/>
  <c r="L17"/>
  <c r="G17"/>
  <c r="J14"/>
  <c r="L14"/>
  <c r="H12"/>
  <c r="I12"/>
  <c r="J12"/>
  <c r="K12"/>
  <c r="L12"/>
  <c r="G12"/>
  <c r="H9"/>
  <c r="H8"/>
  <c r="I9"/>
  <c r="J9"/>
  <c r="L9"/>
  <c r="AK7"/>
  <c r="AJ7"/>
  <c r="E31"/>
  <c r="H7"/>
  <c r="E36"/>
  <c r="E37"/>
  <c r="E38"/>
  <c r="E52"/>
  <c r="AN7"/>
  <c r="M40"/>
  <c r="N8"/>
  <c r="N7"/>
  <c r="K7"/>
  <c r="E48"/>
  <c r="E49"/>
  <c r="AN40"/>
  <c r="E24"/>
  <c r="G8"/>
  <c r="G7"/>
  <c r="F7"/>
  <c r="BJ7"/>
  <c r="BG7"/>
  <c r="BD7"/>
  <c r="AY7"/>
  <c r="F9"/>
  <c r="E9"/>
  <c r="F10"/>
  <c r="E10"/>
  <c r="F12"/>
  <c r="F13"/>
  <c r="F14"/>
  <c r="E14"/>
  <c r="F15"/>
  <c r="E15"/>
  <c r="F16"/>
  <c r="F17"/>
  <c r="F18"/>
  <c r="F19"/>
  <c r="F20"/>
  <c r="F21"/>
  <c r="E21"/>
  <c r="F22"/>
  <c r="E22"/>
  <c r="F23"/>
  <c r="E23"/>
  <c r="F24"/>
  <c r="F25"/>
  <c r="F26"/>
  <c r="F27"/>
  <c r="F28"/>
  <c r="F29"/>
  <c r="F30"/>
  <c r="F31"/>
  <c r="F32"/>
  <c r="F33"/>
  <c r="E33"/>
  <c r="F34"/>
  <c r="E34"/>
  <c r="F35"/>
  <c r="E35"/>
  <c r="F36"/>
  <c r="F37"/>
  <c r="F38"/>
  <c r="F40"/>
  <c r="F41"/>
  <c r="E41"/>
  <c r="F42"/>
  <c r="E42"/>
  <c r="F43"/>
  <c r="F44"/>
  <c r="F45"/>
  <c r="F46"/>
  <c r="F47"/>
  <c r="F48"/>
  <c r="F49"/>
  <c r="F50"/>
  <c r="F51"/>
  <c r="F52"/>
  <c r="F54"/>
  <c r="F55"/>
  <c r="F56"/>
  <c r="F57"/>
  <c r="F58"/>
  <c r="F59"/>
  <c r="F60"/>
  <c r="F61"/>
  <c r="F31" i="4"/>
  <c r="F9"/>
  <c r="F11"/>
  <c r="F12"/>
  <c r="F13"/>
  <c r="F14"/>
  <c r="F15"/>
  <c r="F16"/>
  <c r="F17"/>
  <c r="F18"/>
  <c r="F19"/>
  <c r="F20"/>
  <c r="F21"/>
  <c r="F22"/>
  <c r="F24"/>
  <c r="F25"/>
  <c r="F26"/>
  <c r="F27"/>
  <c r="F28"/>
  <c r="F29"/>
  <c r="F30"/>
  <c r="F32"/>
  <c r="F33"/>
  <c r="H8"/>
  <c r="H7"/>
  <c r="G8"/>
  <c r="G7"/>
  <c r="F9" i="3"/>
  <c r="F11"/>
  <c r="F12"/>
  <c r="F13"/>
  <c r="F14"/>
  <c r="F15"/>
  <c r="F16"/>
  <c r="F17"/>
  <c r="F18"/>
  <c r="F19"/>
  <c r="F20"/>
  <c r="F21"/>
  <c r="F22"/>
  <c r="F24"/>
  <c r="F25"/>
  <c r="F26"/>
  <c r="F27"/>
  <c r="F28"/>
  <c r="F29"/>
  <c r="F30"/>
  <c r="F31"/>
  <c r="F32"/>
  <c r="F33"/>
  <c r="H8"/>
  <c r="H7"/>
  <c r="F7"/>
  <c r="F34" i="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B35" i="2"/>
  <c r="B40"/>
  <c r="D35"/>
  <c r="D40"/>
  <c r="E6" i="5"/>
  <c r="F6"/>
  <c r="G6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6"/>
  <c r="B38"/>
  <c r="E38"/>
  <c r="F38"/>
  <c r="G38"/>
  <c r="H38"/>
  <c r="M7" i="6"/>
  <c r="E7"/>
  <c r="M8"/>
  <c r="E40"/>
  <c r="F8"/>
  <c r="D38" i="5"/>
  <c r="D6"/>
  <c r="F7" i="4"/>
  <c r="F8"/>
  <c r="F8" i="3"/>
  <c r="E8" i="6"/>
</calcChain>
</file>

<file path=xl/sharedStrings.xml><?xml version="1.0" encoding="utf-8"?>
<sst xmlns="http://schemas.openxmlformats.org/spreadsheetml/2006/main" count="1908" uniqueCount="454">
  <si>
    <t>表1</t>
  </si>
  <si>
    <t>部门收支总表</t>
  </si>
  <si>
    <t>收          入</t>
  </si>
  <si>
    <t>支             出</t>
  </si>
  <si>
    <t>项              目</t>
  </si>
  <si>
    <t>2017年预算数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</si>
  <si>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</si>
  <si>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</si>
  <si>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</si>
  <si>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</si>
  <si>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</si>
  <si>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</si>
  <si>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</si>
  <si>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</si>
  <si>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</si>
  <si>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</si>
  <si>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</si>
  <si>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</si>
  <si>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</si>
  <si>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</si>
  <si>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</si>
  <si>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</si>
  <si>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</si>
  <si>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</si>
  <si>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</si>
  <si>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</si>
  <si>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</si>
  <si>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</si>
  <si>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</si>
  <si>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</si>
  <si>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</si>
  <si>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</si>
  <si>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</si>
  <si>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</si>
  <si>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</si>
  <si>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</si>
  <si>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</si>
  <si>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</si>
  <si>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二十七、债务利息支出</t>
  </si>
  <si>
    <t>二十八、债务发行费用支出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</si>
  <si>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</si>
  <si>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</si>
  <si>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</si>
  <si>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</si>
  <si>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</si>
  <si>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</si>
  <si>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 xml:space="preserve"> </t>
  </si>
  <si>
    <t>三十、结转下年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</si>
  <si>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</si>
  <si>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</si>
  <si>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</si>
  <si>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</si>
  <si>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</si>
  <si>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</si>
  <si>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</si>
  <si>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</si>
  <si>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</si>
  <si>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</si>
  <si>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</si>
  <si>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</si>
  <si>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</si>
  <si>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</si>
  <si>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</si>
  <si>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</si>
  <si>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</si>
  <si>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</si>
  <si>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</si>
  <si>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</si>
  <si>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</si>
  <si>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</si>
  <si>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</si>
  <si>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</si>
  <si>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</si>
  <si>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</si>
  <si>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</si>
  <si>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</si>
  <si>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</si>
  <si>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06</t>
  </si>
  <si>
    <t>01</t>
  </si>
  <si>
    <t xml:space="preserve">  312301</t>
  </si>
  <si>
    <t xml:space="preserve">  行政运行</t>
  </si>
  <si>
    <t>02</t>
  </si>
  <si>
    <t xml:space="preserve">  一般行政管理事务</t>
  </si>
  <si>
    <t>07</t>
  </si>
  <si>
    <t xml:space="preserve">  信息化建设</t>
  </si>
  <si>
    <t>99</t>
  </si>
  <si>
    <t xml:space="preserve">  其他财政事务支出</t>
  </si>
  <si>
    <t>205</t>
  </si>
  <si>
    <t>08</t>
  </si>
  <si>
    <t>03</t>
  </si>
  <si>
    <t xml:space="preserve">  培训支出</t>
  </si>
  <si>
    <t>208</t>
  </si>
  <si>
    <t>05</t>
  </si>
  <si>
    <t xml:space="preserve">  机关事业单位基本养老保险缴费支出</t>
  </si>
  <si>
    <t>210</t>
  </si>
  <si>
    <t>11</t>
  </si>
  <si>
    <t xml:space="preserve">  行政单位医疗</t>
  </si>
  <si>
    <t xml:space="preserve">  公务员医疗补助</t>
  </si>
  <si>
    <t>221</t>
  </si>
  <si>
    <t xml:space="preserve">  住房公积金</t>
  </si>
  <si>
    <t>312601</t>
  </si>
  <si>
    <t xml:space="preserve">  312601</t>
  </si>
  <si>
    <t xml:space="preserve">  机关服务</t>
  </si>
  <si>
    <t xml:space="preserve">  事业单位医疗</t>
  </si>
  <si>
    <t>312602</t>
  </si>
  <si>
    <t>50</t>
  </si>
  <si>
    <t xml:space="preserve">  312602</t>
  </si>
  <si>
    <t xml:space="preserve">  事业运行</t>
  </si>
  <si>
    <t xml:space="preserve">  事业单位离退休</t>
  </si>
  <si>
    <t xml:space="preserve">  机关事业单位职业年金缴费支出</t>
  </si>
  <si>
    <t>312603</t>
  </si>
  <si>
    <t xml:space="preserve">  312603</t>
  </si>
  <si>
    <t>312604</t>
  </si>
  <si>
    <t xml:space="preserve">  312604</t>
  </si>
  <si>
    <t>312902</t>
  </si>
  <si>
    <t xml:space="preserve">  312902</t>
  </si>
  <si>
    <t>312904</t>
  </si>
  <si>
    <t xml:space="preserve">  312904</t>
  </si>
  <si>
    <t>312905</t>
  </si>
  <si>
    <t xml:space="preserve">  312905</t>
  </si>
  <si>
    <t>312906</t>
  </si>
  <si>
    <t xml:space="preserve">  312906</t>
  </si>
  <si>
    <t>312907</t>
  </si>
  <si>
    <t xml:space="preserve">  312907</t>
  </si>
  <si>
    <t>312908</t>
  </si>
  <si>
    <t xml:space="preserve">  312908</t>
  </si>
  <si>
    <t>312909</t>
  </si>
  <si>
    <t xml:space="preserve">  312909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</si>
  <si>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</si>
  <si>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</si>
  <si>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</si>
  <si>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</si>
  <si>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</si>
  <si>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</si>
  <si>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</si>
  <si>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</si>
  <si>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</si>
  <si>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</si>
  <si>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</si>
  <si>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</si>
  <si>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</si>
  <si>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</si>
  <si>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</si>
  <si>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</si>
  <si>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</si>
  <si>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</si>
  <si>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</si>
  <si>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</si>
  <si>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</si>
  <si>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</si>
  <si>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</si>
  <si>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</si>
  <si>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</si>
  <si>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</si>
  <si>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上年财政拨款资金结转</t>
  </si>
  <si>
    <t xml:space="preserve">  社会保障和就业支出</t>
  </si>
  <si>
    <t xml:space="preserve">  社会保险基金支出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</si>
  <si>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</si>
  <si>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</si>
  <si>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</si>
  <si>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</si>
  <si>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</si>
  <si>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</si>
  <si>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</si>
  <si>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</si>
  <si>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</si>
  <si>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</si>
  <si>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</si>
  <si>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</si>
  <si>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</si>
  <si>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</si>
  <si>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</si>
  <si>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</si>
  <si>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</si>
  <si>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债务利息支出</t>
  </si>
  <si>
    <t xml:space="preserve">  债务发行费用支出</t>
  </si>
  <si>
    <t>二、结转下年</t>
  </si>
  <si>
    <t>表3</t>
  </si>
  <si>
    <t>一般公共预算支出预算表</t>
  </si>
  <si>
    <t>工资福利支出</t>
  </si>
  <si>
    <t>商品和服务支出</t>
  </si>
  <si>
    <t>对个人和家庭的补助</t>
  </si>
  <si>
    <t>对企事业单位的补贴</t>
  </si>
  <si>
    <t>债务利息支出</t>
  </si>
  <si>
    <t>债务还本支出</t>
  </si>
  <si>
    <t>基本建设支出</t>
  </si>
  <si>
    <t>其他资本性支出</t>
  </si>
  <si>
    <t>其他支出</t>
  </si>
  <si>
    <t>科目名称</t>
  </si>
  <si>
    <t>基本工资</t>
  </si>
  <si>
    <t>奖金</t>
  </si>
  <si>
    <t>绩效工资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</si>
  <si>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</si>
  <si>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</si>
  <si>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</si>
  <si>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</si>
  <si>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</si>
  <si>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</si>
  <si>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</si>
  <si>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</si>
  <si>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</si>
  <si>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</si>
  <si>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</si>
  <si>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</si>
  <si>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</si>
  <si>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</si>
  <si>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</si>
  <si>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</si>
  <si>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</si>
  <si>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装备购置费</t>
  </si>
  <si>
    <t>工程建设费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</si>
  <si>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</si>
  <si>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</si>
  <si>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</si>
  <si>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</si>
  <si>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</si>
  <si>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</si>
  <si>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</si>
  <si>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其他商品和服务支出</t>
  </si>
  <si>
    <t>离休费</t>
  </si>
  <si>
    <t>抚恤金</t>
  </si>
  <si>
    <t>救济费</t>
  </si>
  <si>
    <t>医疗费</t>
  </si>
  <si>
    <t>助学金</t>
  </si>
  <si>
    <t>住房公积金</t>
  </si>
  <si>
    <t>其他对个人和家庭的补助支出</t>
  </si>
  <si>
    <t>企业政策性补贴</t>
  </si>
  <si>
    <t>事业单位补贴</t>
  </si>
  <si>
    <t>财政贴息</t>
  </si>
  <si>
    <t>其他对企事业单位的补贴支出</t>
  </si>
  <si>
    <t>国内债务付息</t>
  </si>
  <si>
    <t>国外债务付息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</si>
  <si>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</si>
  <si>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</si>
  <si>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</si>
  <si>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</si>
  <si>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</si>
  <si>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</si>
  <si>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</si>
  <si>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</si>
  <si>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</si>
  <si>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</si>
  <si>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</si>
  <si>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其他基本建设支出</t>
  </si>
  <si>
    <t>土地补偿</t>
  </si>
  <si>
    <t>安置补助</t>
  </si>
  <si>
    <t>地上附着物和青苗补偿</t>
  </si>
  <si>
    <t>拆迁补偿</t>
  </si>
  <si>
    <t>预备费</t>
  </si>
  <si>
    <t>预留</t>
  </si>
  <si>
    <t>脱贫攻坚对口帮扶</t>
  </si>
  <si>
    <t>社会保障和就业支出</t>
  </si>
  <si>
    <t>医疗卫生与计划生育支出</t>
  </si>
  <si>
    <t>住房保障支出</t>
  </si>
  <si>
    <t>表3-1</t>
  </si>
  <si>
    <t>一般公共预算基本支出预算表</t>
  </si>
  <si>
    <t>经济分类科目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</si>
  <si>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</si>
  <si>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</si>
  <si>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</si>
  <si>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</si>
  <si>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</si>
  <si>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</si>
  <si>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</si>
  <si>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</si>
  <si>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>302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</si>
  <si>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</si>
  <si>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</si>
  <si>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</si>
  <si>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</si>
  <si>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差旅费</t>
  </si>
  <si>
    <t>13</t>
  </si>
  <si>
    <t xml:space="preserve">  维修(护)费</t>
  </si>
  <si>
    <t>15</t>
  </si>
  <si>
    <t xml:space="preserve">  会议费</t>
  </si>
  <si>
    <t>16</t>
  </si>
  <si>
    <t xml:space="preserve">  培训费</t>
  </si>
  <si>
    <t>28</t>
  </si>
  <si>
    <t xml:space="preserve">  工会经费</t>
  </si>
  <si>
    <t>29</t>
  </si>
  <si>
    <t xml:space="preserve">  福利费</t>
  </si>
  <si>
    <t xml:space="preserve">  其他商品和服务支出</t>
  </si>
  <si>
    <t>303</t>
  </si>
  <si>
    <t>表3-2</t>
  </si>
  <si>
    <t>一般公共预算项目支出预算表</t>
  </si>
  <si>
    <t>单位名称（项目）</t>
  </si>
  <si>
    <t xml:space="preserve">    公务用车运行维护费</t>
  </si>
  <si>
    <t xml:space="preserve">    设备购置经费</t>
  </si>
  <si>
    <t xml:space="preserve">    培训费</t>
  </si>
  <si>
    <t xml:space="preserve">    公务接待费</t>
  </si>
  <si>
    <t xml:space="preserve">    差旅费</t>
  </si>
  <si>
    <t xml:space="preserve">    通用项目应急机动经费</t>
  </si>
  <si>
    <t xml:space="preserve">    信息化建设及运行维护经费</t>
  </si>
  <si>
    <t xml:space="preserve">    会计专业技术资格考试考务费</t>
  </si>
  <si>
    <t xml:space="preserve">    全省会计领军人才培养专项经费</t>
  </si>
  <si>
    <t xml:space="preserve">    政府采购评审专项经费</t>
  </si>
  <si>
    <t xml:space="preserve">    电子显示系统</t>
  </si>
  <si>
    <t xml:space="preserve">    食堂综合维修改造等工程</t>
  </si>
  <si>
    <t xml:space="preserve">    物业管理费</t>
  </si>
  <si>
    <t xml:space="preserve">    设施设备维修</t>
  </si>
  <si>
    <t xml:space="preserve">    《预算与会计》征订费</t>
  </si>
  <si>
    <t xml:space="preserve">    《财政志》编纂经费</t>
  </si>
  <si>
    <t xml:space="preserve">    《四川财政与会计》编印经费</t>
  </si>
  <si>
    <t xml:space="preserve">    科研课题及财政学会经费</t>
  </si>
  <si>
    <t xml:space="preserve">    部门预算编报相关资料</t>
  </si>
  <si>
    <t xml:space="preserve">    事业单位分类改革调研</t>
  </si>
  <si>
    <t xml:space="preserve">    财政票据工本费</t>
  </si>
  <si>
    <t xml:space="preserve">    政府财务报告调研检查费</t>
  </si>
  <si>
    <t xml:space="preserve">    国库决算会审及支付凭证印刷费</t>
  </si>
  <si>
    <t xml:space="preserve">    党团建设定向补助及宣传费</t>
  </si>
  <si>
    <t xml:space="preserve">    注册会计师考务经费</t>
  </si>
  <si>
    <t xml:space="preserve">    会计师事务所执业质量检查经费</t>
  </si>
  <si>
    <t xml:space="preserve">    《四川资产评估》编印经费</t>
  </si>
  <si>
    <t xml:space="preserve">    资产评估机构发展资金</t>
  </si>
  <si>
    <t xml:space="preserve">    资产评估机构执业质量检查专项经费</t>
  </si>
  <si>
    <t xml:space="preserve">    PPP示范项目管理经费</t>
  </si>
  <si>
    <t xml:space="preserve">    地方债券发行管理经费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</si>
  <si>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</si>
  <si>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</si>
  <si>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</si>
  <si>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</si>
  <si>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</si>
  <si>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</si>
  <si>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</si>
  <si>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</si>
  <si>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</si>
  <si>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</si>
  <si>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/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</si>
  <si>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</si>
  <si>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</si>
  <si>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</si>
  <si>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</si>
  <si>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</si>
  <si>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</si>
  <si>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附：2017年非税收入预期</t>
    <phoneticPr fontId="1" type="noConversion"/>
  </si>
  <si>
    <t>职工养老保险单位缴费</t>
    <phoneticPr fontId="1" type="noConversion"/>
  </si>
  <si>
    <t>津贴补贴</t>
    <phoneticPr fontId="1" type="noConversion"/>
  </si>
  <si>
    <t>遗嘱补助</t>
    <phoneticPr fontId="1" type="noConversion"/>
  </si>
  <si>
    <t>独子费</t>
    <phoneticPr fontId="1" type="noConversion"/>
  </si>
  <si>
    <t>单位：元</t>
    <phoneticPr fontId="1" type="noConversion"/>
  </si>
  <si>
    <t>单位：元</t>
    <phoneticPr fontId="1" type="noConversion"/>
  </si>
  <si>
    <t>2017年部门预算</t>
  </si>
  <si>
    <t>报送日期：     年   月   日</t>
  </si>
  <si>
    <t>919147</t>
  </si>
  <si>
    <t>919147</t>
    <phoneticPr fontId="1" type="noConversion"/>
  </si>
  <si>
    <t>03</t>
    <phoneticPr fontId="1" type="noConversion"/>
  </si>
  <si>
    <t>05</t>
    <phoneticPr fontId="1" type="noConversion"/>
  </si>
  <si>
    <t>07</t>
    <phoneticPr fontId="1" type="noConversion"/>
  </si>
  <si>
    <t>专项普查活动</t>
    <phoneticPr fontId="1" type="noConversion"/>
  </si>
  <si>
    <t>01</t>
    <phoneticPr fontId="1" type="noConversion"/>
  </si>
  <si>
    <t>财政事务行政运行</t>
    <phoneticPr fontId="1" type="noConversion"/>
  </si>
  <si>
    <t>201</t>
    <phoneticPr fontId="1" type="noConversion"/>
  </si>
  <si>
    <t>29</t>
    <phoneticPr fontId="1" type="noConversion"/>
  </si>
  <si>
    <t>99</t>
    <phoneticPr fontId="1" type="noConversion"/>
  </si>
  <si>
    <t>其他群团事务支出</t>
    <phoneticPr fontId="1" type="noConversion"/>
  </si>
  <si>
    <t>207</t>
    <phoneticPr fontId="1" type="noConversion"/>
  </si>
  <si>
    <t>09</t>
    <phoneticPr fontId="1" type="noConversion"/>
  </si>
  <si>
    <t>群众文化</t>
    <phoneticPr fontId="1" type="noConversion"/>
  </si>
  <si>
    <t>07</t>
    <phoneticPr fontId="1" type="noConversion"/>
  </si>
  <si>
    <t>公益性岗位补贴</t>
    <phoneticPr fontId="1" type="noConversion"/>
  </si>
  <si>
    <t>208</t>
    <phoneticPr fontId="1" type="noConversion"/>
  </si>
  <si>
    <t>08</t>
    <phoneticPr fontId="1" type="noConversion"/>
  </si>
  <si>
    <t>死亡抚恤</t>
    <phoneticPr fontId="1" type="noConversion"/>
  </si>
  <si>
    <t>21</t>
    <phoneticPr fontId="1" type="noConversion"/>
  </si>
  <si>
    <t>02</t>
    <phoneticPr fontId="1" type="noConversion"/>
  </si>
  <si>
    <t>农村特困人员救助供养支出</t>
    <phoneticPr fontId="1" type="noConversion"/>
  </si>
  <si>
    <t>其他社会保障和就业支出</t>
  </si>
  <si>
    <t>其他社会保障和就业支出</t>
    <phoneticPr fontId="1" type="noConversion"/>
  </si>
  <si>
    <t>210</t>
    <phoneticPr fontId="1" type="noConversion"/>
  </si>
  <si>
    <t>16</t>
    <phoneticPr fontId="1" type="noConversion"/>
  </si>
  <si>
    <t>计划生育机构</t>
    <phoneticPr fontId="1" type="noConversion"/>
  </si>
  <si>
    <t>213</t>
    <phoneticPr fontId="1" type="noConversion"/>
  </si>
  <si>
    <t>04</t>
    <phoneticPr fontId="1" type="noConversion"/>
  </si>
  <si>
    <t>事业运行</t>
    <phoneticPr fontId="1" type="noConversion"/>
  </si>
  <si>
    <t>52</t>
    <phoneticPr fontId="1" type="noConversion"/>
  </si>
  <si>
    <t>对高校毕业生的任职补助</t>
    <phoneticPr fontId="1" type="noConversion"/>
  </si>
  <si>
    <t>其他农业支出</t>
    <phoneticPr fontId="1" type="noConversion"/>
  </si>
  <si>
    <t>213</t>
    <phoneticPr fontId="1" type="noConversion"/>
  </si>
  <si>
    <t>其他林业支出</t>
    <phoneticPr fontId="1" type="noConversion"/>
  </si>
  <si>
    <t>扶贫一般行政管理事务</t>
    <phoneticPr fontId="1" type="noConversion"/>
  </si>
  <si>
    <t>对村级一事一议的补助</t>
    <phoneticPr fontId="1" type="noConversion"/>
  </si>
  <si>
    <t>农村综合改革示范试点补助</t>
    <phoneticPr fontId="1" type="noConversion"/>
  </si>
  <si>
    <t>对村民委员会和党支部的补助</t>
    <phoneticPr fontId="1" type="noConversion"/>
  </si>
  <si>
    <t>214</t>
    <phoneticPr fontId="1" type="noConversion"/>
  </si>
  <si>
    <t>其他公路水路运输支出</t>
    <phoneticPr fontId="1" type="noConversion"/>
  </si>
  <si>
    <t>32</t>
    <phoneticPr fontId="1" type="noConversion"/>
  </si>
  <si>
    <t>其他组织事务支出</t>
    <phoneticPr fontId="1" type="noConversion"/>
  </si>
  <si>
    <t>212</t>
    <phoneticPr fontId="1" type="noConversion"/>
  </si>
  <si>
    <t>其他城乡社区管理事务支出</t>
    <phoneticPr fontId="1" type="noConversion"/>
  </si>
  <si>
    <t>大竹县欧家镇人民政府</t>
    <phoneticPr fontId="1" type="noConversion"/>
  </si>
  <si>
    <t>住房公积金</t>
    <phoneticPr fontId="1" type="noConversion"/>
  </si>
  <si>
    <t>大竹县欧家镇人民政府</t>
    <phoneticPr fontId="1" type="noConversion"/>
  </si>
  <si>
    <t>合计</t>
    <phoneticPr fontId="1" type="noConversion"/>
  </si>
  <si>
    <t>一般公共服务支出</t>
    <phoneticPr fontId="1" type="noConversion"/>
  </si>
  <si>
    <t>政府办公厅（室）及相关机构事务</t>
  </si>
  <si>
    <t>财政事务</t>
  </si>
  <si>
    <t>群众团体事务</t>
  </si>
  <si>
    <t>组织事务</t>
    <phoneticPr fontId="1" type="noConversion"/>
  </si>
  <si>
    <t>文化体育与传媒支出</t>
  </si>
  <si>
    <t>文化</t>
  </si>
  <si>
    <t>就业补助</t>
  </si>
  <si>
    <t>抚恤</t>
  </si>
  <si>
    <t>特困人员供养</t>
  </si>
  <si>
    <t>计划生育事务</t>
  </si>
  <si>
    <t>城乡社区支出</t>
  </si>
  <si>
    <t>城乡社区管理事务</t>
  </si>
  <si>
    <t>农林水支出</t>
  </si>
  <si>
    <t>农业</t>
  </si>
  <si>
    <t>林业</t>
    <phoneticPr fontId="1" type="noConversion"/>
  </si>
  <si>
    <t>扶贫</t>
  </si>
  <si>
    <t>农村综合改革</t>
  </si>
  <si>
    <t>住房改革支出</t>
  </si>
  <si>
    <t>交通运输支出</t>
  </si>
  <si>
    <t>公路水路运输</t>
  </si>
  <si>
    <t>统计信息事务</t>
    <phoneticPr fontId="1" type="noConversion"/>
  </si>
  <si>
    <t>其他群众团体事务支出</t>
    <phoneticPr fontId="1" type="noConversion"/>
  </si>
  <si>
    <t>213</t>
    <phoneticPr fontId="1" type="noConversion"/>
  </si>
  <si>
    <t>07</t>
    <phoneticPr fontId="1" type="noConversion"/>
  </si>
  <si>
    <t>01</t>
    <phoneticPr fontId="1" type="noConversion"/>
  </si>
  <si>
    <r>
      <t>0</t>
    </r>
    <r>
      <rPr>
        <sz val="9"/>
        <rFont val="宋体"/>
        <charset val="134"/>
      </rPr>
      <t>5</t>
    </r>
    <phoneticPr fontId="1" type="noConversion"/>
  </si>
  <si>
    <t>遗属补助</t>
    <phoneticPr fontId="1" type="noConversion"/>
  </si>
  <si>
    <r>
      <t>3</t>
    </r>
    <r>
      <rPr>
        <sz val="9"/>
        <rFont val="宋体"/>
        <charset val="134"/>
      </rPr>
      <t>03</t>
    </r>
    <phoneticPr fontId="1" type="noConversion"/>
  </si>
  <si>
    <r>
      <t>0</t>
    </r>
    <r>
      <rPr>
        <sz val="9"/>
        <rFont val="宋体"/>
        <charset val="134"/>
      </rPr>
      <t>6</t>
    </r>
    <phoneticPr fontId="1" type="noConversion"/>
  </si>
  <si>
    <t>救济费</t>
    <phoneticPr fontId="1" type="noConversion"/>
  </si>
  <si>
    <r>
      <t>9</t>
    </r>
    <r>
      <rPr>
        <sz val="9"/>
        <rFont val="宋体"/>
        <charset val="134"/>
      </rPr>
      <t>19147</t>
    </r>
    <phoneticPr fontId="1" type="noConversion"/>
  </si>
  <si>
    <r>
      <t>919147</t>
    </r>
    <r>
      <rPr>
        <sz val="9"/>
        <rFont val="宋体"/>
        <charset val="134"/>
      </rPr>
      <t/>
    </r>
  </si>
  <si>
    <t>基本公共服务经费</t>
    <phoneticPr fontId="1" type="noConversion"/>
  </si>
  <si>
    <t>“五治”工作经费</t>
    <phoneticPr fontId="1" type="noConversion"/>
  </si>
  <si>
    <t>脱贫攻坚工作经费</t>
    <phoneticPr fontId="1" type="noConversion"/>
  </si>
  <si>
    <r>
      <t>3</t>
    </r>
    <r>
      <rPr>
        <sz val="9"/>
        <rFont val="宋体"/>
        <charset val="134"/>
      </rPr>
      <t>02</t>
    </r>
    <phoneticPr fontId="1" type="noConversion"/>
  </si>
  <si>
    <r>
      <t>1</t>
    </r>
    <r>
      <rPr>
        <sz val="9"/>
        <rFont val="宋体"/>
        <charset val="134"/>
      </rPr>
      <t>7</t>
    </r>
    <phoneticPr fontId="1" type="noConversion"/>
  </si>
  <si>
    <t>公务接待费</t>
    <phoneticPr fontId="1" type="noConversion"/>
  </si>
  <si>
    <t>201</t>
    <phoneticPr fontId="1" type="noConversion"/>
  </si>
  <si>
    <t>03</t>
    <phoneticPr fontId="1" type="noConversion"/>
  </si>
  <si>
    <t>02</t>
    <phoneticPr fontId="1" type="noConversion"/>
  </si>
  <si>
    <t>919147</t>
    <phoneticPr fontId="1" type="noConversion"/>
  </si>
  <si>
    <t>一般行政管理事务</t>
    <phoneticPr fontId="1" type="noConversion"/>
  </si>
  <si>
    <t>212</t>
    <phoneticPr fontId="1" type="noConversion"/>
  </si>
  <si>
    <t>99</t>
    <phoneticPr fontId="1" type="noConversion"/>
  </si>
  <si>
    <t>919148</t>
  </si>
  <si>
    <t xml:space="preserve">  其他城乡社区支出</t>
  </si>
  <si>
    <t>02</t>
    <phoneticPr fontId="1" type="noConversion"/>
  </si>
  <si>
    <t>212</t>
    <phoneticPr fontId="1" type="noConversion"/>
  </si>
  <si>
    <t>201</t>
    <phoneticPr fontId="1" type="noConversion"/>
  </si>
  <si>
    <t>03</t>
    <phoneticPr fontId="1" type="noConversion"/>
  </si>
  <si>
    <r>
      <t>2</t>
    </r>
    <r>
      <rPr>
        <sz val="9"/>
        <rFont val="宋体"/>
        <charset val="134"/>
      </rPr>
      <t>12</t>
    </r>
    <phoneticPr fontId="1" type="noConversion"/>
  </si>
  <si>
    <r>
      <t>9</t>
    </r>
    <r>
      <rPr>
        <sz val="9"/>
        <rFont val="宋体"/>
        <charset val="134"/>
      </rPr>
      <t>9</t>
    </r>
    <phoneticPr fontId="1" type="noConversion"/>
  </si>
  <si>
    <t>生活补助</t>
    <phoneticPr fontId="1" type="noConversion"/>
  </si>
  <si>
    <r>
      <t>0</t>
    </r>
    <r>
      <rPr>
        <sz val="9"/>
        <rFont val="宋体"/>
        <charset val="134"/>
      </rPr>
      <t>5</t>
    </r>
    <phoneticPr fontId="1" type="noConversion"/>
  </si>
  <si>
    <t>大竹县欧家镇人民政府（单位）</t>
    <phoneticPr fontId="1" type="noConversion"/>
  </si>
  <si>
    <t>生活补助</t>
    <phoneticPr fontId="1" type="noConversion"/>
  </si>
  <si>
    <r>
      <t>3</t>
    </r>
    <r>
      <rPr>
        <sz val="9"/>
        <rFont val="宋体"/>
        <charset val="134"/>
      </rPr>
      <t>03</t>
    </r>
    <phoneticPr fontId="1" type="noConversion"/>
  </si>
  <si>
    <t>99</t>
    <phoneticPr fontId="1" type="noConversion"/>
  </si>
  <si>
    <t>其他对个人和家庭的补助支出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</si>
</sst>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###0.00"/>
    <numFmt numFmtId="177" formatCode="&quot;\&quot;#,##0.00_);\(&quot;\&quot;#,##0.00\)"/>
    <numFmt numFmtId="178" formatCode="#,##0.0000"/>
    <numFmt numFmtId="179" formatCode="0_);[Red]\(0\)"/>
    <numFmt numFmtId="180" formatCode="0_ "/>
  </numFmts>
  <fonts count="28"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family val="1"/>
    </font>
    <font>
      <sz val="9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9"/>
      <name val="黑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" fontId="0" fillId="0" borderId="0"/>
    <xf numFmtId="1" fontId="16" fillId="0" borderId="0"/>
    <xf numFmtId="0" fontId="13" fillId="0" borderId="0">
      <alignment vertical="center"/>
    </xf>
    <xf numFmtId="0" fontId="13" fillId="0" borderId="0">
      <alignment vertical="center"/>
    </xf>
  </cellStyleXfs>
  <cellXfs count="190">
    <xf numFmtId="1" fontId="0" fillId="0" borderId="0" xfId="0" applyNumberFormat="1" applyFill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>
      <alignment horizontal="right"/>
    </xf>
    <xf numFmtId="0" fontId="1" fillId="0" borderId="2" xfId="0" applyNumberFormat="1" applyFont="1" applyFill="1" applyBorder="1" applyAlignment="1">
      <alignment horizontal="centerContinuous" vertical="center"/>
    </xf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4" xfId="0" applyNumberFormat="1" applyFont="1" applyFill="1" applyBorder="1" applyAlignment="1">
      <alignment horizontal="centerContinuous" vertical="center"/>
    </xf>
    <xf numFmtId="0" fontId="1" fillId="0" borderId="5" xfId="0" applyNumberFormat="1" applyFont="1" applyFill="1" applyBorder="1" applyAlignment="1">
      <alignment horizontal="centerContinuous" vertical="center"/>
    </xf>
    <xf numFmtId="1" fontId="1" fillId="0" borderId="5" xfId="0" applyNumberFormat="1" applyFont="1" applyFill="1" applyBorder="1" applyAlignment="1">
      <alignment horizontal="centerContinuous" vertical="center"/>
    </xf>
    <xf numFmtId="1" fontId="1" fillId="0" borderId="6" xfId="0" applyNumberFormat="1" applyFont="1" applyFill="1" applyBorder="1" applyAlignment="1">
      <alignment horizontal="centerContinuous" vertical="center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176" fontId="1" fillId="0" borderId="9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 applyAlignment="1" applyProtection="1">
      <alignment vertical="center" wrapText="1"/>
    </xf>
    <xf numFmtId="0" fontId="1" fillId="2" borderId="0" xfId="0" applyNumberFormat="1" applyFont="1" applyFill="1" applyAlignment="1" applyProtection="1">
      <alignment vertical="center" wrapText="1"/>
    </xf>
    <xf numFmtId="0" fontId="4" fillId="2" borderId="0" xfId="0" applyNumberFormat="1" applyFont="1" applyFill="1" applyAlignment="1" applyProtection="1">
      <alignment vertical="center" wrapText="1"/>
    </xf>
    <xf numFmtId="0" fontId="5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6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/>
    <xf numFmtId="0" fontId="1" fillId="0" borderId="10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vertical="center" wrapText="1"/>
    </xf>
    <xf numFmtId="176" fontId="1" fillId="0" borderId="6" xfId="0" applyNumberFormat="1" applyFont="1" applyFill="1" applyBorder="1" applyAlignment="1" applyProtection="1">
      <alignment vertical="center" wrapText="1"/>
    </xf>
    <xf numFmtId="176" fontId="1" fillId="0" borderId="12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/>
    <xf numFmtId="0" fontId="8" fillId="0" borderId="0" xfId="0" applyNumberFormat="1" applyFont="1" applyFill="1" applyAlignment="1">
      <alignment horizontal="centerContinuous" vertical="center"/>
    </xf>
    <xf numFmtId="1" fontId="9" fillId="0" borderId="0" xfId="0" applyNumberFormat="1" applyFont="1" applyFill="1"/>
    <xf numFmtId="0" fontId="7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Continuous" vertical="center"/>
    </xf>
    <xf numFmtId="0" fontId="8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Continuous" vertical="center"/>
    </xf>
    <xf numFmtId="1" fontId="9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Continuous" vertical="center"/>
    </xf>
    <xf numFmtId="1" fontId="9" fillId="0" borderId="0" xfId="0" applyNumberFormat="1" applyFont="1" applyFill="1" applyBorder="1" applyAlignment="1">
      <alignment horizontal="centerContinuous" vertical="center"/>
    </xf>
    <xf numFmtId="1" fontId="1" fillId="0" borderId="0" xfId="0" applyNumberFormat="1" applyFont="1" applyFill="1" applyAlignment="1">
      <alignment vertical="center"/>
    </xf>
    <xf numFmtId="49" fontId="1" fillId="0" borderId="10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1" fontId="1" fillId="0" borderId="10" xfId="0" applyNumberFormat="1" applyFont="1" applyFill="1" applyBorder="1" applyAlignment="1">
      <alignment horizontal="centerContinuous" vertical="center"/>
    </xf>
    <xf numFmtId="0" fontId="1" fillId="2" borderId="0" xfId="0" applyNumberFormat="1" applyFont="1" applyFill="1" applyAlignment="1"/>
    <xf numFmtId="0" fontId="1" fillId="0" borderId="10" xfId="0" applyNumberFormat="1" applyFont="1" applyFill="1" applyBorder="1" applyAlignment="1">
      <alignment horizontal="centerContinuous" vertical="center"/>
    </xf>
    <xf numFmtId="0" fontId="12" fillId="2" borderId="0" xfId="0" applyNumberFormat="1" applyFont="1" applyFill="1" applyBorder="1"/>
    <xf numFmtId="0" fontId="12" fillId="2" borderId="0" xfId="0" applyNumberFormat="1" applyFont="1" applyFill="1"/>
    <xf numFmtId="0" fontId="1" fillId="2" borderId="0" xfId="0" applyNumberFormat="1" applyFont="1" applyFill="1" applyAlignment="1" applyProtection="1">
      <alignment horizontal="right" vertical="center"/>
    </xf>
    <xf numFmtId="0" fontId="0" fillId="2" borderId="0" xfId="0" applyNumberFormat="1" applyFont="1" applyFill="1" applyAlignment="1">
      <alignment vertical="center"/>
    </xf>
    <xf numFmtId="0" fontId="12" fillId="0" borderId="0" xfId="0" applyNumberFormat="1" applyFont="1" applyFill="1"/>
    <xf numFmtId="0" fontId="3" fillId="0" borderId="1" xfId="0" applyNumberFormat="1" applyFont="1" applyFill="1" applyBorder="1" applyAlignment="1" applyProtection="1">
      <alignment horizontal="left"/>
    </xf>
    <xf numFmtId="0" fontId="3" fillId="0" borderId="5" xfId="0" applyNumberFormat="1" applyFont="1" applyFill="1" applyBorder="1" applyAlignment="1">
      <alignment horizontal="centerContinuous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 applyProtection="1">
      <alignment vertical="center" wrapText="1"/>
    </xf>
    <xf numFmtId="0" fontId="3" fillId="0" borderId="12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 applyProtection="1">
      <alignment vertical="center" wrapText="1"/>
    </xf>
    <xf numFmtId="176" fontId="3" fillId="0" borderId="5" xfId="0" applyNumberFormat="1" applyFont="1" applyFill="1" applyBorder="1" applyAlignment="1" applyProtection="1">
      <alignment vertical="center" wrapText="1"/>
    </xf>
    <xf numFmtId="176" fontId="3" fillId="0" borderId="3" xfId="0" applyNumberFormat="1" applyFont="1" applyFill="1" applyBorder="1" applyAlignment="1" applyProtection="1">
      <alignment vertical="center" wrapText="1"/>
    </xf>
    <xf numFmtId="1" fontId="3" fillId="0" borderId="5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 applyProtection="1">
      <alignment vertical="center" wrapText="1"/>
    </xf>
    <xf numFmtId="176" fontId="3" fillId="0" borderId="5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vertical="center" wrapText="1"/>
    </xf>
    <xf numFmtId="176" fontId="3" fillId="0" borderId="5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horizontal="center"/>
    </xf>
    <xf numFmtId="0" fontId="14" fillId="0" borderId="0" xfId="0" applyNumberFormat="1" applyFont="1" applyFill="1"/>
    <xf numFmtId="0" fontId="12" fillId="0" borderId="0" xfId="0" applyNumberFormat="1" applyFont="1" applyFill="1" applyAlignment="1">
      <alignment horizontal="center"/>
    </xf>
    <xf numFmtId="1" fontId="13" fillId="0" borderId="0" xfId="0" applyNumberFormat="1" applyFont="1" applyFill="1"/>
    <xf numFmtId="0" fontId="3" fillId="2" borderId="0" xfId="0" applyNumberFormat="1" applyFont="1" applyFill="1"/>
    <xf numFmtId="0" fontId="3" fillId="2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Continuous" vertical="center"/>
    </xf>
    <xf numFmtId="0" fontId="3" fillId="0" borderId="3" xfId="0" applyNumberFormat="1" applyFont="1" applyFill="1" applyBorder="1" applyAlignment="1">
      <alignment horizontal="centerContinuous" vertical="center"/>
    </xf>
    <xf numFmtId="0" fontId="3" fillId="0" borderId="4" xfId="0" applyNumberFormat="1" applyFont="1" applyFill="1" applyBorder="1" applyAlignment="1">
      <alignment horizontal="centerContinuous" vertical="center"/>
    </xf>
    <xf numFmtId="0" fontId="3" fillId="0" borderId="6" xfId="0" applyNumberFormat="1" applyFont="1" applyFill="1" applyBorder="1" applyAlignment="1">
      <alignment horizontal="centerContinuous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vertical="center" wrapText="1"/>
    </xf>
    <xf numFmtId="49" fontId="3" fillId="0" borderId="10" xfId="0" applyNumberFormat="1" applyFont="1" applyFill="1" applyBorder="1" applyAlignment="1" applyProtection="1">
      <alignment vertical="center" wrapText="1"/>
    </xf>
    <xf numFmtId="176" fontId="3" fillId="0" borderId="1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0" fontId="1" fillId="0" borderId="6" xfId="0" applyNumberFormat="1" applyFont="1" applyFill="1" applyBorder="1" applyAlignment="1">
      <alignment horizontal="centerContinuous" vertical="center"/>
    </xf>
    <xf numFmtId="1" fontId="0" fillId="0" borderId="5" xfId="0" applyNumberFormat="1" applyFill="1" applyBorder="1" applyAlignment="1">
      <alignment horizontal="centerContinuous" vertical="center"/>
    </xf>
    <xf numFmtId="1" fontId="15" fillId="0" borderId="0" xfId="0" applyNumberFormat="1" applyFont="1" applyFill="1"/>
    <xf numFmtId="1" fontId="17" fillId="0" borderId="0" xfId="0" applyNumberFormat="1" applyFont="1" applyFill="1"/>
    <xf numFmtId="178" fontId="18" fillId="0" borderId="0" xfId="0" applyNumberFormat="1" applyFont="1" applyFill="1" applyAlignment="1" applyProtection="1">
      <alignment horizontal="center" vertical="top"/>
    </xf>
    <xf numFmtId="1" fontId="19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 applyProtection="1">
      <alignment vertical="center"/>
    </xf>
    <xf numFmtId="1" fontId="20" fillId="0" borderId="0" xfId="0" applyNumberFormat="1" applyFont="1" applyFill="1" applyAlignment="1">
      <alignment horizontal="center"/>
    </xf>
    <xf numFmtId="1" fontId="20" fillId="0" borderId="0" xfId="0" applyNumberFormat="1" applyFont="1" applyFill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22" fillId="0" borderId="8" xfId="0" applyNumberFormat="1" applyFont="1" applyFill="1" applyBorder="1" applyAlignment="1" applyProtection="1">
      <alignment horizontal="center" vertical="center" wrapText="1"/>
    </xf>
    <xf numFmtId="49" fontId="22" fillId="0" borderId="6" xfId="0" applyNumberFormat="1" applyFont="1" applyFill="1" applyBorder="1" applyAlignment="1" applyProtection="1">
      <alignment vertical="center" wrapText="1"/>
    </xf>
    <xf numFmtId="179" fontId="1" fillId="2" borderId="0" xfId="0" applyNumberFormat="1" applyFont="1" applyFill="1"/>
    <xf numFmtId="179" fontId="12" fillId="2" borderId="0" xfId="0" applyNumberFormat="1" applyFont="1" applyFill="1"/>
    <xf numFmtId="179" fontId="0" fillId="0" borderId="0" xfId="0" applyNumberFormat="1" applyFill="1"/>
    <xf numFmtId="179" fontId="1" fillId="2" borderId="0" xfId="0" applyNumberFormat="1" applyFont="1" applyFill="1" applyAlignment="1" applyProtection="1">
      <alignment horizontal="right"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179" fontId="1" fillId="2" borderId="0" xfId="0" applyNumberFormat="1" applyFont="1" applyFill="1" applyAlignment="1"/>
    <xf numFmtId="179" fontId="0" fillId="2" borderId="0" xfId="0" applyNumberFormat="1" applyFont="1" applyFill="1"/>
    <xf numFmtId="179" fontId="3" fillId="0" borderId="0" xfId="0" applyNumberFormat="1" applyFont="1" applyFill="1" applyAlignment="1">
      <alignment horizontal="right"/>
    </xf>
    <xf numFmtId="179" fontId="1" fillId="0" borderId="5" xfId="0" applyNumberFormat="1" applyFont="1" applyFill="1" applyBorder="1" applyAlignment="1" applyProtection="1">
      <alignment horizontal="center" vertical="center" wrapText="1"/>
    </xf>
    <xf numFmtId="179" fontId="1" fillId="0" borderId="5" xfId="0" applyNumberFormat="1" applyFont="1" applyFill="1" applyBorder="1" applyAlignment="1" applyProtection="1">
      <alignment vertical="center" wrapText="1"/>
    </xf>
    <xf numFmtId="179" fontId="12" fillId="2" borderId="0" xfId="0" applyNumberFormat="1" applyFont="1" applyFill="1" applyBorder="1"/>
    <xf numFmtId="179" fontId="0" fillId="0" borderId="0" xfId="0" applyNumberFormat="1" applyFill="1" applyBorder="1"/>
    <xf numFmtId="179" fontId="21" fillId="0" borderId="5" xfId="0" applyNumberFormat="1" applyFont="1" applyFill="1" applyBorder="1" applyAlignment="1" applyProtection="1">
      <alignment vertical="center" wrapText="1"/>
    </xf>
    <xf numFmtId="179" fontId="23" fillId="0" borderId="7" xfId="0" applyNumberFormat="1" applyFont="1" applyFill="1" applyBorder="1" applyAlignment="1" applyProtection="1">
      <alignment vertical="center" wrapText="1"/>
    </xf>
    <xf numFmtId="179" fontId="23" fillId="0" borderId="5" xfId="0" applyNumberFormat="1" applyFont="1" applyFill="1" applyBorder="1" applyAlignment="1" applyProtection="1">
      <alignment vertical="center" wrapText="1"/>
    </xf>
    <xf numFmtId="179" fontId="23" fillId="0" borderId="2" xfId="0" applyNumberFormat="1" applyFont="1" applyFill="1" applyBorder="1" applyAlignment="1" applyProtection="1">
      <alignment vertical="center" wrapText="1"/>
    </xf>
    <xf numFmtId="179" fontId="23" fillId="0" borderId="6" xfId="0" applyNumberFormat="1" applyFont="1" applyFill="1" applyBorder="1" applyAlignment="1" applyProtection="1">
      <alignment vertical="center" wrapText="1"/>
    </xf>
    <xf numFmtId="179" fontId="23" fillId="0" borderId="12" xfId="0" applyNumberFormat="1" applyFont="1" applyFill="1" applyBorder="1" applyAlignment="1" applyProtection="1">
      <alignment vertical="center" wrapText="1"/>
    </xf>
    <xf numFmtId="49" fontId="22" fillId="0" borderId="5" xfId="0" applyNumberFormat="1" applyFont="1" applyFill="1" applyBorder="1" applyAlignment="1" applyProtection="1">
      <alignment vertical="center" wrapText="1"/>
    </xf>
    <xf numFmtId="49" fontId="22" fillId="0" borderId="10" xfId="0" applyNumberFormat="1" applyFont="1" applyFill="1" applyBorder="1" applyAlignment="1" applyProtection="1">
      <alignment vertical="center" wrapText="1"/>
    </xf>
    <xf numFmtId="1" fontId="24" fillId="0" borderId="5" xfId="0" applyNumberFormat="1" applyFont="1" applyFill="1" applyBorder="1"/>
    <xf numFmtId="0" fontId="22" fillId="0" borderId="1" xfId="0" applyNumberFormat="1" applyFont="1" applyFill="1" applyBorder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49" fontId="22" fillId="0" borderId="5" xfId="0" applyNumberFormat="1" applyFont="1" applyFill="1" applyBorder="1" applyAlignment="1" applyProtection="1">
      <alignment horizontal="left" vertical="center" wrapText="1"/>
    </xf>
    <xf numFmtId="176" fontId="26" fillId="0" borderId="6" xfId="0" applyNumberFormat="1" applyFont="1" applyFill="1" applyBorder="1" applyAlignment="1" applyProtection="1">
      <alignment vertical="center" wrapText="1"/>
    </xf>
    <xf numFmtId="176" fontId="27" fillId="0" borderId="10" xfId="0" applyNumberFormat="1" applyFont="1" applyFill="1" applyBorder="1" applyAlignment="1" applyProtection="1">
      <alignment vertical="center" wrapText="1"/>
    </xf>
    <xf numFmtId="1" fontId="26" fillId="0" borderId="5" xfId="0" applyNumberFormat="1" applyFont="1" applyFill="1" applyBorder="1"/>
    <xf numFmtId="176" fontId="25" fillId="0" borderId="6" xfId="0" applyNumberFormat="1" applyFont="1" applyFill="1" applyBorder="1" applyAlignment="1" applyProtection="1">
      <alignment vertical="center" wrapText="1"/>
    </xf>
    <xf numFmtId="176" fontId="22" fillId="0" borderId="10" xfId="0" applyNumberFormat="1" applyFont="1" applyFill="1" applyBorder="1" applyAlignment="1" applyProtection="1">
      <alignment vertical="center" wrapText="1"/>
    </xf>
    <xf numFmtId="180" fontId="23" fillId="0" borderId="10" xfId="0" applyNumberFormat="1" applyFont="1" applyFill="1" applyBorder="1" applyAlignment="1" applyProtection="1">
      <alignment vertical="center" wrapText="1"/>
    </xf>
    <xf numFmtId="176" fontId="22" fillId="0" borderId="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5" xfId="0" applyNumberFormat="1" applyFont="1" applyFill="1" applyBorder="1" applyAlignment="1" applyProtection="1">
      <alignment horizontal="center" vertical="center" wrapText="1"/>
    </xf>
    <xf numFmtId="177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79" fontId="1" fillId="0" borderId="5" xfId="0" applyNumberFormat="1" applyFont="1" applyFill="1" applyBorder="1" applyAlignment="1" applyProtection="1">
      <alignment horizontal="center" vertical="center" wrapText="1"/>
    </xf>
    <xf numFmtId="179" fontId="21" fillId="0" borderId="5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179" fontId="22" fillId="0" borderId="7" xfId="0" applyNumberFormat="1" applyFont="1" applyFill="1" applyBorder="1" applyAlignment="1" applyProtection="1">
      <alignment horizontal="center" vertical="center" wrapText="1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9" fontId="0" fillId="2" borderId="5" xfId="0" applyNumberFormat="1" applyFont="1" applyFill="1" applyBorder="1" applyAlignment="1">
      <alignment horizontal="center" vertical="center" wrapText="1"/>
    </xf>
    <xf numFmtId="179" fontId="21" fillId="0" borderId="2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179" fontId="1" fillId="0" borderId="9" xfId="0" applyNumberFormat="1" applyFont="1" applyFill="1" applyBorder="1" applyAlignment="1" applyProtection="1">
      <alignment horizontal="center" vertical="center" wrapText="1"/>
    </xf>
    <xf numFmtId="179" fontId="1" fillId="0" borderId="2" xfId="1" applyNumberFormat="1" applyFont="1" applyFill="1" applyBorder="1" applyAlignment="1" applyProtection="1">
      <alignment horizontal="center" vertical="center" wrapText="1"/>
    </xf>
    <xf numFmtId="179" fontId="1" fillId="0" borderId="5" xfId="1" applyNumberFormat="1" applyFont="1" applyFill="1" applyBorder="1" applyAlignment="1" applyProtection="1">
      <alignment horizontal="center" vertical="center" wrapText="1"/>
    </xf>
    <xf numFmtId="179" fontId="0" fillId="2" borderId="12" xfId="0" applyNumberFormat="1" applyFont="1" applyFill="1" applyBorder="1" applyAlignment="1">
      <alignment horizontal="center" vertical="center" wrapText="1"/>
    </xf>
    <xf numFmtId="179" fontId="1" fillId="2" borderId="5" xfId="0" applyNumberFormat="1" applyFont="1" applyFill="1" applyBorder="1" applyAlignment="1" applyProtection="1">
      <alignment horizontal="center" vertical="center" wrapText="1"/>
    </xf>
    <xf numFmtId="179" fontId="1" fillId="2" borderId="6" xfId="0" applyNumberFormat="1" applyFont="1" applyFill="1" applyBorder="1" applyAlignment="1" applyProtection="1">
      <alignment horizontal="center" vertical="center" wrapText="1"/>
    </xf>
    <xf numFmtId="179" fontId="1" fillId="2" borderId="9" xfId="0" applyNumberFormat="1" applyFont="1" applyFill="1" applyBorder="1" applyAlignment="1" applyProtection="1">
      <alignment horizontal="center" vertical="center" wrapText="1"/>
    </xf>
    <xf numFmtId="179" fontId="1" fillId="2" borderId="12" xfId="0" applyNumberFormat="1" applyFon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/>
    </xf>
    <xf numFmtId="1" fontId="1" fillId="0" borderId="8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topLeftCell="A10" workbookViewId="0">
      <selection activeCell="A4" sqref="A4"/>
    </sheetView>
  </sheetViews>
  <sheetFormatPr defaultColWidth="8.6640625" defaultRowHeight="11.25"/>
  <cols>
    <col min="1" max="1" width="153.6640625" customWidth="1"/>
  </cols>
  <sheetData>
    <row r="1" spans="1:1" ht="14.25">
      <c r="A1" s="111"/>
    </row>
    <row r="2" spans="1:1" ht="34.9" customHeight="1"/>
    <row r="3" spans="1:1" ht="63.75" customHeight="1">
      <c r="A3" s="112" t="s">
        <v>449</v>
      </c>
    </row>
    <row r="4" spans="1:1" ht="107.25" customHeight="1">
      <c r="A4" s="113" t="s">
        <v>341</v>
      </c>
    </row>
    <row r="5" spans="1:1" ht="409.6" hidden="1" customHeight="1">
      <c r="A5" s="114">
        <v>3.637978807091713E-12</v>
      </c>
    </row>
    <row r="6" spans="1:1" ht="22.5">
      <c r="A6" s="115"/>
    </row>
    <row r="7" spans="1:1" ht="31.15" customHeight="1">
      <c r="A7" s="115"/>
    </row>
    <row r="8" spans="1:1" ht="78" customHeight="1"/>
    <row r="9" spans="1:1" ht="63" customHeight="1">
      <c r="A9" s="116" t="s">
        <v>342</v>
      </c>
    </row>
  </sheetData>
  <phoneticPr fontId="1" type="noConversion"/>
  <pageMargins left="0.70866141732283472" right="0.70866141732283472" top="1.0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K48"/>
  <sheetViews>
    <sheetView showGridLines="0" showZeros="0" topLeftCell="D1" workbookViewId="0">
      <selection activeCell="D3" sqref="D3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65.1640625" customWidth="1"/>
    <col min="6" max="7" width="18.1640625" customWidth="1"/>
    <col min="8" max="8" width="22.33203125" customWidth="1"/>
    <col min="9" max="245" width="10.6640625" customWidth="1"/>
  </cols>
  <sheetData>
    <row r="1" spans="1:245" ht="20.100000000000001" customHeight="1">
      <c r="A1" s="1"/>
      <c r="B1" s="2"/>
      <c r="C1" s="2"/>
      <c r="D1" s="2"/>
      <c r="E1" s="2"/>
      <c r="F1" s="2"/>
      <c r="G1" s="2"/>
      <c r="H1" s="3" t="s">
        <v>325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</row>
    <row r="2" spans="1:245" ht="20.100000000000001" customHeight="1">
      <c r="A2" s="152" t="s">
        <v>326</v>
      </c>
      <c r="B2" s="152"/>
      <c r="C2" s="152"/>
      <c r="D2" s="152"/>
      <c r="E2" s="152"/>
      <c r="F2" s="152"/>
      <c r="G2" s="152"/>
      <c r="H2" s="15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</row>
    <row r="3" spans="1:245" ht="20.100000000000001" customHeight="1">
      <c r="A3" s="4" t="s">
        <v>327</v>
      </c>
      <c r="B3" s="4"/>
      <c r="C3" s="4"/>
      <c r="D3" s="142" t="s">
        <v>389</v>
      </c>
      <c r="E3" s="4"/>
      <c r="F3" s="5"/>
      <c r="G3" s="5"/>
      <c r="H3" s="6" t="s">
        <v>339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</row>
    <row r="4" spans="1:245" ht="20.100000000000001" customHeight="1">
      <c r="A4" s="7" t="s">
        <v>52</v>
      </c>
      <c r="B4" s="7"/>
      <c r="C4" s="7"/>
      <c r="D4" s="8"/>
      <c r="E4" s="9"/>
      <c r="F4" s="159" t="s">
        <v>328</v>
      </c>
      <c r="G4" s="159"/>
      <c r="H4" s="159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</row>
    <row r="5" spans="1:245" ht="20.100000000000001" customHeight="1">
      <c r="A5" s="10" t="s">
        <v>63</v>
      </c>
      <c r="B5" s="11"/>
      <c r="C5" s="12"/>
      <c r="D5" s="185" t="s">
        <v>64</v>
      </c>
      <c r="E5" s="157" t="s">
        <v>134</v>
      </c>
      <c r="F5" s="153" t="s">
        <v>53</v>
      </c>
      <c r="G5" s="153" t="s">
        <v>130</v>
      </c>
      <c r="H5" s="159" t="s">
        <v>131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</row>
    <row r="6" spans="1:245" ht="20.100000000000001" customHeight="1">
      <c r="A6" s="13" t="s">
        <v>73</v>
      </c>
      <c r="B6" s="14" t="s">
        <v>74</v>
      </c>
      <c r="C6" s="15" t="s">
        <v>75</v>
      </c>
      <c r="D6" s="189"/>
      <c r="E6" s="158"/>
      <c r="F6" s="154"/>
      <c r="G6" s="154"/>
      <c r="H6" s="160"/>
      <c r="I6" s="32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</row>
    <row r="7" spans="1:245" ht="20.100000000000001" customHeight="1">
      <c r="A7" s="16"/>
      <c r="B7" s="16"/>
      <c r="C7" s="16"/>
      <c r="D7" s="16"/>
      <c r="E7" s="16"/>
      <c r="F7" s="17"/>
      <c r="G7" s="18"/>
      <c r="H7" s="17"/>
      <c r="I7" s="32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</row>
    <row r="8" spans="1:245" ht="20.100000000000001" customHeight="1">
      <c r="A8" s="19"/>
      <c r="B8" s="19"/>
      <c r="C8" s="19"/>
      <c r="D8" s="20"/>
      <c r="E8" s="21"/>
      <c r="F8" s="21"/>
      <c r="G8" s="21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</row>
    <row r="9" spans="1:245" ht="20.100000000000001" customHeight="1">
      <c r="A9" s="22"/>
      <c r="B9" s="22"/>
      <c r="C9" s="22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</row>
    <row r="10" spans="1:245" ht="20.100000000000001" customHeight="1">
      <c r="A10" s="22"/>
      <c r="B10" s="22"/>
      <c r="C10" s="22"/>
      <c r="D10" s="22"/>
      <c r="E10" s="22"/>
      <c r="F10" s="22"/>
      <c r="G10" s="22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</row>
    <row r="11" spans="1:245" ht="20.100000000000001" customHeight="1">
      <c r="A11" s="22"/>
      <c r="B11" s="22"/>
      <c r="C11" s="22"/>
      <c r="D11" s="23"/>
      <c r="E11" s="23"/>
      <c r="F11" s="23"/>
      <c r="G11" s="23"/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</row>
    <row r="12" spans="1:245" ht="20.100000000000001" customHeight="1">
      <c r="A12" s="22"/>
      <c r="B12" s="22"/>
      <c r="C12" s="22"/>
      <c r="D12" s="23"/>
      <c r="E12" s="23"/>
      <c r="F12" s="23"/>
      <c r="G12" s="23"/>
      <c r="H12" s="23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</row>
    <row r="13" spans="1:245" ht="20.100000000000001" customHeight="1">
      <c r="A13" s="22"/>
      <c r="B13" s="22"/>
      <c r="C13" s="22"/>
      <c r="D13" s="22"/>
      <c r="E13" s="22"/>
      <c r="F13" s="22"/>
      <c r="G13" s="22"/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</row>
    <row r="14" spans="1:245" ht="20.100000000000001" customHeight="1">
      <c r="A14" s="22"/>
      <c r="B14" s="22"/>
      <c r="C14" s="22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</row>
    <row r="15" spans="1:245" ht="20.100000000000001" customHeight="1">
      <c r="A15" s="24"/>
      <c r="B15" s="22"/>
      <c r="C15" s="22"/>
      <c r="D15" s="23"/>
      <c r="E15" s="23"/>
      <c r="F15" s="23"/>
      <c r="G15" s="23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</row>
    <row r="16" spans="1:245" ht="20.100000000000001" customHeight="1">
      <c r="A16" s="24"/>
      <c r="B16" s="24"/>
      <c r="C16" s="22"/>
      <c r="D16" s="22"/>
      <c r="E16" s="24"/>
      <c r="F16" s="24"/>
      <c r="G16" s="24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</row>
    <row r="17" spans="1:245" ht="20.100000000000001" customHeight="1">
      <c r="A17" s="24"/>
      <c r="B17" s="24"/>
      <c r="C17" s="22"/>
      <c r="D17" s="23"/>
      <c r="E17" s="23"/>
      <c r="F17" s="23"/>
      <c r="G17" s="23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</row>
    <row r="18" spans="1:245" ht="20.100000000000001" customHeight="1">
      <c r="A18" s="22"/>
      <c r="B18" s="24"/>
      <c r="C18" s="22"/>
      <c r="D18" s="23"/>
      <c r="E18" s="23"/>
      <c r="F18" s="23"/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</row>
    <row r="19" spans="1:245" ht="20.100000000000001" customHeight="1">
      <c r="A19" s="22"/>
      <c r="B19" s="24"/>
      <c r="C19" s="24"/>
      <c r="D19" s="24"/>
      <c r="E19" s="24"/>
      <c r="F19" s="24"/>
      <c r="G19" s="24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</row>
    <row r="20" spans="1:245" ht="20.100000000000001" customHeight="1">
      <c r="A20" s="24"/>
      <c r="B20" s="24"/>
      <c r="C20" s="24"/>
      <c r="D20" s="23"/>
      <c r="E20" s="23"/>
      <c r="F20" s="23"/>
      <c r="G20" s="23"/>
      <c r="H20" s="23"/>
      <c r="I20" s="24"/>
      <c r="J20" s="22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</row>
    <row r="21" spans="1:245" ht="20.100000000000001" customHeight="1">
      <c r="A21" s="24"/>
      <c r="B21" s="24"/>
      <c r="C21" s="24"/>
      <c r="D21" s="23"/>
      <c r="E21" s="23"/>
      <c r="F21" s="23"/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</row>
    <row r="22" spans="1:245" ht="20.100000000000001" customHeight="1">
      <c r="A22" s="24"/>
      <c r="B22" s="24"/>
      <c r="C22" s="24"/>
      <c r="D22" s="24"/>
      <c r="E22" s="24"/>
      <c r="F22" s="24"/>
      <c r="G22" s="24"/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</row>
    <row r="23" spans="1:245" ht="20.100000000000001" customHeight="1">
      <c r="A23" s="24"/>
      <c r="B23" s="24"/>
      <c r="C23" s="24"/>
      <c r="D23" s="23"/>
      <c r="E23" s="23"/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</row>
    <row r="24" spans="1:245" ht="20.100000000000001" customHeight="1">
      <c r="A24" s="24"/>
      <c r="B24" s="24"/>
      <c r="C24" s="24"/>
      <c r="D24" s="23"/>
      <c r="E24" s="23"/>
      <c r="F24" s="23"/>
      <c r="G24" s="23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</row>
    <row r="25" spans="1:245" ht="20.100000000000001" customHeight="1">
      <c r="A25" s="24"/>
      <c r="B25" s="24"/>
      <c r="C25" s="24"/>
      <c r="D25" s="24"/>
      <c r="E25" s="24"/>
      <c r="F25" s="24"/>
      <c r="G25" s="24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</row>
    <row r="26" spans="1:245" ht="20.100000000000001" customHeight="1">
      <c r="A26" s="24"/>
      <c r="B26" s="24"/>
      <c r="C26" s="24"/>
      <c r="D26" s="23"/>
      <c r="E26" s="23"/>
      <c r="F26" s="23"/>
      <c r="G26" s="23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</row>
    <row r="27" spans="1:245" ht="20.100000000000001" customHeight="1">
      <c r="A27" s="24"/>
      <c r="B27" s="24"/>
      <c r="C27" s="24"/>
      <c r="D27" s="23"/>
      <c r="E27" s="23"/>
      <c r="F27" s="23"/>
      <c r="G27" s="23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</row>
    <row r="28" spans="1:245" ht="20.100000000000001" customHeight="1">
      <c r="A28" s="24"/>
      <c r="B28" s="24"/>
      <c r="C28" s="24"/>
      <c r="D28" s="24"/>
      <c r="E28" s="24"/>
      <c r="F28" s="24"/>
      <c r="G28" s="24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</row>
    <row r="29" spans="1:245" ht="20.100000000000001" customHeight="1">
      <c r="A29" s="24"/>
      <c r="B29" s="24"/>
      <c r="C29" s="24"/>
      <c r="D29" s="23"/>
      <c r="E29" s="23"/>
      <c r="F29" s="23"/>
      <c r="G29" s="23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</row>
    <row r="30" spans="1:245" ht="20.100000000000001" customHeight="1">
      <c r="A30" s="24"/>
      <c r="B30" s="24"/>
      <c r="C30" s="24"/>
      <c r="D30" s="23"/>
      <c r="E30" s="23"/>
      <c r="F30" s="23"/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</row>
    <row r="31" spans="1:245" ht="20.100000000000001" customHeight="1">
      <c r="A31" s="24"/>
      <c r="B31" s="24"/>
      <c r="C31" s="24"/>
      <c r="D31" s="24"/>
      <c r="E31" s="24"/>
      <c r="F31" s="24"/>
      <c r="G31" s="24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</row>
    <row r="32" spans="1:245" ht="20.100000000000001" customHeight="1">
      <c r="A32" s="24"/>
      <c r="B32" s="24"/>
      <c r="C32" s="24"/>
      <c r="D32" s="24"/>
      <c r="E32" s="25"/>
      <c r="F32" s="25"/>
      <c r="G32" s="25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</row>
    <row r="33" spans="1:245" ht="20.100000000000001" customHeight="1">
      <c r="A33" s="24"/>
      <c r="B33" s="24"/>
      <c r="C33" s="24"/>
      <c r="D33" s="24"/>
      <c r="E33" s="25"/>
      <c r="F33" s="25"/>
      <c r="G33" s="25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</row>
    <row r="34" spans="1:245" ht="20.100000000000001" customHeight="1">
      <c r="A34" s="24"/>
      <c r="B34" s="24"/>
      <c r="C34" s="24"/>
      <c r="D34" s="24"/>
      <c r="E34" s="24"/>
      <c r="F34" s="24"/>
      <c r="G34" s="24"/>
      <c r="H34" s="23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</row>
    <row r="35" spans="1:245" ht="20.100000000000001" customHeight="1">
      <c r="A35" s="24"/>
      <c r="B35" s="24"/>
      <c r="C35" s="24"/>
      <c r="D35" s="24"/>
      <c r="E35" s="26"/>
      <c r="F35" s="26"/>
      <c r="G35" s="26"/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</row>
    <row r="36" spans="1:245" ht="20.100000000000001" customHeight="1">
      <c r="A36" s="27"/>
      <c r="B36" s="27"/>
      <c r="C36" s="27"/>
      <c r="D36" s="27"/>
      <c r="E36" s="28"/>
      <c r="F36" s="28"/>
      <c r="G36" s="28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</row>
    <row r="37" spans="1:245" ht="20.100000000000001" customHeight="1">
      <c r="A37" s="29"/>
      <c r="B37" s="29"/>
      <c r="C37" s="29"/>
      <c r="D37" s="29"/>
      <c r="E37" s="29"/>
      <c r="F37" s="29"/>
      <c r="G37" s="29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</row>
    <row r="38" spans="1:245" ht="20.100000000000001" customHeight="1">
      <c r="A38" s="27"/>
      <c r="B38" s="27"/>
      <c r="C38" s="27"/>
      <c r="D38" s="27"/>
      <c r="E38" s="27"/>
      <c r="F38" s="27"/>
      <c r="G38" s="27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</row>
    <row r="39" spans="1:245" ht="20.100000000000001" customHeight="1">
      <c r="A39" s="31"/>
      <c r="B39" s="31"/>
      <c r="C39" s="31"/>
      <c r="D39" s="31"/>
      <c r="E39" s="31"/>
      <c r="F39" s="27"/>
      <c r="G39" s="27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</row>
    <row r="40" spans="1:245" ht="20.100000000000001" customHeight="1">
      <c r="A40" s="31"/>
      <c r="B40" s="31"/>
      <c r="C40" s="31"/>
      <c r="D40" s="31"/>
      <c r="E40" s="31"/>
      <c r="F40" s="27"/>
      <c r="G40" s="27"/>
      <c r="H40" s="30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</row>
    <row r="41" spans="1:245" ht="20.100000000000001" customHeight="1">
      <c r="A41" s="31"/>
      <c r="B41" s="31"/>
      <c r="C41" s="31"/>
      <c r="D41" s="31"/>
      <c r="E41" s="31"/>
      <c r="F41" s="27"/>
      <c r="G41" s="27"/>
      <c r="H41" s="3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</row>
    <row r="42" spans="1:245" ht="20.100000000000001" customHeight="1">
      <c r="A42" s="31"/>
      <c r="B42" s="31"/>
      <c r="C42" s="31"/>
      <c r="D42" s="31"/>
      <c r="E42" s="31"/>
      <c r="F42" s="27"/>
      <c r="G42" s="27"/>
      <c r="H42" s="30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</row>
    <row r="43" spans="1:245" ht="20.100000000000001" customHeight="1">
      <c r="A43" s="31"/>
      <c r="B43" s="31"/>
      <c r="C43" s="31"/>
      <c r="D43" s="31"/>
      <c r="E43" s="31"/>
      <c r="F43" s="27"/>
      <c r="G43" s="27"/>
      <c r="H43" s="30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</row>
    <row r="44" spans="1:245" ht="20.100000000000001" customHeight="1">
      <c r="A44" s="31"/>
      <c r="B44" s="31"/>
      <c r="C44" s="31"/>
      <c r="D44" s="31"/>
      <c r="E44" s="31"/>
      <c r="F44" s="27"/>
      <c r="G44" s="27"/>
      <c r="H44" s="30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</row>
    <row r="45" spans="1:245" ht="20.100000000000001" customHeight="1">
      <c r="A45" s="31"/>
      <c r="B45" s="31"/>
      <c r="C45" s="31"/>
      <c r="D45" s="31"/>
      <c r="E45" s="31"/>
      <c r="F45" s="27"/>
      <c r="G45" s="27"/>
      <c r="H45" s="30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</row>
    <row r="46" spans="1:245" ht="20.100000000000001" customHeight="1">
      <c r="A46" s="31"/>
      <c r="B46" s="31"/>
      <c r="C46" s="31"/>
      <c r="D46" s="31"/>
      <c r="E46" s="31"/>
      <c r="F46" s="27"/>
      <c r="G46" s="27"/>
      <c r="H46" s="30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</row>
    <row r="47" spans="1:245" ht="20.100000000000001" customHeight="1">
      <c r="A47" s="31"/>
      <c r="B47" s="31"/>
      <c r="C47" s="31"/>
      <c r="D47" s="31"/>
      <c r="E47" s="31"/>
      <c r="F47" s="27"/>
      <c r="G47" s="27"/>
      <c r="H47" s="30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</row>
    <row r="48" spans="1:245" ht="20.100000000000001" customHeight="1">
      <c r="A48" s="31"/>
      <c r="B48" s="31"/>
      <c r="C48" s="31"/>
      <c r="D48" s="31"/>
      <c r="E48" s="31"/>
      <c r="F48" s="27"/>
      <c r="G48" s="27"/>
      <c r="H48" s="30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1" type="noConversion"/>
  <printOptions horizontalCentered="1"/>
  <pageMargins left="0.59055118110236227" right="0.59055118110236227" top="0.59055118110236227" bottom="0.59055118110236227" header="0.59055118110236227" footer="0.39370078740157483"/>
  <pageSetup paperSize="9" scale="90" fitToHeight="1000" orientation="landscape" horizontalDpi="0" verticalDpi="0" r:id="rId1"/>
  <headerFooter scaleWithDoc="0" alignWithMargins="0">
    <oddFooter>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30"/>
  <sheetViews>
    <sheetView showGridLines="0" showZeros="0" workbookViewId="0">
      <selection activeCell="A3" sqref="A3"/>
    </sheetView>
  </sheetViews>
  <sheetFormatPr defaultColWidth="9.1640625" defaultRowHeight="12.75" customHeight="1"/>
  <cols>
    <col min="1" max="1" width="15.5" customWidth="1"/>
    <col min="2" max="2" width="33.1640625" customWidth="1"/>
    <col min="3" max="8" width="18" customWidth="1"/>
    <col min="9" max="9" width="8.6640625" customWidth="1"/>
  </cols>
  <sheetData>
    <row r="1" spans="1:9" ht="20.100000000000001" customHeight="1">
      <c r="A1" s="33"/>
      <c r="B1" s="33"/>
      <c r="C1" s="33"/>
      <c r="D1" s="33"/>
      <c r="E1" s="34"/>
      <c r="F1" s="33"/>
      <c r="G1" s="33"/>
      <c r="H1" s="35" t="s">
        <v>329</v>
      </c>
      <c r="I1" s="47"/>
    </row>
    <row r="2" spans="1:9" ht="25.5" customHeight="1">
      <c r="A2" s="152" t="s">
        <v>330</v>
      </c>
      <c r="B2" s="152"/>
      <c r="C2" s="152"/>
      <c r="D2" s="152"/>
      <c r="E2" s="152"/>
      <c r="F2" s="152"/>
      <c r="G2" s="152"/>
      <c r="H2" s="152"/>
      <c r="I2" s="47"/>
    </row>
    <row r="3" spans="1:9" ht="20.100000000000001" customHeight="1">
      <c r="A3" s="142" t="s">
        <v>389</v>
      </c>
      <c r="B3" s="36"/>
      <c r="C3" s="36"/>
      <c r="D3" s="36"/>
      <c r="E3" s="36"/>
      <c r="F3" s="36"/>
      <c r="G3" s="36"/>
      <c r="H3" s="6" t="s">
        <v>339</v>
      </c>
      <c r="I3" s="47"/>
    </row>
    <row r="4" spans="1:9" ht="20.100000000000001" customHeight="1">
      <c r="A4" s="157" t="s">
        <v>319</v>
      </c>
      <c r="B4" s="157" t="s">
        <v>320</v>
      </c>
      <c r="C4" s="159" t="s">
        <v>321</v>
      </c>
      <c r="D4" s="159"/>
      <c r="E4" s="159"/>
      <c r="F4" s="159"/>
      <c r="G4" s="159"/>
      <c r="H4" s="159"/>
      <c r="I4" s="47"/>
    </row>
    <row r="5" spans="1:9" ht="20.100000000000001" customHeight="1">
      <c r="A5" s="157"/>
      <c r="B5" s="157"/>
      <c r="C5" s="186" t="s">
        <v>53</v>
      </c>
      <c r="D5" s="174" t="s">
        <v>202</v>
      </c>
      <c r="E5" s="37" t="s">
        <v>322</v>
      </c>
      <c r="F5" s="38"/>
      <c r="G5" s="38"/>
      <c r="H5" s="188" t="s">
        <v>207</v>
      </c>
      <c r="I5" s="47"/>
    </row>
    <row r="6" spans="1:9" ht="33.75" customHeight="1">
      <c r="A6" s="158"/>
      <c r="B6" s="158"/>
      <c r="C6" s="187"/>
      <c r="D6" s="154"/>
      <c r="E6" s="39" t="s">
        <v>68</v>
      </c>
      <c r="F6" s="40" t="s">
        <v>323</v>
      </c>
      <c r="G6" s="41" t="s">
        <v>324</v>
      </c>
      <c r="H6" s="184"/>
      <c r="I6" s="47"/>
    </row>
    <row r="7" spans="1:9" ht="20.100000000000001" customHeight="1">
      <c r="A7" s="16"/>
      <c r="B7" s="42"/>
      <c r="C7" s="18"/>
      <c r="D7" s="43"/>
      <c r="E7" s="43"/>
      <c r="F7" s="43"/>
      <c r="G7" s="17"/>
      <c r="H7" s="44"/>
      <c r="I7" s="55"/>
    </row>
    <row r="8" spans="1:9" ht="20.100000000000001" customHeight="1">
      <c r="A8" s="45"/>
      <c r="B8" s="45"/>
      <c r="C8" s="45"/>
      <c r="D8" s="45"/>
      <c r="E8" s="46"/>
      <c r="F8" s="45"/>
      <c r="G8" s="45"/>
      <c r="H8" s="47"/>
      <c r="I8" s="47"/>
    </row>
    <row r="9" spans="1:9" ht="20.100000000000001" customHeight="1">
      <c r="A9" s="48"/>
      <c r="B9" s="48"/>
      <c r="C9" s="48"/>
      <c r="D9" s="48"/>
      <c r="E9" s="49"/>
      <c r="F9" s="50"/>
      <c r="G9" s="50"/>
      <c r="H9" s="47"/>
      <c r="I9" s="52"/>
    </row>
    <row r="10" spans="1:9" ht="20.100000000000001" customHeight="1">
      <c r="A10" s="48"/>
      <c r="B10" s="48"/>
      <c r="C10" s="48"/>
      <c r="D10" s="48"/>
      <c r="E10" s="51"/>
      <c r="F10" s="48"/>
      <c r="G10" s="48"/>
      <c r="H10" s="52"/>
      <c r="I10" s="52"/>
    </row>
    <row r="11" spans="1:9" ht="20.100000000000001" customHeight="1">
      <c r="A11" s="48"/>
      <c r="B11" s="48"/>
      <c r="C11" s="48"/>
      <c r="D11" s="48"/>
      <c r="E11" s="51"/>
      <c r="F11" s="48"/>
      <c r="G11" s="48"/>
      <c r="H11" s="52"/>
      <c r="I11" s="52"/>
    </row>
    <row r="12" spans="1:9" ht="20.100000000000001" customHeight="1">
      <c r="A12" s="48"/>
      <c r="B12" s="48"/>
      <c r="C12" s="48"/>
      <c r="D12" s="48"/>
      <c r="E12" s="49"/>
      <c r="F12" s="48"/>
      <c r="G12" s="48"/>
      <c r="H12" s="52"/>
      <c r="I12" s="52"/>
    </row>
    <row r="13" spans="1:9" ht="20.100000000000001" customHeight="1">
      <c r="A13" s="48"/>
      <c r="B13" s="48"/>
      <c r="C13" s="48"/>
      <c r="D13" s="48"/>
      <c r="E13" s="49"/>
      <c r="F13" s="48"/>
      <c r="G13" s="48"/>
      <c r="H13" s="52"/>
      <c r="I13" s="52"/>
    </row>
    <row r="14" spans="1:9" ht="20.100000000000001" customHeight="1">
      <c r="A14" s="48"/>
      <c r="B14" s="48"/>
      <c r="C14" s="48"/>
      <c r="D14" s="48"/>
      <c r="E14" s="51"/>
      <c r="F14" s="48"/>
      <c r="G14" s="48"/>
      <c r="H14" s="52"/>
      <c r="I14" s="52"/>
    </row>
    <row r="15" spans="1:9" ht="20.100000000000001" customHeight="1">
      <c r="A15" s="48"/>
      <c r="B15" s="48"/>
      <c r="C15" s="48"/>
      <c r="D15" s="48"/>
      <c r="E15" s="51"/>
      <c r="F15" s="48"/>
      <c r="G15" s="48"/>
      <c r="H15" s="52"/>
      <c r="I15" s="52"/>
    </row>
    <row r="16" spans="1:9" ht="20.100000000000001" customHeight="1">
      <c r="A16" s="48"/>
      <c r="B16" s="48"/>
      <c r="C16" s="48"/>
      <c r="D16" s="48"/>
      <c r="E16" s="49"/>
      <c r="F16" s="48"/>
      <c r="G16" s="48"/>
      <c r="H16" s="52"/>
      <c r="I16" s="52"/>
    </row>
    <row r="17" spans="1:9" ht="20.100000000000001" customHeight="1">
      <c r="A17" s="48"/>
      <c r="B17" s="48"/>
      <c r="C17" s="48"/>
      <c r="D17" s="48"/>
      <c r="E17" s="49"/>
      <c r="F17" s="48"/>
      <c r="G17" s="48"/>
      <c r="H17" s="52"/>
      <c r="I17" s="52"/>
    </row>
    <row r="18" spans="1:9" ht="20.100000000000001" customHeight="1">
      <c r="A18" s="48"/>
      <c r="B18" s="48"/>
      <c r="C18" s="48"/>
      <c r="D18" s="48"/>
      <c r="E18" s="53"/>
      <c r="F18" s="48"/>
      <c r="G18" s="48"/>
      <c r="H18" s="52"/>
      <c r="I18" s="52"/>
    </row>
    <row r="19" spans="1:9" ht="20.100000000000001" customHeight="1">
      <c r="A19" s="48"/>
      <c r="B19" s="48"/>
      <c r="C19" s="48"/>
      <c r="D19" s="48"/>
      <c r="E19" s="51"/>
      <c r="F19" s="48"/>
      <c r="G19" s="48"/>
      <c r="H19" s="52"/>
      <c r="I19" s="52"/>
    </row>
    <row r="20" spans="1:9" ht="20.100000000000001" customHeight="1">
      <c r="A20" s="51"/>
      <c r="B20" s="51"/>
      <c r="C20" s="51"/>
      <c r="D20" s="51"/>
      <c r="E20" s="51"/>
      <c r="F20" s="48"/>
      <c r="G20" s="48"/>
      <c r="H20" s="52"/>
      <c r="I20" s="52"/>
    </row>
    <row r="21" spans="1:9" ht="20.100000000000001" customHeight="1">
      <c r="A21" s="52"/>
      <c r="B21" s="52"/>
      <c r="C21" s="52"/>
      <c r="D21" s="52"/>
      <c r="E21" s="54"/>
      <c r="F21" s="52"/>
      <c r="G21" s="52"/>
      <c r="H21" s="52"/>
      <c r="I21" s="52"/>
    </row>
    <row r="22" spans="1:9" ht="20.100000000000001" customHeight="1">
      <c r="A22" s="52"/>
      <c r="B22" s="52"/>
      <c r="C22" s="52"/>
      <c r="D22" s="52"/>
      <c r="E22" s="54"/>
      <c r="F22" s="52"/>
      <c r="G22" s="52"/>
      <c r="H22" s="52"/>
      <c r="I22" s="52"/>
    </row>
    <row r="23" spans="1:9" ht="20.100000000000001" customHeight="1">
      <c r="A23" s="52"/>
      <c r="B23" s="52"/>
      <c r="C23" s="52"/>
      <c r="D23" s="52"/>
      <c r="E23" s="54"/>
      <c r="F23" s="52"/>
      <c r="G23" s="52"/>
      <c r="H23" s="52"/>
      <c r="I23" s="52"/>
    </row>
    <row r="24" spans="1:9" ht="20.100000000000001" customHeight="1">
      <c r="A24" s="52"/>
      <c r="B24" s="52"/>
      <c r="C24" s="52"/>
      <c r="D24" s="52"/>
      <c r="E24" s="54"/>
      <c r="F24" s="52"/>
      <c r="G24" s="52"/>
      <c r="H24" s="52"/>
      <c r="I24" s="52"/>
    </row>
    <row r="25" spans="1:9" ht="20.100000000000001" customHeight="1">
      <c r="A25" s="52"/>
      <c r="B25" s="52"/>
      <c r="C25" s="52"/>
      <c r="D25" s="52"/>
      <c r="E25" s="54"/>
      <c r="F25" s="52"/>
      <c r="G25" s="52"/>
      <c r="H25" s="52"/>
      <c r="I25" s="52"/>
    </row>
    <row r="26" spans="1:9" ht="20.100000000000001" customHeight="1">
      <c r="A26" s="52"/>
      <c r="B26" s="52"/>
      <c r="C26" s="52"/>
      <c r="D26" s="52"/>
      <c r="E26" s="54"/>
      <c r="F26" s="52"/>
      <c r="G26" s="52"/>
      <c r="H26" s="52"/>
      <c r="I26" s="52"/>
    </row>
    <row r="27" spans="1:9" ht="20.100000000000001" customHeight="1">
      <c r="A27" s="52"/>
      <c r="B27" s="52"/>
      <c r="C27" s="52"/>
      <c r="D27" s="52"/>
      <c r="E27" s="54"/>
      <c r="F27" s="52"/>
      <c r="G27" s="52"/>
      <c r="H27" s="52"/>
      <c r="I27" s="52"/>
    </row>
    <row r="28" spans="1:9" ht="20.100000000000001" customHeight="1">
      <c r="A28" s="52"/>
      <c r="B28" s="52"/>
      <c r="C28" s="52"/>
      <c r="D28" s="52"/>
      <c r="E28" s="54"/>
      <c r="F28" s="52"/>
      <c r="G28" s="52"/>
      <c r="H28" s="52"/>
      <c r="I28" s="52"/>
    </row>
    <row r="29" spans="1:9" ht="20.100000000000001" customHeight="1">
      <c r="A29" s="52"/>
      <c r="B29" s="52"/>
      <c r="C29" s="52"/>
      <c r="D29" s="52"/>
      <c r="E29" s="54"/>
      <c r="F29" s="52"/>
      <c r="G29" s="52"/>
      <c r="H29" s="52"/>
      <c r="I29" s="52"/>
    </row>
    <row r="30" spans="1:9" ht="20.100000000000001" customHeight="1">
      <c r="A30" s="52"/>
      <c r="B30" s="52"/>
      <c r="C30" s="52"/>
      <c r="D30" s="52"/>
      <c r="E30" s="54"/>
      <c r="F30" s="52"/>
      <c r="G30" s="52"/>
      <c r="H30" s="52"/>
      <c r="I30" s="52"/>
    </row>
  </sheetData>
  <mergeCells count="7">
    <mergeCell ref="A2:H2"/>
    <mergeCell ref="C4:H4"/>
    <mergeCell ref="A4:A6"/>
    <mergeCell ref="B4:B6"/>
    <mergeCell ref="C5:C6"/>
    <mergeCell ref="D5:D6"/>
    <mergeCell ref="H5:H6"/>
  </mergeCells>
  <phoneticPr fontId="1" type="noConversion"/>
  <printOptions horizontalCentered="1"/>
  <pageMargins left="0.59027777777777779" right="0.59027777777777779" top="0.59027777777777779" bottom="0.59027777777777779" header="0.59027777777777779" footer="0.39305555555555555"/>
  <pageSetup paperSize="9" fitToHeight="100" orientation="landscape" horizontalDpi="0" verticalDpi="0" r:id="rId1"/>
  <headerFooter scaleWithDoc="0" alignWithMargins="0">
    <oddFooter>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K48"/>
  <sheetViews>
    <sheetView showGridLines="0" showZeros="0" workbookViewId="0">
      <selection activeCell="E14" sqref="E14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68.1640625" customWidth="1"/>
    <col min="6" max="8" width="18.1640625" customWidth="1"/>
    <col min="9" max="245" width="10.6640625" customWidth="1"/>
  </cols>
  <sheetData>
    <row r="1" spans="1:245" ht="20.100000000000001" customHeight="1">
      <c r="A1" s="1"/>
      <c r="B1" s="2"/>
      <c r="C1" s="2"/>
      <c r="D1" s="2"/>
      <c r="E1" s="2"/>
      <c r="F1" s="2"/>
      <c r="G1" s="2"/>
      <c r="H1" s="3" t="s">
        <v>331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</row>
    <row r="2" spans="1:245" ht="20.100000000000001" customHeight="1">
      <c r="A2" s="152" t="s">
        <v>332</v>
      </c>
      <c r="B2" s="152"/>
      <c r="C2" s="152"/>
      <c r="D2" s="152"/>
      <c r="E2" s="152"/>
      <c r="F2" s="152"/>
      <c r="G2" s="152"/>
      <c r="H2" s="15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</row>
    <row r="3" spans="1:245" ht="20.100000000000001" customHeight="1">
      <c r="A3" s="142" t="s">
        <v>389</v>
      </c>
      <c r="B3" s="4"/>
      <c r="C3" s="4"/>
      <c r="D3" s="4"/>
      <c r="E3" s="4"/>
      <c r="F3" s="5"/>
      <c r="G3" s="5"/>
      <c r="H3" s="6" t="s">
        <v>339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</row>
    <row r="4" spans="1:245" ht="20.100000000000001" customHeight="1">
      <c r="A4" s="7" t="s">
        <v>52</v>
      </c>
      <c r="B4" s="7"/>
      <c r="C4" s="7"/>
      <c r="D4" s="8"/>
      <c r="E4" s="9"/>
      <c r="F4" s="159" t="s">
        <v>333</v>
      </c>
      <c r="G4" s="159"/>
      <c r="H4" s="159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</row>
    <row r="5" spans="1:245" ht="20.100000000000001" customHeight="1">
      <c r="A5" s="10" t="s">
        <v>63</v>
      </c>
      <c r="B5" s="11"/>
      <c r="C5" s="12"/>
      <c r="D5" s="185" t="s">
        <v>64</v>
      </c>
      <c r="E5" s="157" t="s">
        <v>134</v>
      </c>
      <c r="F5" s="153" t="s">
        <v>53</v>
      </c>
      <c r="G5" s="153" t="s">
        <v>130</v>
      </c>
      <c r="H5" s="159" t="s">
        <v>131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</row>
    <row r="6" spans="1:245" ht="20.100000000000001" customHeight="1">
      <c r="A6" s="13" t="s">
        <v>73</v>
      </c>
      <c r="B6" s="14" t="s">
        <v>74</v>
      </c>
      <c r="C6" s="15" t="s">
        <v>75</v>
      </c>
      <c r="D6" s="189"/>
      <c r="E6" s="158"/>
      <c r="F6" s="154"/>
      <c r="G6" s="154"/>
      <c r="H6" s="160"/>
      <c r="I6" s="32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</row>
    <row r="7" spans="1:245" ht="20.100000000000001" customHeight="1">
      <c r="A7" s="16"/>
      <c r="B7" s="16"/>
      <c r="C7" s="16"/>
      <c r="D7" s="16"/>
      <c r="E7" s="16"/>
      <c r="F7" s="17"/>
      <c r="G7" s="18"/>
      <c r="H7" s="17"/>
      <c r="I7" s="32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</row>
    <row r="8" spans="1:245" ht="20.100000000000001" customHeight="1">
      <c r="A8" s="19"/>
      <c r="B8" s="19"/>
      <c r="C8" s="19"/>
      <c r="D8" s="20"/>
      <c r="E8" s="21"/>
      <c r="F8" s="21"/>
      <c r="G8" s="21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</row>
    <row r="9" spans="1:245" ht="20.100000000000001" customHeight="1">
      <c r="A9" s="22"/>
      <c r="B9" s="22"/>
      <c r="C9" s="22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</row>
    <row r="10" spans="1:245" ht="20.100000000000001" customHeight="1">
      <c r="A10" s="22"/>
      <c r="B10" s="22"/>
      <c r="C10" s="22"/>
      <c r="D10" s="22"/>
      <c r="E10" s="22"/>
      <c r="F10" s="22"/>
      <c r="G10" s="22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</row>
    <row r="11" spans="1:245" ht="20.100000000000001" customHeight="1">
      <c r="A11" s="22"/>
      <c r="B11" s="22"/>
      <c r="C11" s="22"/>
      <c r="D11" s="23"/>
      <c r="E11" s="23"/>
      <c r="F11" s="23"/>
      <c r="G11" s="23"/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</row>
    <row r="12" spans="1:245" ht="20.100000000000001" customHeight="1">
      <c r="A12" s="22"/>
      <c r="B12" s="22"/>
      <c r="C12" s="22"/>
      <c r="D12" s="23"/>
      <c r="E12" s="23"/>
      <c r="F12" s="23"/>
      <c r="G12" s="23"/>
      <c r="H12" s="23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</row>
    <row r="13" spans="1:245" ht="20.100000000000001" customHeight="1">
      <c r="A13" s="22"/>
      <c r="B13" s="22"/>
      <c r="C13" s="22"/>
      <c r="D13" s="22"/>
      <c r="E13" s="22"/>
      <c r="F13" s="22"/>
      <c r="G13" s="22"/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</row>
    <row r="14" spans="1:245" ht="20.100000000000001" customHeight="1">
      <c r="A14" s="22"/>
      <c r="B14" s="22"/>
      <c r="C14" s="22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</row>
    <row r="15" spans="1:245" ht="20.100000000000001" customHeight="1">
      <c r="A15" s="24"/>
      <c r="B15" s="22"/>
      <c r="C15" s="22"/>
      <c r="D15" s="23"/>
      <c r="E15" s="23"/>
      <c r="F15" s="23"/>
      <c r="G15" s="23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</row>
    <row r="16" spans="1:245" ht="20.100000000000001" customHeight="1">
      <c r="A16" s="24"/>
      <c r="B16" s="24"/>
      <c r="C16" s="22"/>
      <c r="D16" s="22"/>
      <c r="E16" s="24"/>
      <c r="F16" s="24"/>
      <c r="G16" s="24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</row>
    <row r="17" spans="1:245" ht="20.100000000000001" customHeight="1">
      <c r="A17" s="24"/>
      <c r="B17" s="24"/>
      <c r="C17" s="22"/>
      <c r="D17" s="23"/>
      <c r="E17" s="23"/>
      <c r="F17" s="23"/>
      <c r="G17" s="23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</row>
    <row r="18" spans="1:245" ht="20.100000000000001" customHeight="1">
      <c r="A18" s="22"/>
      <c r="B18" s="24"/>
      <c r="C18" s="22"/>
      <c r="D18" s="23"/>
      <c r="E18" s="23"/>
      <c r="F18" s="23"/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</row>
    <row r="19" spans="1:245" ht="20.100000000000001" customHeight="1">
      <c r="A19" s="22"/>
      <c r="B19" s="24"/>
      <c r="C19" s="24"/>
      <c r="D19" s="24"/>
      <c r="E19" s="24"/>
      <c r="F19" s="24"/>
      <c r="G19" s="24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</row>
    <row r="20" spans="1:245" ht="20.100000000000001" customHeight="1">
      <c r="A20" s="24"/>
      <c r="B20" s="24"/>
      <c r="C20" s="24"/>
      <c r="D20" s="23"/>
      <c r="E20" s="23"/>
      <c r="F20" s="23"/>
      <c r="G20" s="23"/>
      <c r="H20" s="23"/>
      <c r="I20" s="24"/>
      <c r="J20" s="22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</row>
    <row r="21" spans="1:245" ht="20.100000000000001" customHeight="1">
      <c r="A21" s="24"/>
      <c r="B21" s="24"/>
      <c r="C21" s="24"/>
      <c r="D21" s="23"/>
      <c r="E21" s="23"/>
      <c r="F21" s="23"/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</row>
    <row r="22" spans="1:245" ht="20.100000000000001" customHeight="1">
      <c r="A22" s="24"/>
      <c r="B22" s="24"/>
      <c r="C22" s="24"/>
      <c r="D22" s="24"/>
      <c r="E22" s="24"/>
      <c r="F22" s="24"/>
      <c r="G22" s="24"/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</row>
    <row r="23" spans="1:245" ht="20.100000000000001" customHeight="1">
      <c r="A23" s="24"/>
      <c r="B23" s="24"/>
      <c r="C23" s="24"/>
      <c r="D23" s="23"/>
      <c r="E23" s="23"/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</row>
    <row r="24" spans="1:245" ht="20.100000000000001" customHeight="1">
      <c r="A24" s="24"/>
      <c r="B24" s="24"/>
      <c r="C24" s="24"/>
      <c r="D24" s="23"/>
      <c r="E24" s="23"/>
      <c r="F24" s="23"/>
      <c r="G24" s="23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</row>
    <row r="25" spans="1:245" ht="20.100000000000001" customHeight="1">
      <c r="A25" s="24"/>
      <c r="B25" s="24"/>
      <c r="C25" s="24"/>
      <c r="D25" s="24"/>
      <c r="E25" s="24"/>
      <c r="F25" s="24"/>
      <c r="G25" s="24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</row>
    <row r="26" spans="1:245" ht="20.100000000000001" customHeight="1">
      <c r="A26" s="24"/>
      <c r="B26" s="24"/>
      <c r="C26" s="24"/>
      <c r="D26" s="23"/>
      <c r="E26" s="23"/>
      <c r="F26" s="23"/>
      <c r="G26" s="23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</row>
    <row r="27" spans="1:245" ht="20.100000000000001" customHeight="1">
      <c r="A27" s="24"/>
      <c r="B27" s="24"/>
      <c r="C27" s="24"/>
      <c r="D27" s="23"/>
      <c r="E27" s="23"/>
      <c r="F27" s="23"/>
      <c r="G27" s="23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</row>
    <row r="28" spans="1:245" ht="20.100000000000001" customHeight="1">
      <c r="A28" s="24"/>
      <c r="B28" s="24"/>
      <c r="C28" s="24"/>
      <c r="D28" s="24"/>
      <c r="E28" s="24"/>
      <c r="F28" s="24"/>
      <c r="G28" s="24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</row>
    <row r="29" spans="1:245" ht="20.100000000000001" customHeight="1">
      <c r="A29" s="24"/>
      <c r="B29" s="24"/>
      <c r="C29" s="24"/>
      <c r="D29" s="23"/>
      <c r="E29" s="23"/>
      <c r="F29" s="23"/>
      <c r="G29" s="23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</row>
    <row r="30" spans="1:245" ht="20.100000000000001" customHeight="1">
      <c r="A30" s="24"/>
      <c r="B30" s="24"/>
      <c r="C30" s="24"/>
      <c r="D30" s="23"/>
      <c r="E30" s="23"/>
      <c r="F30" s="23"/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</row>
    <row r="31" spans="1:245" ht="20.100000000000001" customHeight="1">
      <c r="A31" s="24"/>
      <c r="B31" s="24"/>
      <c r="C31" s="24"/>
      <c r="D31" s="24"/>
      <c r="E31" s="24"/>
      <c r="F31" s="24"/>
      <c r="G31" s="24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</row>
    <row r="32" spans="1:245" ht="20.100000000000001" customHeight="1">
      <c r="A32" s="24"/>
      <c r="B32" s="24"/>
      <c r="C32" s="24"/>
      <c r="D32" s="24"/>
      <c r="E32" s="25"/>
      <c r="F32" s="25"/>
      <c r="G32" s="25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</row>
    <row r="33" spans="1:245" ht="20.100000000000001" customHeight="1">
      <c r="A33" s="24"/>
      <c r="B33" s="24"/>
      <c r="C33" s="24"/>
      <c r="D33" s="24"/>
      <c r="E33" s="25"/>
      <c r="F33" s="25"/>
      <c r="G33" s="25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</row>
    <row r="34" spans="1:245" ht="20.100000000000001" customHeight="1">
      <c r="A34" s="24"/>
      <c r="B34" s="24"/>
      <c r="C34" s="24"/>
      <c r="D34" s="24"/>
      <c r="E34" s="24"/>
      <c r="F34" s="24"/>
      <c r="G34" s="24"/>
      <c r="H34" s="23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</row>
    <row r="35" spans="1:245" ht="20.100000000000001" customHeight="1">
      <c r="A35" s="24"/>
      <c r="B35" s="24"/>
      <c r="C35" s="24"/>
      <c r="D35" s="24"/>
      <c r="E35" s="26"/>
      <c r="F35" s="26"/>
      <c r="G35" s="26"/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</row>
    <row r="36" spans="1:245" ht="20.100000000000001" customHeight="1">
      <c r="A36" s="27"/>
      <c r="B36" s="27"/>
      <c r="C36" s="27"/>
      <c r="D36" s="27"/>
      <c r="E36" s="28"/>
      <c r="F36" s="28"/>
      <c r="G36" s="28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</row>
    <row r="37" spans="1:245" ht="20.100000000000001" customHeight="1">
      <c r="A37" s="29"/>
      <c r="B37" s="29"/>
      <c r="C37" s="29"/>
      <c r="D37" s="29"/>
      <c r="E37" s="29"/>
      <c r="F37" s="29"/>
      <c r="G37" s="29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</row>
    <row r="38" spans="1:245" ht="20.100000000000001" customHeight="1">
      <c r="A38" s="27"/>
      <c r="B38" s="27"/>
      <c r="C38" s="27"/>
      <c r="D38" s="27"/>
      <c r="E38" s="27"/>
      <c r="F38" s="27"/>
      <c r="G38" s="27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</row>
    <row r="39" spans="1:245" ht="20.100000000000001" customHeight="1">
      <c r="A39" s="31"/>
      <c r="B39" s="31"/>
      <c r="C39" s="31"/>
      <c r="D39" s="31"/>
      <c r="E39" s="31"/>
      <c r="F39" s="27"/>
      <c r="G39" s="27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</row>
    <row r="40" spans="1:245" ht="20.100000000000001" customHeight="1">
      <c r="A40" s="31"/>
      <c r="B40" s="31"/>
      <c r="C40" s="31"/>
      <c r="D40" s="31"/>
      <c r="E40" s="31"/>
      <c r="F40" s="27"/>
      <c r="G40" s="27"/>
      <c r="H40" s="30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</row>
    <row r="41" spans="1:245" ht="20.100000000000001" customHeight="1">
      <c r="A41" s="31"/>
      <c r="B41" s="31"/>
      <c r="C41" s="31"/>
      <c r="D41" s="31"/>
      <c r="E41" s="31"/>
      <c r="F41" s="27"/>
      <c r="G41" s="27"/>
      <c r="H41" s="3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</row>
    <row r="42" spans="1:245" ht="20.100000000000001" customHeight="1">
      <c r="A42" s="31"/>
      <c r="B42" s="31"/>
      <c r="C42" s="31"/>
      <c r="D42" s="31"/>
      <c r="E42" s="31"/>
      <c r="F42" s="27"/>
      <c r="G42" s="27"/>
      <c r="H42" s="30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</row>
    <row r="43" spans="1:245" ht="20.100000000000001" customHeight="1">
      <c r="A43" s="31"/>
      <c r="B43" s="31"/>
      <c r="C43" s="31"/>
      <c r="D43" s="31"/>
      <c r="E43" s="31"/>
      <c r="F43" s="27"/>
      <c r="G43" s="27"/>
      <c r="H43" s="30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</row>
    <row r="44" spans="1:245" ht="20.100000000000001" customHeight="1">
      <c r="A44" s="31"/>
      <c r="B44" s="31"/>
      <c r="C44" s="31"/>
      <c r="D44" s="31"/>
      <c r="E44" s="31"/>
      <c r="F44" s="27"/>
      <c r="G44" s="27"/>
      <c r="H44" s="30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</row>
    <row r="45" spans="1:245" ht="20.100000000000001" customHeight="1">
      <c r="A45" s="31"/>
      <c r="B45" s="31"/>
      <c r="C45" s="31"/>
      <c r="D45" s="31"/>
      <c r="E45" s="31"/>
      <c r="F45" s="27"/>
      <c r="G45" s="27"/>
      <c r="H45" s="30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</row>
    <row r="46" spans="1:245" ht="20.100000000000001" customHeight="1">
      <c r="A46" s="31"/>
      <c r="B46" s="31"/>
      <c r="C46" s="31"/>
      <c r="D46" s="31"/>
      <c r="E46" s="31"/>
      <c r="F46" s="27"/>
      <c r="G46" s="27"/>
      <c r="H46" s="30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</row>
    <row r="47" spans="1:245" ht="20.100000000000001" customHeight="1">
      <c r="A47" s="31"/>
      <c r="B47" s="31"/>
      <c r="C47" s="31"/>
      <c r="D47" s="31"/>
      <c r="E47" s="31"/>
      <c r="F47" s="27"/>
      <c r="G47" s="27"/>
      <c r="H47" s="30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</row>
    <row r="48" spans="1:245" ht="20.100000000000001" customHeight="1">
      <c r="A48" s="31"/>
      <c r="B48" s="31"/>
      <c r="C48" s="31"/>
      <c r="D48" s="31"/>
      <c r="E48" s="31"/>
      <c r="F48" s="27"/>
      <c r="G48" s="27"/>
      <c r="H48" s="30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1" type="noConversion"/>
  <printOptions horizontalCentered="1"/>
  <pageMargins left="0.59055118110236227" right="0.59055118110236227" top="0.59055118110236227" bottom="0.59055118110236227" header="0.59055118110236227" footer="0.39370078740157483"/>
  <pageSetup paperSize="9" scale="90" fitToHeight="1000" orientation="landscape" horizontalDpi="0" verticalDpi="0" r:id="rId1"/>
  <headerFooter scaleWithDoc="0" alignWithMargins="0">
    <oddFooter>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1"/>
  <sheetViews>
    <sheetView showGridLines="0" showZeros="0" workbookViewId="0">
      <selection activeCell="B26" sqref="B26"/>
    </sheetView>
  </sheetViews>
  <sheetFormatPr defaultColWidth="8.6640625" defaultRowHeight="20.25" customHeight="1"/>
  <cols>
    <col min="1" max="1" width="53.5" customWidth="1"/>
    <col min="2" max="2" width="33.5" customWidth="1"/>
    <col min="3" max="3" width="53.5" customWidth="1"/>
    <col min="4" max="4" width="33.5" customWidth="1"/>
  </cols>
  <sheetData>
    <row r="1" spans="1:31" ht="20.25" customHeight="1">
      <c r="A1" s="69"/>
      <c r="B1" s="69"/>
      <c r="C1" s="69"/>
      <c r="D1" s="35" t="s">
        <v>0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1" ht="20.25" customHeight="1">
      <c r="A2" s="152" t="s">
        <v>1</v>
      </c>
      <c r="B2" s="152"/>
      <c r="C2" s="152"/>
      <c r="D2" s="15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1" ht="20.25" customHeight="1">
      <c r="A3" s="70" t="s">
        <v>391</v>
      </c>
      <c r="B3" s="70"/>
      <c r="C3" s="33"/>
      <c r="D3" s="6" t="s">
        <v>339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 ht="20.25" customHeight="1">
      <c r="A4" s="71" t="s">
        <v>2</v>
      </c>
      <c r="B4" s="71"/>
      <c r="C4" s="71" t="s">
        <v>3</v>
      </c>
      <c r="D4" s="71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1" ht="20.25" customHeight="1">
      <c r="A5" s="72" t="s">
        <v>4</v>
      </c>
      <c r="B5" s="72" t="s">
        <v>5</v>
      </c>
      <c r="C5" s="72" t="s">
        <v>4</v>
      </c>
      <c r="D5" s="74" t="s">
        <v>5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1" ht="20.25" customHeight="1">
      <c r="A6" s="84" t="s">
        <v>6</v>
      </c>
      <c r="B6" s="80">
        <v>6392984</v>
      </c>
      <c r="C6" s="84" t="s">
        <v>7</v>
      </c>
      <c r="D6" s="80">
        <v>2197010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1" ht="20.25" customHeight="1">
      <c r="A7" s="84" t="s">
        <v>8</v>
      </c>
      <c r="B7" s="80">
        <v>0</v>
      </c>
      <c r="C7" s="84" t="s">
        <v>9</v>
      </c>
      <c r="D7" s="80">
        <v>0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1" ht="20.25" customHeight="1">
      <c r="A8" s="84" t="s">
        <v>10</v>
      </c>
      <c r="B8" s="80">
        <v>0</v>
      </c>
      <c r="C8" s="84" t="s">
        <v>11</v>
      </c>
      <c r="D8" s="80">
        <v>0</v>
      </c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1" ht="20.25" customHeight="1">
      <c r="A9" s="84" t="s">
        <v>12</v>
      </c>
      <c r="B9" s="80">
        <v>0</v>
      </c>
      <c r="C9" s="84" t="s">
        <v>13</v>
      </c>
      <c r="D9" s="80">
        <v>0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1" ht="20.25" customHeight="1">
      <c r="A10" s="84" t="s">
        <v>14</v>
      </c>
      <c r="B10" s="80">
        <v>0</v>
      </c>
      <c r="C10" s="84" t="s">
        <v>15</v>
      </c>
      <c r="D10" s="80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1" ht="20.25" customHeight="1">
      <c r="A11" s="84" t="s">
        <v>16</v>
      </c>
      <c r="B11" s="80">
        <v>0</v>
      </c>
      <c r="C11" s="84" t="s">
        <v>17</v>
      </c>
      <c r="D11" s="80">
        <v>0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</row>
    <row r="12" spans="1:31" ht="20.25" customHeight="1">
      <c r="A12" s="84"/>
      <c r="B12" s="80"/>
      <c r="C12" s="84" t="s">
        <v>18</v>
      </c>
      <c r="D12" s="80">
        <v>167609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</row>
    <row r="13" spans="1:31" ht="20.25" customHeight="1">
      <c r="A13" s="82"/>
      <c r="B13" s="80"/>
      <c r="C13" s="84" t="s">
        <v>19</v>
      </c>
      <c r="D13" s="80">
        <v>660944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</row>
    <row r="14" spans="1:31" ht="20.25" customHeight="1">
      <c r="A14" s="82"/>
      <c r="B14" s="80"/>
      <c r="C14" s="84" t="s">
        <v>20</v>
      </c>
      <c r="D14" s="80">
        <v>0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</row>
    <row r="15" spans="1:31" ht="20.25" customHeight="1">
      <c r="A15" s="82"/>
      <c r="B15" s="80"/>
      <c r="C15" s="84" t="s">
        <v>21</v>
      </c>
      <c r="D15" s="80">
        <v>197416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</row>
    <row r="16" spans="1:31" ht="20.25" customHeight="1">
      <c r="A16" s="82"/>
      <c r="B16" s="80"/>
      <c r="C16" s="84" t="s">
        <v>22</v>
      </c>
      <c r="D16" s="80">
        <v>0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</row>
    <row r="17" spans="1:31" ht="20.25" customHeight="1">
      <c r="A17" s="82"/>
      <c r="B17" s="80"/>
      <c r="C17" s="84" t="s">
        <v>23</v>
      </c>
      <c r="D17" s="80">
        <v>268020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</row>
    <row r="18" spans="1:31" ht="20.25" customHeight="1">
      <c r="A18" s="82"/>
      <c r="B18" s="80"/>
      <c r="C18" s="84" t="s">
        <v>24</v>
      </c>
      <c r="D18" s="80">
        <v>2627535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</row>
    <row r="19" spans="1:31" ht="20.25" customHeight="1">
      <c r="A19" s="82"/>
      <c r="B19" s="80"/>
      <c r="C19" s="84" t="s">
        <v>25</v>
      </c>
      <c r="D19" s="80">
        <v>38400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</row>
    <row r="20" spans="1:31" ht="20.25" customHeight="1">
      <c r="A20" s="82"/>
      <c r="B20" s="80"/>
      <c r="C20" s="84" t="s">
        <v>26</v>
      </c>
      <c r="D20" s="80">
        <v>0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</row>
    <row r="21" spans="1:31" ht="20.25" customHeight="1">
      <c r="A21" s="82"/>
      <c r="B21" s="80"/>
      <c r="C21" s="84" t="s">
        <v>27</v>
      </c>
      <c r="D21" s="80">
        <v>0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1" ht="20.25" customHeight="1">
      <c r="A22" s="82"/>
      <c r="B22" s="80"/>
      <c r="C22" s="84" t="s">
        <v>28</v>
      </c>
      <c r="D22" s="80">
        <v>0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</row>
    <row r="23" spans="1:31" ht="20.25" customHeight="1">
      <c r="A23" s="82"/>
      <c r="B23" s="80"/>
      <c r="C23" s="84" t="s">
        <v>29</v>
      </c>
      <c r="D23" s="80">
        <v>0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1" ht="20.25" customHeight="1">
      <c r="A24" s="82"/>
      <c r="B24" s="80"/>
      <c r="C24" s="84" t="s">
        <v>30</v>
      </c>
      <c r="D24" s="80">
        <v>0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1" ht="20.25" customHeight="1">
      <c r="A25" s="82"/>
      <c r="B25" s="80"/>
      <c r="C25" s="84" t="s">
        <v>31</v>
      </c>
      <c r="D25" s="80">
        <v>236050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1" ht="20.25" customHeight="1">
      <c r="A26" s="84"/>
      <c r="B26" s="80"/>
      <c r="C26" s="84" t="s">
        <v>32</v>
      </c>
      <c r="D26" s="80">
        <v>0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1" ht="20.25" customHeight="1">
      <c r="A27" s="84"/>
      <c r="B27" s="80"/>
      <c r="C27" s="84" t="s">
        <v>33</v>
      </c>
      <c r="D27" s="80">
        <v>0</v>
      </c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ht="20.25" customHeight="1">
      <c r="A28" s="84"/>
      <c r="B28" s="80"/>
      <c r="C28" s="84" t="s">
        <v>34</v>
      </c>
      <c r="D28" s="80">
        <v>0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1" ht="20.25" customHeight="1">
      <c r="A29" s="84"/>
      <c r="B29" s="80"/>
      <c r="C29" s="84" t="s">
        <v>35</v>
      </c>
      <c r="D29" s="80">
        <v>0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1" ht="20.25" customHeight="1">
      <c r="A30" s="84"/>
      <c r="B30" s="80"/>
      <c r="C30" s="84" t="s">
        <v>36</v>
      </c>
      <c r="D30" s="80">
        <v>0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1" ht="20.25" customHeight="1">
      <c r="A31" s="84"/>
      <c r="B31" s="80"/>
      <c r="C31" s="84" t="s">
        <v>37</v>
      </c>
      <c r="D31" s="80">
        <v>0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1" ht="20.25" customHeight="1">
      <c r="A32" s="84"/>
      <c r="B32" s="80"/>
      <c r="C32" s="84" t="s">
        <v>38</v>
      </c>
      <c r="D32" s="80">
        <v>0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 ht="20.25" customHeight="1">
      <c r="A33" s="84"/>
      <c r="B33" s="80"/>
      <c r="C33" s="84" t="s">
        <v>39</v>
      </c>
      <c r="D33" s="80">
        <v>0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 ht="20.25" customHeight="1">
      <c r="A34" s="84"/>
      <c r="B34" s="80"/>
      <c r="C34" s="84"/>
      <c r="D34" s="86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 ht="20.25" customHeight="1">
      <c r="A35" s="72" t="s">
        <v>40</v>
      </c>
      <c r="B35" s="86">
        <f>SUM(B6:B33)</f>
        <v>6392984</v>
      </c>
      <c r="C35" s="72" t="s">
        <v>41</v>
      </c>
      <c r="D35" s="86">
        <f>SUM(D6:D33)</f>
        <v>6392984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 ht="20.25" customHeight="1">
      <c r="A36" s="84" t="s">
        <v>42</v>
      </c>
      <c r="B36" s="80">
        <v>0</v>
      </c>
      <c r="C36" s="84" t="s">
        <v>43</v>
      </c>
      <c r="D36" s="80">
        <v>0</v>
      </c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 ht="20.25" customHeight="1">
      <c r="A37" s="84" t="s">
        <v>44</v>
      </c>
      <c r="B37" s="80"/>
      <c r="C37" s="84" t="s">
        <v>45</v>
      </c>
      <c r="D37" s="80">
        <v>0</v>
      </c>
      <c r="E37" s="93"/>
      <c r="F37" s="93"/>
      <c r="G37" s="110" t="s">
        <v>46</v>
      </c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 ht="20.25" customHeight="1">
      <c r="A38" s="84"/>
      <c r="B38" s="80"/>
      <c r="C38" s="84" t="s">
        <v>47</v>
      </c>
      <c r="D38" s="80">
        <v>0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 ht="20.25" customHeight="1">
      <c r="A39" s="84" t="s">
        <v>334</v>
      </c>
      <c r="B39" s="88"/>
      <c r="C39" s="84"/>
      <c r="D39" s="86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</row>
    <row r="40" spans="1:31" ht="20.25" customHeight="1">
      <c r="A40" s="72" t="s">
        <v>48</v>
      </c>
      <c r="B40" s="88">
        <f>SUM(B35:B37)</f>
        <v>6392984</v>
      </c>
      <c r="C40" s="72" t="s">
        <v>49</v>
      </c>
      <c r="D40" s="86">
        <f>SUM(D35,D36,D38)</f>
        <v>6392984</v>
      </c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 ht="20.25" customHeight="1">
      <c r="A41" s="90"/>
      <c r="B41" s="91"/>
      <c r="C41" s="92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</row>
  </sheetData>
  <mergeCells count="1">
    <mergeCell ref="A2:D2"/>
  </mergeCells>
  <phoneticPr fontId="1" type="noConversion"/>
  <printOptions horizontalCentered="1" verticalCentered="1"/>
  <pageMargins left="0.59027777777777779" right="0.59027777777777779" top="0.59027777777777779" bottom="0.59027777777777779" header="0.59027777777777779" footer="0.39305555555555555"/>
  <pageSetup paperSize="9" scale="63" orientation="landscape" horizontalDpi="4294967292" verticalDpi="180" r:id="rId1"/>
  <headerFooter scaleWithDoc="0" alignWithMargins="0">
    <oddFooter>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117"/>
  <sheetViews>
    <sheetView showGridLines="0" showZeros="0" tabSelected="1" workbookViewId="0">
      <selection activeCell="E12" sqref="E12"/>
    </sheetView>
  </sheetViews>
  <sheetFormatPr defaultColWidth="9.1640625" defaultRowHeight="12.75" customHeight="1"/>
  <cols>
    <col min="1" max="1" width="4.83203125" customWidth="1"/>
    <col min="2" max="3" width="3.6640625" customWidth="1"/>
    <col min="4" max="4" width="9.1640625" customWidth="1"/>
    <col min="5" max="5" width="38" customWidth="1"/>
    <col min="6" max="10" width="13.33203125" customWidth="1"/>
    <col min="11" max="14" width="12.1640625" customWidth="1"/>
    <col min="15" max="15" width="11.83203125" customWidth="1"/>
    <col min="16" max="17" width="10.6640625" customWidth="1"/>
    <col min="18" max="18" width="12.1640625" customWidth="1"/>
    <col min="19" max="19" width="9.83203125" customWidth="1"/>
    <col min="20" max="20" width="10.6640625" customWidth="1"/>
  </cols>
  <sheetData>
    <row r="1" spans="1:20" ht="20.10000000000000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66"/>
      <c r="T1" s="67" t="s">
        <v>50</v>
      </c>
    </row>
    <row r="2" spans="1:20" ht="20.100000000000001" customHeight="1">
      <c r="A2" s="152" t="s">
        <v>51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ht="20.100000000000001" customHeight="1">
      <c r="A3" s="4"/>
      <c r="B3" s="4"/>
      <c r="C3" s="4"/>
      <c r="D3" s="4"/>
      <c r="E3" s="4"/>
      <c r="F3" s="36"/>
      <c r="G3" s="36"/>
      <c r="H3" s="36"/>
      <c r="I3" s="36"/>
      <c r="J3" s="63"/>
      <c r="K3" s="63"/>
      <c r="L3" s="63"/>
      <c r="M3" s="63"/>
      <c r="N3" s="63"/>
      <c r="O3" s="63"/>
      <c r="P3" s="63"/>
      <c r="Q3" s="63"/>
      <c r="R3" s="63"/>
      <c r="S3" s="27"/>
      <c r="T3" s="6" t="s">
        <v>340</v>
      </c>
    </row>
    <row r="4" spans="1:20" ht="20.100000000000001" customHeight="1">
      <c r="A4" s="7" t="s">
        <v>52</v>
      </c>
      <c r="B4" s="7"/>
      <c r="C4" s="7"/>
      <c r="D4" s="8"/>
      <c r="E4" s="9"/>
      <c r="F4" s="153" t="s">
        <v>53</v>
      </c>
      <c r="G4" s="159" t="s">
        <v>54</v>
      </c>
      <c r="H4" s="153" t="s">
        <v>55</v>
      </c>
      <c r="I4" s="153" t="s">
        <v>56</v>
      </c>
      <c r="J4" s="153" t="s">
        <v>57</v>
      </c>
      <c r="K4" s="153" t="s">
        <v>58</v>
      </c>
      <c r="L4" s="153"/>
      <c r="M4" s="161" t="s">
        <v>59</v>
      </c>
      <c r="N4" s="109" t="s">
        <v>60</v>
      </c>
      <c r="O4" s="109"/>
      <c r="P4" s="109"/>
      <c r="Q4" s="109"/>
      <c r="R4" s="109"/>
      <c r="S4" s="153" t="s">
        <v>61</v>
      </c>
      <c r="T4" s="153" t="s">
        <v>62</v>
      </c>
    </row>
    <row r="5" spans="1:20" ht="20.100000000000001" customHeight="1">
      <c r="A5" s="10" t="s">
        <v>63</v>
      </c>
      <c r="B5" s="10"/>
      <c r="C5" s="108"/>
      <c r="D5" s="157" t="s">
        <v>64</v>
      </c>
      <c r="E5" s="157" t="s">
        <v>65</v>
      </c>
      <c r="F5" s="153"/>
      <c r="G5" s="159"/>
      <c r="H5" s="153"/>
      <c r="I5" s="153"/>
      <c r="J5" s="153"/>
      <c r="K5" s="155" t="s">
        <v>66</v>
      </c>
      <c r="L5" s="153" t="s">
        <v>67</v>
      </c>
      <c r="M5" s="161"/>
      <c r="N5" s="153" t="s">
        <v>68</v>
      </c>
      <c r="O5" s="153" t="s">
        <v>69</v>
      </c>
      <c r="P5" s="153" t="s">
        <v>70</v>
      </c>
      <c r="Q5" s="153" t="s">
        <v>71</v>
      </c>
      <c r="R5" s="153" t="s">
        <v>72</v>
      </c>
      <c r="S5" s="153"/>
      <c r="T5" s="153"/>
    </row>
    <row r="6" spans="1:20" ht="30.75" customHeight="1">
      <c r="A6" s="14" t="s">
        <v>73</v>
      </c>
      <c r="B6" s="13" t="s">
        <v>74</v>
      </c>
      <c r="C6" s="15" t="s">
        <v>75</v>
      </c>
      <c r="D6" s="158"/>
      <c r="E6" s="158"/>
      <c r="F6" s="154"/>
      <c r="G6" s="160"/>
      <c r="H6" s="154"/>
      <c r="I6" s="154"/>
      <c r="J6" s="154"/>
      <c r="K6" s="156"/>
      <c r="L6" s="154"/>
      <c r="M6" s="162"/>
      <c r="N6" s="154"/>
      <c r="O6" s="154"/>
      <c r="P6" s="154"/>
      <c r="Q6" s="154"/>
      <c r="R6" s="154"/>
      <c r="S6" s="154"/>
      <c r="T6" s="154"/>
    </row>
    <row r="7" spans="1:20" ht="24" customHeight="1">
      <c r="A7" s="16"/>
      <c r="B7" s="16"/>
      <c r="C7" s="16"/>
      <c r="D7" s="16"/>
      <c r="E7" s="16" t="s">
        <v>53</v>
      </c>
      <c r="F7" s="151">
        <f>H7</f>
        <v>6392984</v>
      </c>
      <c r="G7" s="43"/>
      <c r="H7" s="151">
        <f>H8</f>
        <v>6392984</v>
      </c>
      <c r="I7" s="43">
        <v>0</v>
      </c>
      <c r="J7" s="17">
        <v>0</v>
      </c>
      <c r="K7" s="18">
        <v>0</v>
      </c>
      <c r="L7" s="43">
        <v>0</v>
      </c>
      <c r="M7" s="17">
        <v>0</v>
      </c>
      <c r="N7" s="18">
        <v>0</v>
      </c>
      <c r="O7" s="43">
        <v>0</v>
      </c>
      <c r="P7" s="43">
        <v>0</v>
      </c>
      <c r="Q7" s="43">
        <v>0</v>
      </c>
      <c r="R7" s="17">
        <v>0</v>
      </c>
      <c r="S7" s="18">
        <v>0</v>
      </c>
      <c r="T7" s="17">
        <v>0</v>
      </c>
    </row>
    <row r="8" spans="1:20" ht="24" customHeight="1">
      <c r="A8" s="16"/>
      <c r="B8" s="16"/>
      <c r="C8" s="16"/>
      <c r="D8" s="16" t="s">
        <v>344</v>
      </c>
      <c r="E8" s="16" t="s">
        <v>389</v>
      </c>
      <c r="F8" s="151">
        <f>H8</f>
        <v>6392984</v>
      </c>
      <c r="G8" s="43"/>
      <c r="H8" s="151">
        <f>SUBTOTAL(9,H9:H33)</f>
        <v>6392984</v>
      </c>
      <c r="I8" s="43">
        <v>0</v>
      </c>
      <c r="J8" s="17">
        <v>0</v>
      </c>
      <c r="K8" s="18">
        <v>0</v>
      </c>
      <c r="L8" s="43">
        <v>0</v>
      </c>
      <c r="M8" s="17">
        <v>0</v>
      </c>
      <c r="N8" s="18">
        <v>0</v>
      </c>
      <c r="O8" s="43">
        <v>0</v>
      </c>
      <c r="P8" s="43">
        <v>0</v>
      </c>
      <c r="Q8" s="43">
        <v>0</v>
      </c>
      <c r="R8" s="17">
        <v>0</v>
      </c>
      <c r="S8" s="18">
        <v>0</v>
      </c>
      <c r="T8" s="17">
        <v>0</v>
      </c>
    </row>
    <row r="9" spans="1:20" ht="24" customHeight="1">
      <c r="A9" s="16" t="s">
        <v>76</v>
      </c>
      <c r="B9" s="16" t="s">
        <v>345</v>
      </c>
      <c r="C9" s="16" t="s">
        <v>78</v>
      </c>
      <c r="D9" s="16" t="s">
        <v>344</v>
      </c>
      <c r="E9" s="16" t="s">
        <v>80</v>
      </c>
      <c r="F9" s="151">
        <f>H9</f>
        <v>1711157</v>
      </c>
      <c r="G9" s="43"/>
      <c r="H9" s="151">
        <v>1711157</v>
      </c>
      <c r="I9" s="43">
        <v>0</v>
      </c>
      <c r="J9" s="17">
        <v>0</v>
      </c>
      <c r="K9" s="18">
        <v>0</v>
      </c>
      <c r="L9" s="43">
        <v>0</v>
      </c>
      <c r="M9" s="17">
        <v>0</v>
      </c>
      <c r="N9" s="18">
        <v>0</v>
      </c>
      <c r="O9" s="43">
        <v>0</v>
      </c>
      <c r="P9" s="43">
        <v>0</v>
      </c>
      <c r="Q9" s="43">
        <v>0</v>
      </c>
      <c r="R9" s="17">
        <v>0</v>
      </c>
      <c r="S9" s="18">
        <v>0</v>
      </c>
      <c r="T9" s="17">
        <v>0</v>
      </c>
    </row>
    <row r="10" spans="1:20" ht="24" customHeight="1">
      <c r="A10" s="16" t="s">
        <v>351</v>
      </c>
      <c r="B10" s="16" t="s">
        <v>345</v>
      </c>
      <c r="C10" s="16" t="s">
        <v>364</v>
      </c>
      <c r="D10" s="16" t="s">
        <v>344</v>
      </c>
      <c r="E10" s="16" t="s">
        <v>436</v>
      </c>
      <c r="F10" s="151">
        <f>H10</f>
        <v>174576</v>
      </c>
      <c r="G10" s="43"/>
      <c r="H10" s="149">
        <v>174576</v>
      </c>
      <c r="I10" s="43"/>
      <c r="J10" s="17"/>
      <c r="K10" s="18"/>
      <c r="L10" s="43"/>
      <c r="M10" s="17"/>
      <c r="N10" s="18"/>
      <c r="O10" s="43"/>
      <c r="P10" s="43"/>
      <c r="Q10" s="43"/>
      <c r="R10" s="17"/>
      <c r="S10" s="18"/>
      <c r="T10" s="17"/>
    </row>
    <row r="11" spans="1:20" ht="24" customHeight="1">
      <c r="A11" s="16" t="s">
        <v>76</v>
      </c>
      <c r="B11" s="16" t="s">
        <v>346</v>
      </c>
      <c r="C11" s="16" t="s">
        <v>347</v>
      </c>
      <c r="D11" s="16" t="s">
        <v>343</v>
      </c>
      <c r="E11" s="16" t="s">
        <v>348</v>
      </c>
      <c r="F11" s="43">
        <f t="shared" ref="F11:F33" si="0">H11</f>
        <v>23139</v>
      </c>
      <c r="G11" s="43"/>
      <c r="H11" s="43">
        <v>23139</v>
      </c>
      <c r="I11" s="43">
        <v>0</v>
      </c>
      <c r="J11" s="17">
        <v>0</v>
      </c>
      <c r="K11" s="18">
        <v>0</v>
      </c>
      <c r="L11" s="43">
        <v>0</v>
      </c>
      <c r="M11" s="17">
        <v>0</v>
      </c>
      <c r="N11" s="18">
        <v>0</v>
      </c>
      <c r="O11" s="43">
        <v>0</v>
      </c>
      <c r="P11" s="43">
        <v>0</v>
      </c>
      <c r="Q11" s="43">
        <v>0</v>
      </c>
      <c r="R11" s="17">
        <v>0</v>
      </c>
      <c r="S11" s="18">
        <v>0</v>
      </c>
      <c r="T11" s="17">
        <v>0</v>
      </c>
    </row>
    <row r="12" spans="1:20" ht="24" customHeight="1">
      <c r="A12" s="16" t="s">
        <v>76</v>
      </c>
      <c r="B12" s="16" t="s">
        <v>77</v>
      </c>
      <c r="C12" s="16" t="s">
        <v>349</v>
      </c>
      <c r="D12" s="16" t="s">
        <v>343</v>
      </c>
      <c r="E12" s="16" t="s">
        <v>350</v>
      </c>
      <c r="F12" s="43">
        <f t="shared" si="0"/>
        <v>199998</v>
      </c>
      <c r="G12" s="43"/>
      <c r="H12" s="43">
        <v>199998</v>
      </c>
      <c r="I12" s="43">
        <v>0</v>
      </c>
      <c r="J12" s="17">
        <v>0</v>
      </c>
      <c r="K12" s="18">
        <v>0</v>
      </c>
      <c r="L12" s="43">
        <v>0</v>
      </c>
      <c r="M12" s="17">
        <v>0</v>
      </c>
      <c r="N12" s="18">
        <v>0</v>
      </c>
      <c r="O12" s="43">
        <v>0</v>
      </c>
      <c r="P12" s="43">
        <v>0</v>
      </c>
      <c r="Q12" s="43">
        <v>0</v>
      </c>
      <c r="R12" s="17">
        <v>0</v>
      </c>
      <c r="S12" s="18">
        <v>0</v>
      </c>
      <c r="T12" s="17">
        <v>0</v>
      </c>
    </row>
    <row r="13" spans="1:20" ht="24" customHeight="1">
      <c r="A13" s="16" t="s">
        <v>76</v>
      </c>
      <c r="B13" s="16" t="s">
        <v>77</v>
      </c>
      <c r="C13" s="16" t="s">
        <v>85</v>
      </c>
      <c r="D13" s="16" t="s">
        <v>343</v>
      </c>
      <c r="E13" s="16" t="s">
        <v>86</v>
      </c>
      <c r="F13" s="43">
        <f t="shared" si="0"/>
        <v>27000</v>
      </c>
      <c r="G13" s="43"/>
      <c r="H13" s="43">
        <v>27000</v>
      </c>
      <c r="I13" s="43">
        <v>0</v>
      </c>
      <c r="J13" s="17">
        <v>0</v>
      </c>
      <c r="K13" s="18">
        <v>0</v>
      </c>
      <c r="L13" s="43">
        <v>0</v>
      </c>
      <c r="M13" s="17">
        <v>0</v>
      </c>
      <c r="N13" s="18">
        <v>0</v>
      </c>
      <c r="O13" s="43">
        <v>0</v>
      </c>
      <c r="P13" s="43">
        <v>0</v>
      </c>
      <c r="Q13" s="43">
        <v>0</v>
      </c>
      <c r="R13" s="17">
        <v>0</v>
      </c>
      <c r="S13" s="18">
        <v>0</v>
      </c>
      <c r="T13" s="17">
        <v>0</v>
      </c>
    </row>
    <row r="14" spans="1:20" ht="24" customHeight="1">
      <c r="A14" s="16" t="s">
        <v>351</v>
      </c>
      <c r="B14" s="16" t="s">
        <v>352</v>
      </c>
      <c r="C14" s="16" t="s">
        <v>353</v>
      </c>
      <c r="D14" s="16" t="s">
        <v>343</v>
      </c>
      <c r="E14" s="16" t="s">
        <v>354</v>
      </c>
      <c r="F14" s="43">
        <f t="shared" si="0"/>
        <v>45000</v>
      </c>
      <c r="G14" s="43"/>
      <c r="H14" s="43">
        <v>45000</v>
      </c>
      <c r="I14" s="43">
        <v>0</v>
      </c>
      <c r="J14" s="17">
        <v>0</v>
      </c>
      <c r="K14" s="18">
        <v>0</v>
      </c>
      <c r="L14" s="43">
        <v>0</v>
      </c>
      <c r="M14" s="17">
        <v>0</v>
      </c>
      <c r="N14" s="18">
        <v>0</v>
      </c>
      <c r="O14" s="43">
        <v>0</v>
      </c>
      <c r="P14" s="43">
        <v>0</v>
      </c>
      <c r="Q14" s="43">
        <v>0</v>
      </c>
      <c r="R14" s="17">
        <v>0</v>
      </c>
      <c r="S14" s="18">
        <v>0</v>
      </c>
      <c r="T14" s="17">
        <v>0</v>
      </c>
    </row>
    <row r="15" spans="1:20" ht="24" customHeight="1">
      <c r="A15" s="16" t="s">
        <v>351</v>
      </c>
      <c r="B15" s="16" t="s">
        <v>385</v>
      </c>
      <c r="C15" s="16" t="s">
        <v>353</v>
      </c>
      <c r="D15" s="16" t="s">
        <v>343</v>
      </c>
      <c r="E15" s="16" t="s">
        <v>386</v>
      </c>
      <c r="F15" s="43">
        <f t="shared" si="0"/>
        <v>16140</v>
      </c>
      <c r="G15" s="43"/>
      <c r="H15" s="43">
        <v>16140</v>
      </c>
      <c r="I15" s="43"/>
      <c r="J15" s="17"/>
      <c r="K15" s="18"/>
      <c r="L15" s="43"/>
      <c r="M15" s="17"/>
      <c r="N15" s="18"/>
      <c r="O15" s="43"/>
      <c r="P15" s="43"/>
      <c r="Q15" s="43"/>
      <c r="R15" s="17"/>
      <c r="S15" s="18"/>
      <c r="T15" s="17"/>
    </row>
    <row r="16" spans="1:20" ht="24" customHeight="1">
      <c r="A16" s="16" t="s">
        <v>355</v>
      </c>
      <c r="B16" s="16" t="s">
        <v>349</v>
      </c>
      <c r="C16" s="16" t="s">
        <v>356</v>
      </c>
      <c r="D16" s="16" t="s">
        <v>343</v>
      </c>
      <c r="E16" s="16" t="s">
        <v>357</v>
      </c>
      <c r="F16" s="43">
        <f t="shared" si="0"/>
        <v>167609</v>
      </c>
      <c r="G16" s="43"/>
      <c r="H16" s="43">
        <v>167609</v>
      </c>
      <c r="I16" s="43">
        <v>0</v>
      </c>
      <c r="J16" s="17">
        <v>0</v>
      </c>
      <c r="K16" s="18">
        <v>0</v>
      </c>
      <c r="L16" s="43">
        <v>0</v>
      </c>
      <c r="M16" s="17">
        <v>0</v>
      </c>
      <c r="N16" s="18">
        <v>0</v>
      </c>
      <c r="O16" s="43">
        <v>0</v>
      </c>
      <c r="P16" s="43">
        <v>0</v>
      </c>
      <c r="Q16" s="43">
        <v>0</v>
      </c>
      <c r="R16" s="17">
        <v>0</v>
      </c>
      <c r="S16" s="18">
        <v>0</v>
      </c>
      <c r="T16" s="17">
        <v>0</v>
      </c>
    </row>
    <row r="17" spans="1:20" ht="24" customHeight="1">
      <c r="A17" s="16" t="s">
        <v>360</v>
      </c>
      <c r="B17" s="16" t="s">
        <v>358</v>
      </c>
      <c r="C17" s="16" t="s">
        <v>346</v>
      </c>
      <c r="D17" s="16" t="s">
        <v>343</v>
      </c>
      <c r="E17" s="16" t="s">
        <v>359</v>
      </c>
      <c r="F17" s="43">
        <f t="shared" si="0"/>
        <v>120176</v>
      </c>
      <c r="G17" s="43"/>
      <c r="H17" s="43">
        <v>120176</v>
      </c>
      <c r="I17" s="43">
        <v>0</v>
      </c>
      <c r="J17" s="17">
        <v>0</v>
      </c>
      <c r="K17" s="18">
        <v>0</v>
      </c>
      <c r="L17" s="43">
        <v>0</v>
      </c>
      <c r="M17" s="17">
        <v>0</v>
      </c>
      <c r="N17" s="18">
        <v>0</v>
      </c>
      <c r="O17" s="43">
        <v>0</v>
      </c>
      <c r="P17" s="43">
        <v>0</v>
      </c>
      <c r="Q17" s="43">
        <v>0</v>
      </c>
      <c r="R17" s="17">
        <v>0</v>
      </c>
      <c r="S17" s="18">
        <v>0</v>
      </c>
      <c r="T17" s="17">
        <v>0</v>
      </c>
    </row>
    <row r="18" spans="1:20" ht="24" customHeight="1">
      <c r="A18" s="16" t="s">
        <v>360</v>
      </c>
      <c r="B18" s="16" t="s">
        <v>361</v>
      </c>
      <c r="C18" s="16" t="s">
        <v>349</v>
      </c>
      <c r="D18" s="16" t="s">
        <v>343</v>
      </c>
      <c r="E18" s="16" t="s">
        <v>362</v>
      </c>
      <c r="F18" s="43">
        <f t="shared" si="0"/>
        <v>25968</v>
      </c>
      <c r="G18" s="43"/>
      <c r="H18" s="43">
        <v>25968</v>
      </c>
      <c r="I18" s="43">
        <v>0</v>
      </c>
      <c r="J18" s="17">
        <v>0</v>
      </c>
      <c r="K18" s="18">
        <v>0</v>
      </c>
      <c r="L18" s="43">
        <v>0</v>
      </c>
      <c r="M18" s="17">
        <v>0</v>
      </c>
      <c r="N18" s="18">
        <v>0</v>
      </c>
      <c r="O18" s="43">
        <v>0</v>
      </c>
      <c r="P18" s="43">
        <v>0</v>
      </c>
      <c r="Q18" s="43">
        <v>0</v>
      </c>
      <c r="R18" s="17">
        <v>0</v>
      </c>
      <c r="S18" s="18">
        <v>0</v>
      </c>
      <c r="T18" s="17">
        <v>0</v>
      </c>
    </row>
    <row r="19" spans="1:20" ht="24" customHeight="1">
      <c r="A19" s="16" t="s">
        <v>360</v>
      </c>
      <c r="B19" s="16" t="s">
        <v>363</v>
      </c>
      <c r="C19" s="16" t="s">
        <v>364</v>
      </c>
      <c r="D19" s="16" t="s">
        <v>343</v>
      </c>
      <c r="E19" s="16" t="s">
        <v>365</v>
      </c>
      <c r="F19" s="43">
        <f t="shared" si="0"/>
        <v>504000</v>
      </c>
      <c r="G19" s="43"/>
      <c r="H19" s="43">
        <v>504000</v>
      </c>
      <c r="I19" s="43">
        <v>0</v>
      </c>
      <c r="J19" s="17">
        <v>0</v>
      </c>
      <c r="K19" s="18">
        <v>0</v>
      </c>
      <c r="L19" s="43">
        <v>0</v>
      </c>
      <c r="M19" s="17">
        <v>0</v>
      </c>
      <c r="N19" s="18">
        <v>0</v>
      </c>
      <c r="O19" s="43">
        <v>0</v>
      </c>
      <c r="P19" s="43">
        <v>0</v>
      </c>
      <c r="Q19" s="43">
        <v>0</v>
      </c>
      <c r="R19" s="17">
        <v>0</v>
      </c>
      <c r="S19" s="18">
        <v>0</v>
      </c>
      <c r="T19" s="17">
        <v>0</v>
      </c>
    </row>
    <row r="20" spans="1:20" ht="24" customHeight="1">
      <c r="A20" s="16" t="s">
        <v>360</v>
      </c>
      <c r="B20" s="16" t="s">
        <v>353</v>
      </c>
      <c r="C20" s="16" t="s">
        <v>349</v>
      </c>
      <c r="D20" s="16" t="s">
        <v>343</v>
      </c>
      <c r="E20" s="16" t="s">
        <v>367</v>
      </c>
      <c r="F20" s="43">
        <f t="shared" si="0"/>
        <v>10800</v>
      </c>
      <c r="G20" s="43"/>
      <c r="H20" s="43">
        <v>10800</v>
      </c>
      <c r="I20" s="43"/>
      <c r="J20" s="17"/>
      <c r="K20" s="18"/>
      <c r="L20" s="43"/>
      <c r="M20" s="17"/>
      <c r="N20" s="18"/>
      <c r="O20" s="43"/>
      <c r="P20" s="43"/>
      <c r="Q20" s="43"/>
      <c r="R20" s="17"/>
      <c r="S20" s="18"/>
      <c r="T20" s="17"/>
    </row>
    <row r="21" spans="1:20" ht="24" customHeight="1">
      <c r="A21" s="16" t="s">
        <v>368</v>
      </c>
      <c r="B21" s="16" t="s">
        <v>347</v>
      </c>
      <c r="C21" s="16" t="s">
        <v>369</v>
      </c>
      <c r="D21" s="16" t="s">
        <v>343</v>
      </c>
      <c r="E21" s="16" t="s">
        <v>370</v>
      </c>
      <c r="F21" s="43">
        <f t="shared" si="0"/>
        <v>197416</v>
      </c>
      <c r="G21" s="43"/>
      <c r="H21" s="43">
        <v>197416</v>
      </c>
      <c r="I21" s="43"/>
      <c r="J21" s="17"/>
      <c r="K21" s="18"/>
      <c r="L21" s="43"/>
      <c r="M21" s="17"/>
      <c r="N21" s="18"/>
      <c r="O21" s="43"/>
      <c r="P21" s="43"/>
      <c r="Q21" s="43"/>
      <c r="R21" s="17"/>
      <c r="S21" s="18"/>
      <c r="T21" s="17"/>
    </row>
    <row r="22" spans="1:20" ht="24" customHeight="1">
      <c r="A22" s="16" t="s">
        <v>387</v>
      </c>
      <c r="B22" s="16" t="s">
        <v>349</v>
      </c>
      <c r="C22" s="16" t="s">
        <v>353</v>
      </c>
      <c r="D22" s="16" t="s">
        <v>343</v>
      </c>
      <c r="E22" s="16" t="s">
        <v>388</v>
      </c>
      <c r="F22" s="43">
        <f t="shared" si="0"/>
        <v>198020</v>
      </c>
      <c r="G22" s="43"/>
      <c r="H22" s="43">
        <v>198020</v>
      </c>
      <c r="I22" s="43"/>
      <c r="J22" s="17"/>
      <c r="K22" s="18"/>
      <c r="L22" s="43"/>
      <c r="M22" s="17"/>
      <c r="N22" s="18"/>
      <c r="O22" s="43"/>
      <c r="P22" s="43"/>
      <c r="Q22" s="43"/>
      <c r="R22" s="17"/>
      <c r="S22" s="18"/>
      <c r="T22" s="17"/>
    </row>
    <row r="23" spans="1:20" ht="24" customHeight="1">
      <c r="A23" s="16" t="s">
        <v>387</v>
      </c>
      <c r="B23" s="16" t="s">
        <v>353</v>
      </c>
      <c r="C23" s="16" t="s">
        <v>353</v>
      </c>
      <c r="D23" s="16" t="s">
        <v>439</v>
      </c>
      <c r="E23" s="16" t="s">
        <v>440</v>
      </c>
      <c r="F23" s="43">
        <f t="shared" si="0"/>
        <v>70000</v>
      </c>
      <c r="G23" s="43"/>
      <c r="H23" s="43">
        <v>70000</v>
      </c>
      <c r="I23" s="43"/>
      <c r="J23" s="17"/>
      <c r="K23" s="18"/>
      <c r="L23" s="43"/>
      <c r="M23" s="17"/>
      <c r="N23" s="18"/>
      <c r="O23" s="43"/>
      <c r="P23" s="43"/>
      <c r="Q23" s="43"/>
      <c r="R23" s="17"/>
      <c r="S23" s="18"/>
      <c r="T23" s="17"/>
    </row>
    <row r="24" spans="1:20" ht="24" customHeight="1">
      <c r="A24" s="16" t="s">
        <v>371</v>
      </c>
      <c r="B24" s="16" t="s">
        <v>349</v>
      </c>
      <c r="C24" s="16" t="s">
        <v>372</v>
      </c>
      <c r="D24" s="16" t="s">
        <v>343</v>
      </c>
      <c r="E24" s="16" t="s">
        <v>373</v>
      </c>
      <c r="F24" s="43">
        <f t="shared" si="0"/>
        <v>645019</v>
      </c>
      <c r="G24" s="43"/>
      <c r="H24" s="43">
        <v>645019</v>
      </c>
      <c r="I24" s="43"/>
      <c r="J24" s="17"/>
      <c r="K24" s="18"/>
      <c r="L24" s="43"/>
      <c r="M24" s="17"/>
      <c r="N24" s="18"/>
      <c r="O24" s="43"/>
      <c r="P24" s="43"/>
      <c r="Q24" s="43"/>
      <c r="R24" s="17"/>
      <c r="S24" s="18"/>
      <c r="T24" s="17"/>
    </row>
    <row r="25" spans="1:20" ht="24" customHeight="1">
      <c r="A25" s="16" t="s">
        <v>371</v>
      </c>
      <c r="B25" s="16" t="s">
        <v>349</v>
      </c>
      <c r="C25" s="16" t="s">
        <v>374</v>
      </c>
      <c r="D25" s="16" t="s">
        <v>343</v>
      </c>
      <c r="E25" s="16" t="s">
        <v>375</v>
      </c>
      <c r="F25" s="43">
        <f t="shared" si="0"/>
        <v>30096</v>
      </c>
      <c r="G25" s="43"/>
      <c r="H25" s="43">
        <v>30096</v>
      </c>
      <c r="I25" s="43"/>
      <c r="J25" s="17"/>
      <c r="K25" s="18"/>
      <c r="L25" s="43"/>
      <c r="M25" s="17"/>
      <c r="N25" s="18"/>
      <c r="O25" s="43"/>
      <c r="P25" s="43"/>
      <c r="Q25" s="43"/>
      <c r="R25" s="17"/>
      <c r="S25" s="18"/>
      <c r="T25" s="17"/>
    </row>
    <row r="26" spans="1:20" ht="24" customHeight="1">
      <c r="A26" s="16" t="s">
        <v>371</v>
      </c>
      <c r="B26" s="16" t="s">
        <v>349</v>
      </c>
      <c r="C26" s="16" t="s">
        <v>353</v>
      </c>
      <c r="D26" s="16" t="s">
        <v>343</v>
      </c>
      <c r="E26" s="16" t="s">
        <v>376</v>
      </c>
      <c r="F26" s="43">
        <f t="shared" si="0"/>
        <v>4000</v>
      </c>
      <c r="G26" s="43"/>
      <c r="H26" s="43">
        <v>4000</v>
      </c>
      <c r="I26" s="43"/>
      <c r="J26" s="17"/>
      <c r="K26" s="18"/>
      <c r="L26" s="43"/>
      <c r="M26" s="17"/>
      <c r="N26" s="18"/>
      <c r="O26" s="43"/>
      <c r="P26" s="43"/>
      <c r="Q26" s="43"/>
      <c r="R26" s="17"/>
      <c r="S26" s="18"/>
      <c r="T26" s="17"/>
    </row>
    <row r="27" spans="1:20" ht="24" customHeight="1">
      <c r="A27" s="16" t="s">
        <v>377</v>
      </c>
      <c r="B27" s="16" t="s">
        <v>364</v>
      </c>
      <c r="C27" s="16" t="s">
        <v>353</v>
      </c>
      <c r="D27" s="16" t="s">
        <v>343</v>
      </c>
      <c r="E27" s="16" t="s">
        <v>378</v>
      </c>
      <c r="F27" s="43">
        <f t="shared" si="0"/>
        <v>7000</v>
      </c>
      <c r="G27" s="43"/>
      <c r="H27" s="43">
        <v>7000</v>
      </c>
      <c r="I27" s="43"/>
      <c r="J27" s="17"/>
      <c r="K27" s="18"/>
      <c r="L27" s="43"/>
      <c r="M27" s="17"/>
      <c r="N27" s="18"/>
      <c r="O27" s="43"/>
      <c r="P27" s="43"/>
      <c r="Q27" s="43"/>
      <c r="R27" s="17"/>
      <c r="S27" s="18"/>
      <c r="T27" s="17"/>
    </row>
    <row r="28" spans="1:20" ht="24" customHeight="1">
      <c r="A28" s="16" t="s">
        <v>371</v>
      </c>
      <c r="B28" s="16" t="s">
        <v>346</v>
      </c>
      <c r="C28" s="16" t="s">
        <v>364</v>
      </c>
      <c r="D28" s="16" t="s">
        <v>343</v>
      </c>
      <c r="E28" s="16" t="s">
        <v>379</v>
      </c>
      <c r="F28" s="43">
        <f t="shared" si="0"/>
        <v>228000</v>
      </c>
      <c r="G28" s="43"/>
      <c r="H28" s="43">
        <v>228000</v>
      </c>
      <c r="I28" s="43"/>
      <c r="J28" s="17"/>
      <c r="K28" s="18"/>
      <c r="L28" s="43"/>
      <c r="M28" s="17"/>
      <c r="N28" s="18"/>
      <c r="O28" s="43"/>
      <c r="P28" s="43"/>
      <c r="Q28" s="43"/>
      <c r="R28" s="17"/>
      <c r="S28" s="18"/>
      <c r="T28" s="17"/>
    </row>
    <row r="29" spans="1:20" ht="24" customHeight="1">
      <c r="A29" s="16" t="s">
        <v>377</v>
      </c>
      <c r="B29" s="16" t="s">
        <v>347</v>
      </c>
      <c r="C29" s="16" t="s">
        <v>349</v>
      </c>
      <c r="D29" s="16" t="s">
        <v>343</v>
      </c>
      <c r="E29" s="16" t="s">
        <v>380</v>
      </c>
      <c r="F29" s="43">
        <f t="shared" si="0"/>
        <v>500000</v>
      </c>
      <c r="G29" s="43"/>
      <c r="H29" s="43">
        <v>500000</v>
      </c>
      <c r="I29" s="43"/>
      <c r="J29" s="17"/>
      <c r="K29" s="18"/>
      <c r="L29" s="43"/>
      <c r="M29" s="17"/>
      <c r="N29" s="18"/>
      <c r="O29" s="43"/>
      <c r="P29" s="43"/>
      <c r="Q29" s="43"/>
      <c r="R29" s="17"/>
      <c r="S29" s="18"/>
      <c r="T29" s="17"/>
    </row>
    <row r="30" spans="1:20" ht="24" customHeight="1">
      <c r="A30" s="16" t="s">
        <v>371</v>
      </c>
      <c r="B30" s="16" t="s">
        <v>347</v>
      </c>
      <c r="C30" s="16" t="s">
        <v>346</v>
      </c>
      <c r="D30" s="16" t="s">
        <v>343</v>
      </c>
      <c r="E30" s="16" t="s">
        <v>382</v>
      </c>
      <c r="F30" s="43">
        <f t="shared" si="0"/>
        <v>1053420</v>
      </c>
      <c r="G30" s="43"/>
      <c r="H30" s="43">
        <v>1053420</v>
      </c>
      <c r="I30" s="43"/>
      <c r="J30" s="17"/>
      <c r="K30" s="18"/>
      <c r="L30" s="43"/>
      <c r="M30" s="17"/>
      <c r="N30" s="18"/>
      <c r="O30" s="43"/>
      <c r="P30" s="43"/>
      <c r="Q30" s="43"/>
      <c r="R30" s="17"/>
      <c r="S30" s="18"/>
      <c r="T30" s="17"/>
    </row>
    <row r="31" spans="1:20" ht="24" customHeight="1">
      <c r="A31" s="16" t="s">
        <v>371</v>
      </c>
      <c r="B31" s="16" t="s">
        <v>347</v>
      </c>
      <c r="C31" s="16" t="s">
        <v>347</v>
      </c>
      <c r="D31" s="16" t="s">
        <v>343</v>
      </c>
      <c r="E31" s="16" t="s">
        <v>381</v>
      </c>
      <c r="F31" s="43">
        <f t="shared" si="0"/>
        <v>160000</v>
      </c>
      <c r="G31" s="43"/>
      <c r="H31" s="43">
        <v>160000</v>
      </c>
      <c r="I31" s="43"/>
      <c r="J31" s="17"/>
      <c r="K31" s="18"/>
      <c r="L31" s="43"/>
      <c r="M31" s="17"/>
      <c r="N31" s="18"/>
      <c r="O31" s="43"/>
      <c r="P31" s="43"/>
      <c r="Q31" s="43"/>
      <c r="R31" s="17"/>
      <c r="S31" s="18"/>
      <c r="T31" s="17"/>
    </row>
    <row r="32" spans="1:20" ht="24" customHeight="1">
      <c r="A32" s="16" t="s">
        <v>383</v>
      </c>
      <c r="B32" s="16" t="s">
        <v>349</v>
      </c>
      <c r="C32" s="16" t="s">
        <v>353</v>
      </c>
      <c r="D32" s="16" t="s">
        <v>343</v>
      </c>
      <c r="E32" s="16" t="s">
        <v>384</v>
      </c>
      <c r="F32" s="43">
        <f t="shared" si="0"/>
        <v>38400</v>
      </c>
      <c r="G32" s="43"/>
      <c r="H32" s="43">
        <v>38400</v>
      </c>
      <c r="I32" s="43">
        <v>0</v>
      </c>
      <c r="J32" s="17">
        <v>0</v>
      </c>
      <c r="K32" s="18">
        <v>0</v>
      </c>
      <c r="L32" s="43">
        <v>0</v>
      </c>
      <c r="M32" s="17">
        <v>0</v>
      </c>
      <c r="N32" s="18">
        <v>0</v>
      </c>
      <c r="O32" s="43">
        <v>0</v>
      </c>
      <c r="P32" s="43">
        <v>0</v>
      </c>
      <c r="Q32" s="43">
        <v>0</v>
      </c>
      <c r="R32" s="17">
        <v>0</v>
      </c>
      <c r="S32" s="18">
        <v>0</v>
      </c>
      <c r="T32" s="17">
        <v>0</v>
      </c>
    </row>
    <row r="33" spans="1:20" ht="24" customHeight="1">
      <c r="A33" s="16" t="s">
        <v>98</v>
      </c>
      <c r="B33" s="16" t="s">
        <v>81</v>
      </c>
      <c r="C33" s="16" t="s">
        <v>78</v>
      </c>
      <c r="D33" s="16" t="s">
        <v>343</v>
      </c>
      <c r="E33" s="117" t="s">
        <v>390</v>
      </c>
      <c r="F33" s="43">
        <f t="shared" si="0"/>
        <v>236050</v>
      </c>
      <c r="G33" s="43"/>
      <c r="H33" s="43">
        <v>236050</v>
      </c>
      <c r="I33" s="43">
        <v>0</v>
      </c>
      <c r="J33" s="17">
        <v>0</v>
      </c>
      <c r="K33" s="18">
        <v>0</v>
      </c>
      <c r="L33" s="43">
        <v>0</v>
      </c>
      <c r="M33" s="17">
        <v>0</v>
      </c>
      <c r="N33" s="18">
        <v>0</v>
      </c>
      <c r="O33" s="43">
        <v>0</v>
      </c>
      <c r="P33" s="43">
        <v>0</v>
      </c>
      <c r="Q33" s="43">
        <v>0</v>
      </c>
      <c r="R33" s="17">
        <v>0</v>
      </c>
      <c r="S33" s="18">
        <v>0</v>
      </c>
      <c r="T33" s="17">
        <v>0</v>
      </c>
    </row>
    <row r="34" spans="1:20" ht="20.100000000000001" hidden="1" customHeight="1">
      <c r="A34" s="16"/>
      <c r="B34" s="16"/>
      <c r="C34" s="16"/>
      <c r="D34" s="16" t="s">
        <v>100</v>
      </c>
      <c r="E34" s="16"/>
      <c r="F34" s="43">
        <v>1332.07</v>
      </c>
      <c r="G34" s="43">
        <v>170.54</v>
      </c>
      <c r="H34" s="43">
        <v>1161.53</v>
      </c>
      <c r="I34" s="43">
        <v>0</v>
      </c>
      <c r="J34" s="17">
        <v>0</v>
      </c>
      <c r="K34" s="18">
        <v>0</v>
      </c>
      <c r="L34" s="43">
        <v>0</v>
      </c>
      <c r="M34" s="17">
        <v>0</v>
      </c>
      <c r="N34" s="18">
        <v>0</v>
      </c>
      <c r="O34" s="43">
        <v>0</v>
      </c>
      <c r="P34" s="43">
        <v>0</v>
      </c>
      <c r="Q34" s="43">
        <v>0</v>
      </c>
      <c r="R34" s="17">
        <v>0</v>
      </c>
      <c r="S34" s="18">
        <v>0</v>
      </c>
      <c r="T34" s="17">
        <v>0</v>
      </c>
    </row>
    <row r="35" spans="1:20" ht="20.100000000000001" hidden="1" customHeight="1">
      <c r="A35" s="16" t="s">
        <v>76</v>
      </c>
      <c r="B35" s="16" t="s">
        <v>77</v>
      </c>
      <c r="C35" s="16" t="s">
        <v>89</v>
      </c>
      <c r="D35" s="16" t="s">
        <v>101</v>
      </c>
      <c r="E35" s="16" t="s">
        <v>102</v>
      </c>
      <c r="F35" s="43">
        <v>267.18</v>
      </c>
      <c r="G35" s="43">
        <v>0</v>
      </c>
      <c r="H35" s="43">
        <v>267.18</v>
      </c>
      <c r="I35" s="43">
        <v>0</v>
      </c>
      <c r="J35" s="17">
        <v>0</v>
      </c>
      <c r="K35" s="18">
        <v>0</v>
      </c>
      <c r="L35" s="43">
        <v>0</v>
      </c>
      <c r="M35" s="17">
        <v>0</v>
      </c>
      <c r="N35" s="18">
        <v>0</v>
      </c>
      <c r="O35" s="43">
        <v>0</v>
      </c>
      <c r="P35" s="43">
        <v>0</v>
      </c>
      <c r="Q35" s="43">
        <v>0</v>
      </c>
      <c r="R35" s="17">
        <v>0</v>
      </c>
      <c r="S35" s="18">
        <v>0</v>
      </c>
      <c r="T35" s="17">
        <v>0</v>
      </c>
    </row>
    <row r="36" spans="1:20" ht="20.100000000000001" hidden="1" customHeight="1">
      <c r="A36" s="16" t="s">
        <v>76</v>
      </c>
      <c r="B36" s="16" t="s">
        <v>77</v>
      </c>
      <c r="C36" s="16" t="s">
        <v>85</v>
      </c>
      <c r="D36" s="16" t="s">
        <v>101</v>
      </c>
      <c r="E36" s="16" t="s">
        <v>86</v>
      </c>
      <c r="F36" s="43">
        <v>967.38</v>
      </c>
      <c r="G36" s="43">
        <v>170.54</v>
      </c>
      <c r="H36" s="43">
        <v>796.84</v>
      </c>
      <c r="I36" s="43">
        <v>0</v>
      </c>
      <c r="J36" s="17">
        <v>0</v>
      </c>
      <c r="K36" s="18">
        <v>0</v>
      </c>
      <c r="L36" s="43">
        <v>0</v>
      </c>
      <c r="M36" s="17">
        <v>0</v>
      </c>
      <c r="N36" s="18">
        <v>0</v>
      </c>
      <c r="O36" s="43">
        <v>0</v>
      </c>
      <c r="P36" s="43">
        <v>0</v>
      </c>
      <c r="Q36" s="43">
        <v>0</v>
      </c>
      <c r="R36" s="17">
        <v>0</v>
      </c>
      <c r="S36" s="18">
        <v>0</v>
      </c>
      <c r="T36" s="17">
        <v>0</v>
      </c>
    </row>
    <row r="37" spans="1:20" ht="20.100000000000001" hidden="1" customHeight="1">
      <c r="A37" s="16" t="s">
        <v>87</v>
      </c>
      <c r="B37" s="16" t="s">
        <v>88</v>
      </c>
      <c r="C37" s="16" t="s">
        <v>89</v>
      </c>
      <c r="D37" s="16" t="s">
        <v>101</v>
      </c>
      <c r="E37" s="16" t="s">
        <v>90</v>
      </c>
      <c r="F37" s="43">
        <v>1</v>
      </c>
      <c r="G37" s="43">
        <v>0</v>
      </c>
      <c r="H37" s="43">
        <v>1</v>
      </c>
      <c r="I37" s="43">
        <v>0</v>
      </c>
      <c r="J37" s="17">
        <v>0</v>
      </c>
      <c r="K37" s="18">
        <v>0</v>
      </c>
      <c r="L37" s="43">
        <v>0</v>
      </c>
      <c r="M37" s="17">
        <v>0</v>
      </c>
      <c r="N37" s="18">
        <v>0</v>
      </c>
      <c r="O37" s="43">
        <v>0</v>
      </c>
      <c r="P37" s="43">
        <v>0</v>
      </c>
      <c r="Q37" s="43">
        <v>0</v>
      </c>
      <c r="R37" s="17">
        <v>0</v>
      </c>
      <c r="S37" s="18">
        <v>0</v>
      </c>
      <c r="T37" s="17">
        <v>0</v>
      </c>
    </row>
    <row r="38" spans="1:20" ht="20.100000000000001" hidden="1" customHeight="1">
      <c r="A38" s="16" t="s">
        <v>91</v>
      </c>
      <c r="B38" s="16" t="s">
        <v>92</v>
      </c>
      <c r="C38" s="16" t="s">
        <v>92</v>
      </c>
      <c r="D38" s="16" t="s">
        <v>101</v>
      </c>
      <c r="E38" s="16" t="s">
        <v>93</v>
      </c>
      <c r="F38" s="43">
        <v>44.08</v>
      </c>
      <c r="G38" s="43">
        <v>0</v>
      </c>
      <c r="H38" s="43">
        <v>44.08</v>
      </c>
      <c r="I38" s="43">
        <v>0</v>
      </c>
      <c r="J38" s="17">
        <v>0</v>
      </c>
      <c r="K38" s="18">
        <v>0</v>
      </c>
      <c r="L38" s="43">
        <v>0</v>
      </c>
      <c r="M38" s="17">
        <v>0</v>
      </c>
      <c r="N38" s="18">
        <v>0</v>
      </c>
      <c r="O38" s="43">
        <v>0</v>
      </c>
      <c r="P38" s="43">
        <v>0</v>
      </c>
      <c r="Q38" s="43">
        <v>0</v>
      </c>
      <c r="R38" s="17">
        <v>0</v>
      </c>
      <c r="S38" s="18">
        <v>0</v>
      </c>
      <c r="T38" s="17">
        <v>0</v>
      </c>
    </row>
    <row r="39" spans="1:20" ht="20.100000000000001" hidden="1" customHeight="1">
      <c r="A39" s="16" t="s">
        <v>94</v>
      </c>
      <c r="B39" s="16" t="s">
        <v>95</v>
      </c>
      <c r="C39" s="16" t="s">
        <v>81</v>
      </c>
      <c r="D39" s="16" t="s">
        <v>101</v>
      </c>
      <c r="E39" s="16" t="s">
        <v>103</v>
      </c>
      <c r="F39" s="43">
        <v>22.59</v>
      </c>
      <c r="G39" s="43">
        <v>0</v>
      </c>
      <c r="H39" s="43">
        <v>22.59</v>
      </c>
      <c r="I39" s="43">
        <v>0</v>
      </c>
      <c r="J39" s="17">
        <v>0</v>
      </c>
      <c r="K39" s="18">
        <v>0</v>
      </c>
      <c r="L39" s="43">
        <v>0</v>
      </c>
      <c r="M39" s="17">
        <v>0</v>
      </c>
      <c r="N39" s="18">
        <v>0</v>
      </c>
      <c r="O39" s="43">
        <v>0</v>
      </c>
      <c r="P39" s="43">
        <v>0</v>
      </c>
      <c r="Q39" s="43">
        <v>0</v>
      </c>
      <c r="R39" s="17">
        <v>0</v>
      </c>
      <c r="S39" s="18">
        <v>0</v>
      </c>
      <c r="T39" s="17">
        <v>0</v>
      </c>
    </row>
    <row r="40" spans="1:20" ht="20.100000000000001" hidden="1" customHeight="1">
      <c r="A40" s="16" t="s">
        <v>98</v>
      </c>
      <c r="B40" s="16" t="s">
        <v>81</v>
      </c>
      <c r="C40" s="16" t="s">
        <v>78</v>
      </c>
      <c r="D40" s="16" t="s">
        <v>101</v>
      </c>
      <c r="E40" s="16" t="s">
        <v>99</v>
      </c>
      <c r="F40" s="43">
        <v>29.84</v>
      </c>
      <c r="G40" s="43">
        <v>0</v>
      </c>
      <c r="H40" s="43">
        <v>29.84</v>
      </c>
      <c r="I40" s="43">
        <v>0</v>
      </c>
      <c r="J40" s="17">
        <v>0</v>
      </c>
      <c r="K40" s="18">
        <v>0</v>
      </c>
      <c r="L40" s="43">
        <v>0</v>
      </c>
      <c r="M40" s="17">
        <v>0</v>
      </c>
      <c r="N40" s="18">
        <v>0</v>
      </c>
      <c r="O40" s="43">
        <v>0</v>
      </c>
      <c r="P40" s="43">
        <v>0</v>
      </c>
      <c r="Q40" s="43">
        <v>0</v>
      </c>
      <c r="R40" s="17">
        <v>0</v>
      </c>
      <c r="S40" s="18">
        <v>0</v>
      </c>
      <c r="T40" s="17">
        <v>0</v>
      </c>
    </row>
    <row r="41" spans="1:20" ht="20.100000000000001" hidden="1" customHeight="1">
      <c r="A41" s="16"/>
      <c r="B41" s="16"/>
      <c r="C41" s="16"/>
      <c r="D41" s="16" t="s">
        <v>104</v>
      </c>
      <c r="E41" s="16"/>
      <c r="F41" s="43">
        <v>371.47</v>
      </c>
      <c r="G41" s="43">
        <v>0</v>
      </c>
      <c r="H41" s="43">
        <v>371.47</v>
      </c>
      <c r="I41" s="43">
        <v>0</v>
      </c>
      <c r="J41" s="17">
        <v>0</v>
      </c>
      <c r="K41" s="18">
        <v>0</v>
      </c>
      <c r="L41" s="43">
        <v>0</v>
      </c>
      <c r="M41" s="17">
        <v>0</v>
      </c>
      <c r="N41" s="18">
        <v>0</v>
      </c>
      <c r="O41" s="43">
        <v>0</v>
      </c>
      <c r="P41" s="43">
        <v>0</v>
      </c>
      <c r="Q41" s="43">
        <v>0</v>
      </c>
      <c r="R41" s="17">
        <v>0</v>
      </c>
      <c r="S41" s="18">
        <v>0</v>
      </c>
      <c r="T41" s="17">
        <v>0</v>
      </c>
    </row>
    <row r="42" spans="1:20" ht="20.100000000000001" hidden="1" customHeight="1">
      <c r="A42" s="16" t="s">
        <v>76</v>
      </c>
      <c r="B42" s="16" t="s">
        <v>77</v>
      </c>
      <c r="C42" s="16" t="s">
        <v>105</v>
      </c>
      <c r="D42" s="16" t="s">
        <v>106</v>
      </c>
      <c r="E42" s="16" t="s">
        <v>107</v>
      </c>
      <c r="F42" s="43">
        <v>164.72</v>
      </c>
      <c r="G42" s="43">
        <v>0</v>
      </c>
      <c r="H42" s="43">
        <v>164.72</v>
      </c>
      <c r="I42" s="43">
        <v>0</v>
      </c>
      <c r="J42" s="17">
        <v>0</v>
      </c>
      <c r="K42" s="18">
        <v>0</v>
      </c>
      <c r="L42" s="43">
        <v>0</v>
      </c>
      <c r="M42" s="17">
        <v>0</v>
      </c>
      <c r="N42" s="18">
        <v>0</v>
      </c>
      <c r="O42" s="43">
        <v>0</v>
      </c>
      <c r="P42" s="43">
        <v>0</v>
      </c>
      <c r="Q42" s="43">
        <v>0</v>
      </c>
      <c r="R42" s="17">
        <v>0</v>
      </c>
      <c r="S42" s="18">
        <v>0</v>
      </c>
      <c r="T42" s="17">
        <v>0</v>
      </c>
    </row>
    <row r="43" spans="1:20" ht="20.100000000000001" hidden="1" customHeight="1">
      <c r="A43" s="16" t="s">
        <v>76</v>
      </c>
      <c r="B43" s="16" t="s">
        <v>77</v>
      </c>
      <c r="C43" s="16" t="s">
        <v>85</v>
      </c>
      <c r="D43" s="16" t="s">
        <v>106</v>
      </c>
      <c r="E43" s="16" t="s">
        <v>86</v>
      </c>
      <c r="F43" s="43">
        <v>142.05000000000001</v>
      </c>
      <c r="G43" s="43">
        <v>0</v>
      </c>
      <c r="H43" s="43">
        <v>142.05000000000001</v>
      </c>
      <c r="I43" s="43">
        <v>0</v>
      </c>
      <c r="J43" s="17">
        <v>0</v>
      </c>
      <c r="K43" s="18">
        <v>0</v>
      </c>
      <c r="L43" s="43">
        <v>0</v>
      </c>
      <c r="M43" s="17">
        <v>0</v>
      </c>
      <c r="N43" s="18">
        <v>0</v>
      </c>
      <c r="O43" s="43">
        <v>0</v>
      </c>
      <c r="P43" s="43">
        <v>0</v>
      </c>
      <c r="Q43" s="43">
        <v>0</v>
      </c>
      <c r="R43" s="17">
        <v>0</v>
      </c>
      <c r="S43" s="18">
        <v>0</v>
      </c>
      <c r="T43" s="17">
        <v>0</v>
      </c>
    </row>
    <row r="44" spans="1:20" ht="20.100000000000001" hidden="1" customHeight="1">
      <c r="A44" s="16" t="s">
        <v>87</v>
      </c>
      <c r="B44" s="16" t="s">
        <v>88</v>
      </c>
      <c r="C44" s="16" t="s">
        <v>89</v>
      </c>
      <c r="D44" s="16" t="s">
        <v>106</v>
      </c>
      <c r="E44" s="16" t="s">
        <v>90</v>
      </c>
      <c r="F44" s="43">
        <v>1</v>
      </c>
      <c r="G44" s="43">
        <v>0</v>
      </c>
      <c r="H44" s="43">
        <v>1</v>
      </c>
      <c r="I44" s="43">
        <v>0</v>
      </c>
      <c r="J44" s="17">
        <v>0</v>
      </c>
      <c r="K44" s="18">
        <v>0</v>
      </c>
      <c r="L44" s="43">
        <v>0</v>
      </c>
      <c r="M44" s="17">
        <v>0</v>
      </c>
      <c r="N44" s="18">
        <v>0</v>
      </c>
      <c r="O44" s="43">
        <v>0</v>
      </c>
      <c r="P44" s="43">
        <v>0</v>
      </c>
      <c r="Q44" s="43">
        <v>0</v>
      </c>
      <c r="R44" s="17">
        <v>0</v>
      </c>
      <c r="S44" s="18">
        <v>0</v>
      </c>
      <c r="T44" s="17">
        <v>0</v>
      </c>
    </row>
    <row r="45" spans="1:20" ht="20.100000000000001" hidden="1" customHeight="1">
      <c r="A45" s="16" t="s">
        <v>91</v>
      </c>
      <c r="B45" s="16" t="s">
        <v>92</v>
      </c>
      <c r="C45" s="16" t="s">
        <v>81</v>
      </c>
      <c r="D45" s="16" t="s">
        <v>106</v>
      </c>
      <c r="E45" s="16" t="s">
        <v>108</v>
      </c>
      <c r="F45" s="43">
        <v>18.18</v>
      </c>
      <c r="G45" s="43">
        <v>0</v>
      </c>
      <c r="H45" s="43">
        <v>18.18</v>
      </c>
      <c r="I45" s="43">
        <v>0</v>
      </c>
      <c r="J45" s="17">
        <v>0</v>
      </c>
      <c r="K45" s="18">
        <v>0</v>
      </c>
      <c r="L45" s="43">
        <v>0</v>
      </c>
      <c r="M45" s="17">
        <v>0</v>
      </c>
      <c r="N45" s="18">
        <v>0</v>
      </c>
      <c r="O45" s="43">
        <v>0</v>
      </c>
      <c r="P45" s="43">
        <v>0</v>
      </c>
      <c r="Q45" s="43">
        <v>0</v>
      </c>
      <c r="R45" s="17">
        <v>0</v>
      </c>
      <c r="S45" s="18">
        <v>0</v>
      </c>
      <c r="T45" s="17">
        <v>0</v>
      </c>
    </row>
    <row r="46" spans="1:20" ht="20.100000000000001" hidden="1" customHeight="1">
      <c r="A46" s="16" t="s">
        <v>91</v>
      </c>
      <c r="B46" s="16" t="s">
        <v>92</v>
      </c>
      <c r="C46" s="16" t="s">
        <v>92</v>
      </c>
      <c r="D46" s="16" t="s">
        <v>106</v>
      </c>
      <c r="E46" s="16" t="s">
        <v>93</v>
      </c>
      <c r="F46" s="43">
        <v>14.41</v>
      </c>
      <c r="G46" s="43">
        <v>0</v>
      </c>
      <c r="H46" s="43">
        <v>14.41</v>
      </c>
      <c r="I46" s="43">
        <v>0</v>
      </c>
      <c r="J46" s="17">
        <v>0</v>
      </c>
      <c r="K46" s="18">
        <v>0</v>
      </c>
      <c r="L46" s="43">
        <v>0</v>
      </c>
      <c r="M46" s="17">
        <v>0</v>
      </c>
      <c r="N46" s="18">
        <v>0</v>
      </c>
      <c r="O46" s="43">
        <v>0</v>
      </c>
      <c r="P46" s="43">
        <v>0</v>
      </c>
      <c r="Q46" s="43">
        <v>0</v>
      </c>
      <c r="R46" s="17">
        <v>0</v>
      </c>
      <c r="S46" s="18">
        <v>0</v>
      </c>
      <c r="T46" s="17">
        <v>0</v>
      </c>
    </row>
    <row r="47" spans="1:20" ht="20.100000000000001" hidden="1" customHeight="1">
      <c r="A47" s="16" t="s">
        <v>91</v>
      </c>
      <c r="B47" s="16" t="s">
        <v>92</v>
      </c>
      <c r="C47" s="16" t="s">
        <v>77</v>
      </c>
      <c r="D47" s="16" t="s">
        <v>106</v>
      </c>
      <c r="E47" s="16" t="s">
        <v>109</v>
      </c>
      <c r="F47" s="43">
        <v>5.76</v>
      </c>
      <c r="G47" s="43">
        <v>0</v>
      </c>
      <c r="H47" s="43">
        <v>5.76</v>
      </c>
      <c r="I47" s="43">
        <v>0</v>
      </c>
      <c r="J47" s="17">
        <v>0</v>
      </c>
      <c r="K47" s="18">
        <v>0</v>
      </c>
      <c r="L47" s="43">
        <v>0</v>
      </c>
      <c r="M47" s="17">
        <v>0</v>
      </c>
      <c r="N47" s="18">
        <v>0</v>
      </c>
      <c r="O47" s="43">
        <v>0</v>
      </c>
      <c r="P47" s="43">
        <v>0</v>
      </c>
      <c r="Q47" s="43">
        <v>0</v>
      </c>
      <c r="R47" s="17">
        <v>0</v>
      </c>
      <c r="S47" s="18">
        <v>0</v>
      </c>
      <c r="T47" s="17">
        <v>0</v>
      </c>
    </row>
    <row r="48" spans="1:20" ht="20.100000000000001" hidden="1" customHeight="1">
      <c r="A48" s="16" t="s">
        <v>94</v>
      </c>
      <c r="B48" s="16" t="s">
        <v>95</v>
      </c>
      <c r="C48" s="16" t="s">
        <v>81</v>
      </c>
      <c r="D48" s="16" t="s">
        <v>106</v>
      </c>
      <c r="E48" s="16" t="s">
        <v>103</v>
      </c>
      <c r="F48" s="43">
        <v>12.28</v>
      </c>
      <c r="G48" s="43">
        <v>0</v>
      </c>
      <c r="H48" s="43">
        <v>12.28</v>
      </c>
      <c r="I48" s="43">
        <v>0</v>
      </c>
      <c r="J48" s="17">
        <v>0</v>
      </c>
      <c r="K48" s="18">
        <v>0</v>
      </c>
      <c r="L48" s="43">
        <v>0</v>
      </c>
      <c r="M48" s="17">
        <v>0</v>
      </c>
      <c r="N48" s="18">
        <v>0</v>
      </c>
      <c r="O48" s="43">
        <v>0</v>
      </c>
      <c r="P48" s="43">
        <v>0</v>
      </c>
      <c r="Q48" s="43">
        <v>0</v>
      </c>
      <c r="R48" s="17">
        <v>0</v>
      </c>
      <c r="S48" s="18">
        <v>0</v>
      </c>
      <c r="T48" s="17">
        <v>0</v>
      </c>
    </row>
    <row r="49" spans="1:20" ht="20.100000000000001" hidden="1" customHeight="1">
      <c r="A49" s="16" t="s">
        <v>98</v>
      </c>
      <c r="B49" s="16" t="s">
        <v>81</v>
      </c>
      <c r="C49" s="16" t="s">
        <v>78</v>
      </c>
      <c r="D49" s="16" t="s">
        <v>106</v>
      </c>
      <c r="E49" s="16" t="s">
        <v>99</v>
      </c>
      <c r="F49" s="43">
        <v>13.07</v>
      </c>
      <c r="G49" s="43">
        <v>0</v>
      </c>
      <c r="H49" s="43">
        <v>13.07</v>
      </c>
      <c r="I49" s="43">
        <v>0</v>
      </c>
      <c r="J49" s="17">
        <v>0</v>
      </c>
      <c r="K49" s="18">
        <v>0</v>
      </c>
      <c r="L49" s="43">
        <v>0</v>
      </c>
      <c r="M49" s="17">
        <v>0</v>
      </c>
      <c r="N49" s="18">
        <v>0</v>
      </c>
      <c r="O49" s="43">
        <v>0</v>
      </c>
      <c r="P49" s="43">
        <v>0</v>
      </c>
      <c r="Q49" s="43">
        <v>0</v>
      </c>
      <c r="R49" s="17">
        <v>0</v>
      </c>
      <c r="S49" s="18">
        <v>0</v>
      </c>
      <c r="T49" s="17">
        <v>0</v>
      </c>
    </row>
    <row r="50" spans="1:20" ht="20.100000000000001" hidden="1" customHeight="1">
      <c r="A50" s="16"/>
      <c r="B50" s="16"/>
      <c r="C50" s="16"/>
      <c r="D50" s="16" t="s">
        <v>110</v>
      </c>
      <c r="E50" s="16"/>
      <c r="F50" s="43">
        <v>3385.43</v>
      </c>
      <c r="G50" s="43">
        <v>1244.8800000000001</v>
      </c>
      <c r="H50" s="43">
        <v>2140.5500000000002</v>
      </c>
      <c r="I50" s="43">
        <v>0</v>
      </c>
      <c r="J50" s="17">
        <v>0</v>
      </c>
      <c r="K50" s="18">
        <v>0</v>
      </c>
      <c r="L50" s="43">
        <v>0</v>
      </c>
      <c r="M50" s="17">
        <v>0</v>
      </c>
      <c r="N50" s="18">
        <v>0</v>
      </c>
      <c r="O50" s="43">
        <v>0</v>
      </c>
      <c r="P50" s="43">
        <v>0</v>
      </c>
      <c r="Q50" s="43">
        <v>0</v>
      </c>
      <c r="R50" s="17">
        <v>0</v>
      </c>
      <c r="S50" s="18">
        <v>0</v>
      </c>
      <c r="T50" s="17">
        <v>0</v>
      </c>
    </row>
    <row r="51" spans="1:20" ht="20.100000000000001" hidden="1" customHeight="1">
      <c r="A51" s="16" t="s">
        <v>76</v>
      </c>
      <c r="B51" s="16" t="s">
        <v>77</v>
      </c>
      <c r="C51" s="16" t="s">
        <v>89</v>
      </c>
      <c r="D51" s="16" t="s">
        <v>111</v>
      </c>
      <c r="E51" s="16" t="s">
        <v>102</v>
      </c>
      <c r="F51" s="43">
        <v>182.31</v>
      </c>
      <c r="G51" s="43">
        <v>0</v>
      </c>
      <c r="H51" s="43">
        <v>182.31</v>
      </c>
      <c r="I51" s="43">
        <v>0</v>
      </c>
      <c r="J51" s="17">
        <v>0</v>
      </c>
      <c r="K51" s="18">
        <v>0</v>
      </c>
      <c r="L51" s="43">
        <v>0</v>
      </c>
      <c r="M51" s="17">
        <v>0</v>
      </c>
      <c r="N51" s="18">
        <v>0</v>
      </c>
      <c r="O51" s="43">
        <v>0</v>
      </c>
      <c r="P51" s="43">
        <v>0</v>
      </c>
      <c r="Q51" s="43">
        <v>0</v>
      </c>
      <c r="R51" s="17">
        <v>0</v>
      </c>
      <c r="S51" s="18">
        <v>0</v>
      </c>
      <c r="T51" s="17">
        <v>0</v>
      </c>
    </row>
    <row r="52" spans="1:20" ht="20.100000000000001" hidden="1" customHeight="1">
      <c r="A52" s="16" t="s">
        <v>76</v>
      </c>
      <c r="B52" s="16" t="s">
        <v>77</v>
      </c>
      <c r="C52" s="16" t="s">
        <v>83</v>
      </c>
      <c r="D52" s="16" t="s">
        <v>111</v>
      </c>
      <c r="E52" s="16" t="s">
        <v>84</v>
      </c>
      <c r="F52" s="43">
        <v>3083.57</v>
      </c>
      <c r="G52" s="43">
        <v>1244.8800000000001</v>
      </c>
      <c r="H52" s="43">
        <v>1838.69</v>
      </c>
      <c r="I52" s="43">
        <v>0</v>
      </c>
      <c r="J52" s="17">
        <v>0</v>
      </c>
      <c r="K52" s="18">
        <v>0</v>
      </c>
      <c r="L52" s="43">
        <v>0</v>
      </c>
      <c r="M52" s="17">
        <v>0</v>
      </c>
      <c r="N52" s="18">
        <v>0</v>
      </c>
      <c r="O52" s="43">
        <v>0</v>
      </c>
      <c r="P52" s="43">
        <v>0</v>
      </c>
      <c r="Q52" s="43">
        <v>0</v>
      </c>
      <c r="R52" s="17">
        <v>0</v>
      </c>
      <c r="S52" s="18">
        <v>0</v>
      </c>
      <c r="T52" s="17">
        <v>0</v>
      </c>
    </row>
    <row r="53" spans="1:20" ht="20.100000000000001" hidden="1" customHeight="1">
      <c r="A53" s="16" t="s">
        <v>76</v>
      </c>
      <c r="B53" s="16" t="s">
        <v>77</v>
      </c>
      <c r="C53" s="16" t="s">
        <v>85</v>
      </c>
      <c r="D53" s="16" t="s">
        <v>111</v>
      </c>
      <c r="E53" s="16" t="s">
        <v>86</v>
      </c>
      <c r="F53" s="43">
        <v>59.1</v>
      </c>
      <c r="G53" s="43">
        <v>0</v>
      </c>
      <c r="H53" s="43">
        <v>59.1</v>
      </c>
      <c r="I53" s="43">
        <v>0</v>
      </c>
      <c r="J53" s="17">
        <v>0</v>
      </c>
      <c r="K53" s="18">
        <v>0</v>
      </c>
      <c r="L53" s="43">
        <v>0</v>
      </c>
      <c r="M53" s="17">
        <v>0</v>
      </c>
      <c r="N53" s="18">
        <v>0</v>
      </c>
      <c r="O53" s="43">
        <v>0</v>
      </c>
      <c r="P53" s="43">
        <v>0</v>
      </c>
      <c r="Q53" s="43">
        <v>0</v>
      </c>
      <c r="R53" s="17">
        <v>0</v>
      </c>
      <c r="S53" s="18">
        <v>0</v>
      </c>
      <c r="T53" s="17">
        <v>0</v>
      </c>
    </row>
    <row r="54" spans="1:20" ht="20.100000000000001" hidden="1" customHeight="1">
      <c r="A54" s="16" t="s">
        <v>87</v>
      </c>
      <c r="B54" s="16" t="s">
        <v>88</v>
      </c>
      <c r="C54" s="16" t="s">
        <v>89</v>
      </c>
      <c r="D54" s="16" t="s">
        <v>111</v>
      </c>
      <c r="E54" s="16" t="s">
        <v>90</v>
      </c>
      <c r="F54" s="43">
        <v>1</v>
      </c>
      <c r="G54" s="43">
        <v>0</v>
      </c>
      <c r="H54" s="43">
        <v>1</v>
      </c>
      <c r="I54" s="43">
        <v>0</v>
      </c>
      <c r="J54" s="17">
        <v>0</v>
      </c>
      <c r="K54" s="18">
        <v>0</v>
      </c>
      <c r="L54" s="43">
        <v>0</v>
      </c>
      <c r="M54" s="17">
        <v>0</v>
      </c>
      <c r="N54" s="18">
        <v>0</v>
      </c>
      <c r="O54" s="43">
        <v>0</v>
      </c>
      <c r="P54" s="43">
        <v>0</v>
      </c>
      <c r="Q54" s="43">
        <v>0</v>
      </c>
      <c r="R54" s="17">
        <v>0</v>
      </c>
      <c r="S54" s="18">
        <v>0</v>
      </c>
      <c r="T54" s="17">
        <v>0</v>
      </c>
    </row>
    <row r="55" spans="1:20" ht="20.100000000000001" hidden="1" customHeight="1">
      <c r="A55" s="16" t="s">
        <v>91</v>
      </c>
      <c r="B55" s="16" t="s">
        <v>92</v>
      </c>
      <c r="C55" s="16" t="s">
        <v>92</v>
      </c>
      <c r="D55" s="16" t="s">
        <v>111</v>
      </c>
      <c r="E55" s="16" t="s">
        <v>93</v>
      </c>
      <c r="F55" s="43">
        <v>21.83</v>
      </c>
      <c r="G55" s="43">
        <v>0</v>
      </c>
      <c r="H55" s="43">
        <v>21.83</v>
      </c>
      <c r="I55" s="43">
        <v>0</v>
      </c>
      <c r="J55" s="17">
        <v>0</v>
      </c>
      <c r="K55" s="18">
        <v>0</v>
      </c>
      <c r="L55" s="43">
        <v>0</v>
      </c>
      <c r="M55" s="17">
        <v>0</v>
      </c>
      <c r="N55" s="18">
        <v>0</v>
      </c>
      <c r="O55" s="43">
        <v>0</v>
      </c>
      <c r="P55" s="43">
        <v>0</v>
      </c>
      <c r="Q55" s="43">
        <v>0</v>
      </c>
      <c r="R55" s="17">
        <v>0</v>
      </c>
      <c r="S55" s="18">
        <v>0</v>
      </c>
      <c r="T55" s="17">
        <v>0</v>
      </c>
    </row>
    <row r="56" spans="1:20" ht="20.100000000000001" hidden="1" customHeight="1">
      <c r="A56" s="16" t="s">
        <v>91</v>
      </c>
      <c r="B56" s="16" t="s">
        <v>92</v>
      </c>
      <c r="C56" s="16" t="s">
        <v>77</v>
      </c>
      <c r="D56" s="16" t="s">
        <v>111</v>
      </c>
      <c r="E56" s="16" t="s">
        <v>109</v>
      </c>
      <c r="F56" s="43">
        <v>8.74</v>
      </c>
      <c r="G56" s="43">
        <v>0</v>
      </c>
      <c r="H56" s="43">
        <v>8.74</v>
      </c>
      <c r="I56" s="43">
        <v>0</v>
      </c>
      <c r="J56" s="17">
        <v>0</v>
      </c>
      <c r="K56" s="18">
        <v>0</v>
      </c>
      <c r="L56" s="43">
        <v>0</v>
      </c>
      <c r="M56" s="17">
        <v>0</v>
      </c>
      <c r="N56" s="18">
        <v>0</v>
      </c>
      <c r="O56" s="43">
        <v>0</v>
      </c>
      <c r="P56" s="43">
        <v>0</v>
      </c>
      <c r="Q56" s="43">
        <v>0</v>
      </c>
      <c r="R56" s="17">
        <v>0</v>
      </c>
      <c r="S56" s="18">
        <v>0</v>
      </c>
      <c r="T56" s="17">
        <v>0</v>
      </c>
    </row>
    <row r="57" spans="1:20" ht="20.100000000000001" hidden="1" customHeight="1">
      <c r="A57" s="16" t="s">
        <v>94</v>
      </c>
      <c r="B57" s="16" t="s">
        <v>95</v>
      </c>
      <c r="C57" s="16" t="s">
        <v>81</v>
      </c>
      <c r="D57" s="16" t="s">
        <v>111</v>
      </c>
      <c r="E57" s="16" t="s">
        <v>103</v>
      </c>
      <c r="F57" s="43">
        <v>13.37</v>
      </c>
      <c r="G57" s="43">
        <v>0</v>
      </c>
      <c r="H57" s="43">
        <v>13.37</v>
      </c>
      <c r="I57" s="43">
        <v>0</v>
      </c>
      <c r="J57" s="17">
        <v>0</v>
      </c>
      <c r="K57" s="18">
        <v>0</v>
      </c>
      <c r="L57" s="43">
        <v>0</v>
      </c>
      <c r="M57" s="17">
        <v>0</v>
      </c>
      <c r="N57" s="18">
        <v>0</v>
      </c>
      <c r="O57" s="43">
        <v>0</v>
      </c>
      <c r="P57" s="43">
        <v>0</v>
      </c>
      <c r="Q57" s="43">
        <v>0</v>
      </c>
      <c r="R57" s="17">
        <v>0</v>
      </c>
      <c r="S57" s="18">
        <v>0</v>
      </c>
      <c r="T57" s="17">
        <v>0</v>
      </c>
    </row>
    <row r="58" spans="1:20" ht="20.100000000000001" hidden="1" customHeight="1">
      <c r="A58" s="16" t="s">
        <v>98</v>
      </c>
      <c r="B58" s="16" t="s">
        <v>81</v>
      </c>
      <c r="C58" s="16" t="s">
        <v>78</v>
      </c>
      <c r="D58" s="16" t="s">
        <v>111</v>
      </c>
      <c r="E58" s="16" t="s">
        <v>99</v>
      </c>
      <c r="F58" s="43">
        <v>15.51</v>
      </c>
      <c r="G58" s="43">
        <v>0</v>
      </c>
      <c r="H58" s="43">
        <v>15.51</v>
      </c>
      <c r="I58" s="43">
        <v>0</v>
      </c>
      <c r="J58" s="17">
        <v>0</v>
      </c>
      <c r="K58" s="18">
        <v>0</v>
      </c>
      <c r="L58" s="43">
        <v>0</v>
      </c>
      <c r="M58" s="17">
        <v>0</v>
      </c>
      <c r="N58" s="18">
        <v>0</v>
      </c>
      <c r="O58" s="43">
        <v>0</v>
      </c>
      <c r="P58" s="43">
        <v>0</v>
      </c>
      <c r="Q58" s="43">
        <v>0</v>
      </c>
      <c r="R58" s="17">
        <v>0</v>
      </c>
      <c r="S58" s="18">
        <v>0</v>
      </c>
      <c r="T58" s="17">
        <v>0</v>
      </c>
    </row>
    <row r="59" spans="1:20" ht="20.100000000000001" hidden="1" customHeight="1">
      <c r="A59" s="16"/>
      <c r="B59" s="16"/>
      <c r="C59" s="16"/>
      <c r="D59" s="16" t="s">
        <v>112</v>
      </c>
      <c r="E59" s="16"/>
      <c r="F59" s="43">
        <v>311.55</v>
      </c>
      <c r="G59" s="43">
        <v>0</v>
      </c>
      <c r="H59" s="43">
        <v>311.55</v>
      </c>
      <c r="I59" s="43">
        <v>0</v>
      </c>
      <c r="J59" s="17">
        <v>0</v>
      </c>
      <c r="K59" s="18">
        <v>0</v>
      </c>
      <c r="L59" s="43">
        <v>0</v>
      </c>
      <c r="M59" s="17">
        <v>0</v>
      </c>
      <c r="N59" s="18">
        <v>0</v>
      </c>
      <c r="O59" s="43">
        <v>0</v>
      </c>
      <c r="P59" s="43">
        <v>0</v>
      </c>
      <c r="Q59" s="43">
        <v>0</v>
      </c>
      <c r="R59" s="17">
        <v>0</v>
      </c>
      <c r="S59" s="18">
        <v>0</v>
      </c>
      <c r="T59" s="17">
        <v>0</v>
      </c>
    </row>
    <row r="60" spans="1:20" ht="20.100000000000001" hidden="1" customHeight="1">
      <c r="A60" s="16" t="s">
        <v>76</v>
      </c>
      <c r="B60" s="16" t="s">
        <v>77</v>
      </c>
      <c r="C60" s="16" t="s">
        <v>78</v>
      </c>
      <c r="D60" s="16" t="s">
        <v>113</v>
      </c>
      <c r="E60" s="16" t="s">
        <v>80</v>
      </c>
      <c r="F60" s="43">
        <v>191.35</v>
      </c>
      <c r="G60" s="43">
        <v>0</v>
      </c>
      <c r="H60" s="43">
        <v>191.35</v>
      </c>
      <c r="I60" s="43">
        <v>0</v>
      </c>
      <c r="J60" s="17">
        <v>0</v>
      </c>
      <c r="K60" s="18">
        <v>0</v>
      </c>
      <c r="L60" s="43">
        <v>0</v>
      </c>
      <c r="M60" s="17">
        <v>0</v>
      </c>
      <c r="N60" s="18">
        <v>0</v>
      </c>
      <c r="O60" s="43">
        <v>0</v>
      </c>
      <c r="P60" s="43">
        <v>0</v>
      </c>
      <c r="Q60" s="43">
        <v>0</v>
      </c>
      <c r="R60" s="17">
        <v>0</v>
      </c>
      <c r="S60" s="18">
        <v>0</v>
      </c>
      <c r="T60" s="17">
        <v>0</v>
      </c>
    </row>
    <row r="61" spans="1:20" ht="20.100000000000001" hidden="1" customHeight="1">
      <c r="A61" s="16" t="s">
        <v>76</v>
      </c>
      <c r="B61" s="16" t="s">
        <v>77</v>
      </c>
      <c r="C61" s="16" t="s">
        <v>81</v>
      </c>
      <c r="D61" s="16" t="s">
        <v>113</v>
      </c>
      <c r="E61" s="16" t="s">
        <v>82</v>
      </c>
      <c r="F61" s="43">
        <v>51</v>
      </c>
      <c r="G61" s="43">
        <v>0</v>
      </c>
      <c r="H61" s="43">
        <v>51</v>
      </c>
      <c r="I61" s="43">
        <v>0</v>
      </c>
      <c r="J61" s="17">
        <v>0</v>
      </c>
      <c r="K61" s="18">
        <v>0</v>
      </c>
      <c r="L61" s="43">
        <v>0</v>
      </c>
      <c r="M61" s="17">
        <v>0</v>
      </c>
      <c r="N61" s="18">
        <v>0</v>
      </c>
      <c r="O61" s="43">
        <v>0</v>
      </c>
      <c r="P61" s="43">
        <v>0</v>
      </c>
      <c r="Q61" s="43">
        <v>0</v>
      </c>
      <c r="R61" s="17">
        <v>0</v>
      </c>
      <c r="S61" s="18">
        <v>0</v>
      </c>
      <c r="T61" s="17">
        <v>0</v>
      </c>
    </row>
    <row r="62" spans="1:20" ht="20.100000000000001" hidden="1" customHeight="1">
      <c r="A62" s="16" t="s">
        <v>76</v>
      </c>
      <c r="B62" s="16" t="s">
        <v>77</v>
      </c>
      <c r="C62" s="16" t="s">
        <v>83</v>
      </c>
      <c r="D62" s="16" t="s">
        <v>113</v>
      </c>
      <c r="E62" s="16" t="s">
        <v>84</v>
      </c>
      <c r="F62" s="43">
        <v>10</v>
      </c>
      <c r="G62" s="43">
        <v>0</v>
      </c>
      <c r="H62" s="43">
        <v>10</v>
      </c>
      <c r="I62" s="43">
        <v>0</v>
      </c>
      <c r="J62" s="17">
        <v>0</v>
      </c>
      <c r="K62" s="18">
        <v>0</v>
      </c>
      <c r="L62" s="43">
        <v>0</v>
      </c>
      <c r="M62" s="17">
        <v>0</v>
      </c>
      <c r="N62" s="18">
        <v>0</v>
      </c>
      <c r="O62" s="43">
        <v>0</v>
      </c>
      <c r="P62" s="43">
        <v>0</v>
      </c>
      <c r="Q62" s="43">
        <v>0</v>
      </c>
      <c r="R62" s="17">
        <v>0</v>
      </c>
      <c r="S62" s="18">
        <v>0</v>
      </c>
      <c r="T62" s="17">
        <v>0</v>
      </c>
    </row>
    <row r="63" spans="1:20" ht="20.100000000000001" hidden="1" customHeight="1">
      <c r="A63" s="16" t="s">
        <v>87</v>
      </c>
      <c r="B63" s="16" t="s">
        <v>88</v>
      </c>
      <c r="C63" s="16" t="s">
        <v>89</v>
      </c>
      <c r="D63" s="16" t="s">
        <v>113</v>
      </c>
      <c r="E63" s="16" t="s">
        <v>90</v>
      </c>
      <c r="F63" s="43">
        <v>1</v>
      </c>
      <c r="G63" s="43">
        <v>0</v>
      </c>
      <c r="H63" s="43">
        <v>1</v>
      </c>
      <c r="I63" s="43">
        <v>0</v>
      </c>
      <c r="J63" s="17">
        <v>0</v>
      </c>
      <c r="K63" s="18">
        <v>0</v>
      </c>
      <c r="L63" s="43">
        <v>0</v>
      </c>
      <c r="M63" s="17">
        <v>0</v>
      </c>
      <c r="N63" s="18">
        <v>0</v>
      </c>
      <c r="O63" s="43">
        <v>0</v>
      </c>
      <c r="P63" s="43">
        <v>0</v>
      </c>
      <c r="Q63" s="43">
        <v>0</v>
      </c>
      <c r="R63" s="17">
        <v>0</v>
      </c>
      <c r="S63" s="18">
        <v>0</v>
      </c>
      <c r="T63" s="17">
        <v>0</v>
      </c>
    </row>
    <row r="64" spans="1:20" ht="20.100000000000001" hidden="1" customHeight="1">
      <c r="A64" s="16" t="s">
        <v>91</v>
      </c>
      <c r="B64" s="16" t="s">
        <v>92</v>
      </c>
      <c r="C64" s="16" t="s">
        <v>92</v>
      </c>
      <c r="D64" s="16" t="s">
        <v>113</v>
      </c>
      <c r="E64" s="16" t="s">
        <v>93</v>
      </c>
      <c r="F64" s="43">
        <v>23.48</v>
      </c>
      <c r="G64" s="43">
        <v>0</v>
      </c>
      <c r="H64" s="43">
        <v>23.48</v>
      </c>
      <c r="I64" s="43">
        <v>0</v>
      </c>
      <c r="J64" s="17">
        <v>0</v>
      </c>
      <c r="K64" s="18">
        <v>0</v>
      </c>
      <c r="L64" s="43">
        <v>0</v>
      </c>
      <c r="M64" s="17">
        <v>0</v>
      </c>
      <c r="N64" s="18">
        <v>0</v>
      </c>
      <c r="O64" s="43">
        <v>0</v>
      </c>
      <c r="P64" s="43">
        <v>0</v>
      </c>
      <c r="Q64" s="43">
        <v>0</v>
      </c>
      <c r="R64" s="17">
        <v>0</v>
      </c>
      <c r="S64" s="18">
        <v>0</v>
      </c>
      <c r="T64" s="17">
        <v>0</v>
      </c>
    </row>
    <row r="65" spans="1:20" ht="20.100000000000001" hidden="1" customHeight="1">
      <c r="A65" s="16" t="s">
        <v>94</v>
      </c>
      <c r="B65" s="16" t="s">
        <v>95</v>
      </c>
      <c r="C65" s="16" t="s">
        <v>78</v>
      </c>
      <c r="D65" s="16" t="s">
        <v>113</v>
      </c>
      <c r="E65" s="16" t="s">
        <v>96</v>
      </c>
      <c r="F65" s="43">
        <v>13.53</v>
      </c>
      <c r="G65" s="43">
        <v>0</v>
      </c>
      <c r="H65" s="43">
        <v>13.53</v>
      </c>
      <c r="I65" s="43">
        <v>0</v>
      </c>
      <c r="J65" s="17">
        <v>0</v>
      </c>
      <c r="K65" s="18">
        <v>0</v>
      </c>
      <c r="L65" s="43">
        <v>0</v>
      </c>
      <c r="M65" s="17">
        <v>0</v>
      </c>
      <c r="N65" s="18">
        <v>0</v>
      </c>
      <c r="O65" s="43">
        <v>0</v>
      </c>
      <c r="P65" s="43">
        <v>0</v>
      </c>
      <c r="Q65" s="43">
        <v>0</v>
      </c>
      <c r="R65" s="17">
        <v>0</v>
      </c>
      <c r="S65" s="18">
        <v>0</v>
      </c>
      <c r="T65" s="17">
        <v>0</v>
      </c>
    </row>
    <row r="66" spans="1:20" ht="20.100000000000001" hidden="1" customHeight="1">
      <c r="A66" s="16" t="s">
        <v>94</v>
      </c>
      <c r="B66" s="16" t="s">
        <v>95</v>
      </c>
      <c r="C66" s="16" t="s">
        <v>89</v>
      </c>
      <c r="D66" s="16" t="s">
        <v>113</v>
      </c>
      <c r="E66" s="16" t="s">
        <v>97</v>
      </c>
      <c r="F66" s="43">
        <v>3.31</v>
      </c>
      <c r="G66" s="43">
        <v>0</v>
      </c>
      <c r="H66" s="43">
        <v>3.31</v>
      </c>
      <c r="I66" s="43">
        <v>0</v>
      </c>
      <c r="J66" s="17">
        <v>0</v>
      </c>
      <c r="K66" s="18">
        <v>0</v>
      </c>
      <c r="L66" s="43">
        <v>0</v>
      </c>
      <c r="M66" s="17">
        <v>0</v>
      </c>
      <c r="N66" s="18">
        <v>0</v>
      </c>
      <c r="O66" s="43">
        <v>0</v>
      </c>
      <c r="P66" s="43">
        <v>0</v>
      </c>
      <c r="Q66" s="43">
        <v>0</v>
      </c>
      <c r="R66" s="17">
        <v>0</v>
      </c>
      <c r="S66" s="18">
        <v>0</v>
      </c>
      <c r="T66" s="17">
        <v>0</v>
      </c>
    </row>
    <row r="67" spans="1:20" ht="20.100000000000001" hidden="1" customHeight="1">
      <c r="A67" s="16" t="s">
        <v>98</v>
      </c>
      <c r="B67" s="16" t="s">
        <v>81</v>
      </c>
      <c r="C67" s="16" t="s">
        <v>78</v>
      </c>
      <c r="D67" s="16" t="s">
        <v>113</v>
      </c>
      <c r="E67" s="16" t="s">
        <v>99</v>
      </c>
      <c r="F67" s="43">
        <v>17.88</v>
      </c>
      <c r="G67" s="43">
        <v>0</v>
      </c>
      <c r="H67" s="43">
        <v>17.88</v>
      </c>
      <c r="I67" s="43">
        <v>0</v>
      </c>
      <c r="J67" s="17">
        <v>0</v>
      </c>
      <c r="K67" s="18">
        <v>0</v>
      </c>
      <c r="L67" s="43">
        <v>0</v>
      </c>
      <c r="M67" s="17">
        <v>0</v>
      </c>
      <c r="N67" s="18">
        <v>0</v>
      </c>
      <c r="O67" s="43">
        <v>0</v>
      </c>
      <c r="P67" s="43">
        <v>0</v>
      </c>
      <c r="Q67" s="43">
        <v>0</v>
      </c>
      <c r="R67" s="17">
        <v>0</v>
      </c>
      <c r="S67" s="18">
        <v>0</v>
      </c>
      <c r="T67" s="17">
        <v>0</v>
      </c>
    </row>
    <row r="68" spans="1:20" ht="20.100000000000001" hidden="1" customHeight="1">
      <c r="A68" s="16"/>
      <c r="B68" s="16"/>
      <c r="C68" s="16"/>
      <c r="D68" s="16" t="s">
        <v>114</v>
      </c>
      <c r="E68" s="16"/>
      <c r="F68" s="43">
        <v>1251.23</v>
      </c>
      <c r="G68" s="43">
        <v>0</v>
      </c>
      <c r="H68" s="43">
        <v>1251.23</v>
      </c>
      <c r="I68" s="43">
        <v>0</v>
      </c>
      <c r="J68" s="17">
        <v>0</v>
      </c>
      <c r="K68" s="18">
        <v>0</v>
      </c>
      <c r="L68" s="43">
        <v>0</v>
      </c>
      <c r="M68" s="17">
        <v>0</v>
      </c>
      <c r="N68" s="18">
        <v>0</v>
      </c>
      <c r="O68" s="43">
        <v>0</v>
      </c>
      <c r="P68" s="43">
        <v>0</v>
      </c>
      <c r="Q68" s="43">
        <v>0</v>
      </c>
      <c r="R68" s="17">
        <v>0</v>
      </c>
      <c r="S68" s="18">
        <v>0</v>
      </c>
      <c r="T68" s="17">
        <v>0</v>
      </c>
    </row>
    <row r="69" spans="1:20" ht="20.100000000000001" hidden="1" customHeight="1">
      <c r="A69" s="16" t="s">
        <v>76</v>
      </c>
      <c r="B69" s="16" t="s">
        <v>77</v>
      </c>
      <c r="C69" s="16" t="s">
        <v>78</v>
      </c>
      <c r="D69" s="16" t="s">
        <v>115</v>
      </c>
      <c r="E69" s="16" t="s">
        <v>80</v>
      </c>
      <c r="F69" s="43">
        <v>108.34</v>
      </c>
      <c r="G69" s="43">
        <v>0</v>
      </c>
      <c r="H69" s="43">
        <v>108.34</v>
      </c>
      <c r="I69" s="43">
        <v>0</v>
      </c>
      <c r="J69" s="17">
        <v>0</v>
      </c>
      <c r="K69" s="18">
        <v>0</v>
      </c>
      <c r="L69" s="43">
        <v>0</v>
      </c>
      <c r="M69" s="17">
        <v>0</v>
      </c>
      <c r="N69" s="18">
        <v>0</v>
      </c>
      <c r="O69" s="43">
        <v>0</v>
      </c>
      <c r="P69" s="43">
        <v>0</v>
      </c>
      <c r="Q69" s="43">
        <v>0</v>
      </c>
      <c r="R69" s="17">
        <v>0</v>
      </c>
      <c r="S69" s="18">
        <v>0</v>
      </c>
      <c r="T69" s="17">
        <v>0</v>
      </c>
    </row>
    <row r="70" spans="1:20" ht="20.100000000000001" hidden="1" customHeight="1">
      <c r="A70" s="16" t="s">
        <v>76</v>
      </c>
      <c r="B70" s="16" t="s">
        <v>77</v>
      </c>
      <c r="C70" s="16" t="s">
        <v>81</v>
      </c>
      <c r="D70" s="16" t="s">
        <v>115</v>
      </c>
      <c r="E70" s="16" t="s">
        <v>82</v>
      </c>
      <c r="F70" s="43">
        <v>8.3000000000000007</v>
      </c>
      <c r="G70" s="43">
        <v>0</v>
      </c>
      <c r="H70" s="43">
        <v>8.3000000000000007</v>
      </c>
      <c r="I70" s="43">
        <v>0</v>
      </c>
      <c r="J70" s="17">
        <v>0</v>
      </c>
      <c r="K70" s="18">
        <v>0</v>
      </c>
      <c r="L70" s="43">
        <v>0</v>
      </c>
      <c r="M70" s="17">
        <v>0</v>
      </c>
      <c r="N70" s="18">
        <v>0</v>
      </c>
      <c r="O70" s="43">
        <v>0</v>
      </c>
      <c r="P70" s="43">
        <v>0</v>
      </c>
      <c r="Q70" s="43">
        <v>0</v>
      </c>
      <c r="R70" s="17">
        <v>0</v>
      </c>
      <c r="S70" s="18">
        <v>0</v>
      </c>
      <c r="T70" s="17">
        <v>0</v>
      </c>
    </row>
    <row r="71" spans="1:20" ht="20.100000000000001" hidden="1" customHeight="1">
      <c r="A71" s="16" t="s">
        <v>76</v>
      </c>
      <c r="B71" s="16" t="s">
        <v>77</v>
      </c>
      <c r="C71" s="16" t="s">
        <v>85</v>
      </c>
      <c r="D71" s="16" t="s">
        <v>115</v>
      </c>
      <c r="E71" s="16" t="s">
        <v>86</v>
      </c>
      <c r="F71" s="43">
        <v>1100</v>
      </c>
      <c r="G71" s="43">
        <v>0</v>
      </c>
      <c r="H71" s="43">
        <v>1100</v>
      </c>
      <c r="I71" s="43">
        <v>0</v>
      </c>
      <c r="J71" s="17">
        <v>0</v>
      </c>
      <c r="K71" s="18">
        <v>0</v>
      </c>
      <c r="L71" s="43">
        <v>0</v>
      </c>
      <c r="M71" s="17">
        <v>0</v>
      </c>
      <c r="N71" s="18">
        <v>0</v>
      </c>
      <c r="O71" s="43">
        <v>0</v>
      </c>
      <c r="P71" s="43">
        <v>0</v>
      </c>
      <c r="Q71" s="43">
        <v>0</v>
      </c>
      <c r="R71" s="17">
        <v>0</v>
      </c>
      <c r="S71" s="18">
        <v>0</v>
      </c>
      <c r="T71" s="17">
        <v>0</v>
      </c>
    </row>
    <row r="72" spans="1:20" ht="20.100000000000001" hidden="1" customHeight="1">
      <c r="A72" s="16" t="s">
        <v>87</v>
      </c>
      <c r="B72" s="16" t="s">
        <v>88</v>
      </c>
      <c r="C72" s="16" t="s">
        <v>89</v>
      </c>
      <c r="D72" s="16" t="s">
        <v>115</v>
      </c>
      <c r="E72" s="16" t="s">
        <v>90</v>
      </c>
      <c r="F72" s="43">
        <v>1</v>
      </c>
      <c r="G72" s="43">
        <v>0</v>
      </c>
      <c r="H72" s="43">
        <v>1</v>
      </c>
      <c r="I72" s="43">
        <v>0</v>
      </c>
      <c r="J72" s="17">
        <v>0</v>
      </c>
      <c r="K72" s="18">
        <v>0</v>
      </c>
      <c r="L72" s="43">
        <v>0</v>
      </c>
      <c r="M72" s="17">
        <v>0</v>
      </c>
      <c r="N72" s="18">
        <v>0</v>
      </c>
      <c r="O72" s="43">
        <v>0</v>
      </c>
      <c r="P72" s="43">
        <v>0</v>
      </c>
      <c r="Q72" s="43">
        <v>0</v>
      </c>
      <c r="R72" s="17">
        <v>0</v>
      </c>
      <c r="S72" s="18">
        <v>0</v>
      </c>
      <c r="T72" s="17">
        <v>0</v>
      </c>
    </row>
    <row r="73" spans="1:20" ht="20.100000000000001" hidden="1" customHeight="1">
      <c r="A73" s="16" t="s">
        <v>91</v>
      </c>
      <c r="B73" s="16" t="s">
        <v>92</v>
      </c>
      <c r="C73" s="16" t="s">
        <v>92</v>
      </c>
      <c r="D73" s="16" t="s">
        <v>115</v>
      </c>
      <c r="E73" s="16" t="s">
        <v>93</v>
      </c>
      <c r="F73" s="43">
        <v>12.53</v>
      </c>
      <c r="G73" s="43">
        <v>0</v>
      </c>
      <c r="H73" s="43">
        <v>12.53</v>
      </c>
      <c r="I73" s="43">
        <v>0</v>
      </c>
      <c r="J73" s="17">
        <v>0</v>
      </c>
      <c r="K73" s="18">
        <v>0</v>
      </c>
      <c r="L73" s="43">
        <v>0</v>
      </c>
      <c r="M73" s="17">
        <v>0</v>
      </c>
      <c r="N73" s="18">
        <v>0</v>
      </c>
      <c r="O73" s="43">
        <v>0</v>
      </c>
      <c r="P73" s="43">
        <v>0</v>
      </c>
      <c r="Q73" s="43">
        <v>0</v>
      </c>
      <c r="R73" s="17">
        <v>0</v>
      </c>
      <c r="S73" s="18">
        <v>0</v>
      </c>
      <c r="T73" s="17">
        <v>0</v>
      </c>
    </row>
    <row r="74" spans="1:20" ht="20.100000000000001" hidden="1" customHeight="1">
      <c r="A74" s="16" t="s">
        <v>94</v>
      </c>
      <c r="B74" s="16" t="s">
        <v>95</v>
      </c>
      <c r="C74" s="16" t="s">
        <v>78</v>
      </c>
      <c r="D74" s="16" t="s">
        <v>115</v>
      </c>
      <c r="E74" s="16" t="s">
        <v>96</v>
      </c>
      <c r="F74" s="43">
        <v>8.11</v>
      </c>
      <c r="G74" s="43">
        <v>0</v>
      </c>
      <c r="H74" s="43">
        <v>8.11</v>
      </c>
      <c r="I74" s="43">
        <v>0</v>
      </c>
      <c r="J74" s="17">
        <v>0</v>
      </c>
      <c r="K74" s="18">
        <v>0</v>
      </c>
      <c r="L74" s="43">
        <v>0</v>
      </c>
      <c r="M74" s="17">
        <v>0</v>
      </c>
      <c r="N74" s="18">
        <v>0</v>
      </c>
      <c r="O74" s="43">
        <v>0</v>
      </c>
      <c r="P74" s="43">
        <v>0</v>
      </c>
      <c r="Q74" s="43">
        <v>0</v>
      </c>
      <c r="R74" s="17">
        <v>0</v>
      </c>
      <c r="S74" s="18">
        <v>0</v>
      </c>
      <c r="T74" s="17">
        <v>0</v>
      </c>
    </row>
    <row r="75" spans="1:20" ht="20.100000000000001" hidden="1" customHeight="1">
      <c r="A75" s="16" t="s">
        <v>94</v>
      </c>
      <c r="B75" s="16" t="s">
        <v>95</v>
      </c>
      <c r="C75" s="16" t="s">
        <v>89</v>
      </c>
      <c r="D75" s="16" t="s">
        <v>115</v>
      </c>
      <c r="E75" s="16" t="s">
        <v>97</v>
      </c>
      <c r="F75" s="43">
        <v>2.21</v>
      </c>
      <c r="G75" s="43">
        <v>0</v>
      </c>
      <c r="H75" s="43">
        <v>2.21</v>
      </c>
      <c r="I75" s="43">
        <v>0</v>
      </c>
      <c r="J75" s="17">
        <v>0</v>
      </c>
      <c r="K75" s="18">
        <v>0</v>
      </c>
      <c r="L75" s="43">
        <v>0</v>
      </c>
      <c r="M75" s="17">
        <v>0</v>
      </c>
      <c r="N75" s="18">
        <v>0</v>
      </c>
      <c r="O75" s="43">
        <v>0</v>
      </c>
      <c r="P75" s="43">
        <v>0</v>
      </c>
      <c r="Q75" s="43">
        <v>0</v>
      </c>
      <c r="R75" s="17">
        <v>0</v>
      </c>
      <c r="S75" s="18">
        <v>0</v>
      </c>
      <c r="T75" s="17">
        <v>0</v>
      </c>
    </row>
    <row r="76" spans="1:20" ht="20.100000000000001" hidden="1" customHeight="1">
      <c r="A76" s="16" t="s">
        <v>98</v>
      </c>
      <c r="B76" s="16" t="s">
        <v>81</v>
      </c>
      <c r="C76" s="16" t="s">
        <v>78</v>
      </c>
      <c r="D76" s="16" t="s">
        <v>115</v>
      </c>
      <c r="E76" s="16" t="s">
        <v>99</v>
      </c>
      <c r="F76" s="43">
        <v>10.74</v>
      </c>
      <c r="G76" s="43">
        <v>0</v>
      </c>
      <c r="H76" s="43">
        <v>10.74</v>
      </c>
      <c r="I76" s="43">
        <v>0</v>
      </c>
      <c r="J76" s="17">
        <v>0</v>
      </c>
      <c r="K76" s="18">
        <v>0</v>
      </c>
      <c r="L76" s="43">
        <v>0</v>
      </c>
      <c r="M76" s="17">
        <v>0</v>
      </c>
      <c r="N76" s="18">
        <v>0</v>
      </c>
      <c r="O76" s="43">
        <v>0</v>
      </c>
      <c r="P76" s="43">
        <v>0</v>
      </c>
      <c r="Q76" s="43">
        <v>0</v>
      </c>
      <c r="R76" s="17">
        <v>0</v>
      </c>
      <c r="S76" s="18">
        <v>0</v>
      </c>
      <c r="T76" s="17">
        <v>0</v>
      </c>
    </row>
    <row r="77" spans="1:20" ht="20.100000000000001" hidden="1" customHeight="1">
      <c r="A77" s="16"/>
      <c r="B77" s="16"/>
      <c r="C77" s="16"/>
      <c r="D77" s="16" t="s">
        <v>116</v>
      </c>
      <c r="E77" s="16"/>
      <c r="F77" s="43">
        <v>494.77</v>
      </c>
      <c r="G77" s="43">
        <v>0</v>
      </c>
      <c r="H77" s="43">
        <v>494.77</v>
      </c>
      <c r="I77" s="43">
        <v>0</v>
      </c>
      <c r="J77" s="17">
        <v>0</v>
      </c>
      <c r="K77" s="18">
        <v>0</v>
      </c>
      <c r="L77" s="43">
        <v>0</v>
      </c>
      <c r="M77" s="17">
        <v>0</v>
      </c>
      <c r="N77" s="18">
        <v>0</v>
      </c>
      <c r="O77" s="43">
        <v>0</v>
      </c>
      <c r="P77" s="43">
        <v>0</v>
      </c>
      <c r="Q77" s="43">
        <v>0</v>
      </c>
      <c r="R77" s="17">
        <v>0</v>
      </c>
      <c r="S77" s="18">
        <v>0</v>
      </c>
      <c r="T77" s="17">
        <v>0</v>
      </c>
    </row>
    <row r="78" spans="1:20" ht="20.100000000000001" hidden="1" customHeight="1">
      <c r="A78" s="16" t="s">
        <v>76</v>
      </c>
      <c r="B78" s="16" t="s">
        <v>77</v>
      </c>
      <c r="C78" s="16" t="s">
        <v>78</v>
      </c>
      <c r="D78" s="16" t="s">
        <v>117</v>
      </c>
      <c r="E78" s="16" t="s">
        <v>80</v>
      </c>
      <c r="F78" s="43">
        <v>275.8</v>
      </c>
      <c r="G78" s="43">
        <v>0</v>
      </c>
      <c r="H78" s="43">
        <v>275.8</v>
      </c>
      <c r="I78" s="43">
        <v>0</v>
      </c>
      <c r="J78" s="17">
        <v>0</v>
      </c>
      <c r="K78" s="18">
        <v>0</v>
      </c>
      <c r="L78" s="43">
        <v>0</v>
      </c>
      <c r="M78" s="17">
        <v>0</v>
      </c>
      <c r="N78" s="18">
        <v>0</v>
      </c>
      <c r="O78" s="43">
        <v>0</v>
      </c>
      <c r="P78" s="43">
        <v>0</v>
      </c>
      <c r="Q78" s="43">
        <v>0</v>
      </c>
      <c r="R78" s="17">
        <v>0</v>
      </c>
      <c r="S78" s="18">
        <v>0</v>
      </c>
      <c r="T78" s="17">
        <v>0</v>
      </c>
    </row>
    <row r="79" spans="1:20" ht="20.100000000000001" hidden="1" customHeight="1">
      <c r="A79" s="16" t="s">
        <v>76</v>
      </c>
      <c r="B79" s="16" t="s">
        <v>77</v>
      </c>
      <c r="C79" s="16" t="s">
        <v>81</v>
      </c>
      <c r="D79" s="16" t="s">
        <v>117</v>
      </c>
      <c r="E79" s="16" t="s">
        <v>82</v>
      </c>
      <c r="F79" s="43">
        <v>89.4</v>
      </c>
      <c r="G79" s="43">
        <v>0</v>
      </c>
      <c r="H79" s="43">
        <v>89.4</v>
      </c>
      <c r="I79" s="43">
        <v>0</v>
      </c>
      <c r="J79" s="17">
        <v>0</v>
      </c>
      <c r="K79" s="18">
        <v>0</v>
      </c>
      <c r="L79" s="43">
        <v>0</v>
      </c>
      <c r="M79" s="17">
        <v>0</v>
      </c>
      <c r="N79" s="18">
        <v>0</v>
      </c>
      <c r="O79" s="43">
        <v>0</v>
      </c>
      <c r="P79" s="43">
        <v>0</v>
      </c>
      <c r="Q79" s="43">
        <v>0</v>
      </c>
      <c r="R79" s="17">
        <v>0</v>
      </c>
      <c r="S79" s="18">
        <v>0</v>
      </c>
      <c r="T79" s="17">
        <v>0</v>
      </c>
    </row>
    <row r="80" spans="1:20" ht="20.100000000000001" hidden="1" customHeight="1">
      <c r="A80" s="16" t="s">
        <v>76</v>
      </c>
      <c r="B80" s="16" t="s">
        <v>77</v>
      </c>
      <c r="C80" s="16" t="s">
        <v>83</v>
      </c>
      <c r="D80" s="16" t="s">
        <v>117</v>
      </c>
      <c r="E80" s="16" t="s">
        <v>84</v>
      </c>
      <c r="F80" s="43">
        <v>43</v>
      </c>
      <c r="G80" s="43">
        <v>0</v>
      </c>
      <c r="H80" s="43">
        <v>43</v>
      </c>
      <c r="I80" s="43">
        <v>0</v>
      </c>
      <c r="J80" s="17">
        <v>0</v>
      </c>
      <c r="K80" s="18">
        <v>0</v>
      </c>
      <c r="L80" s="43">
        <v>0</v>
      </c>
      <c r="M80" s="17">
        <v>0</v>
      </c>
      <c r="N80" s="18">
        <v>0</v>
      </c>
      <c r="O80" s="43">
        <v>0</v>
      </c>
      <c r="P80" s="43">
        <v>0</v>
      </c>
      <c r="Q80" s="43">
        <v>0</v>
      </c>
      <c r="R80" s="17">
        <v>0</v>
      </c>
      <c r="S80" s="18">
        <v>0</v>
      </c>
      <c r="T80" s="17">
        <v>0</v>
      </c>
    </row>
    <row r="81" spans="1:20" ht="20.100000000000001" hidden="1" customHeight="1">
      <c r="A81" s="16" t="s">
        <v>87</v>
      </c>
      <c r="B81" s="16" t="s">
        <v>88</v>
      </c>
      <c r="C81" s="16" t="s">
        <v>89</v>
      </c>
      <c r="D81" s="16" t="s">
        <v>117</v>
      </c>
      <c r="E81" s="16" t="s">
        <v>90</v>
      </c>
      <c r="F81" s="43">
        <v>1</v>
      </c>
      <c r="G81" s="43">
        <v>0</v>
      </c>
      <c r="H81" s="43">
        <v>1</v>
      </c>
      <c r="I81" s="43">
        <v>0</v>
      </c>
      <c r="J81" s="17">
        <v>0</v>
      </c>
      <c r="K81" s="18">
        <v>0</v>
      </c>
      <c r="L81" s="43">
        <v>0</v>
      </c>
      <c r="M81" s="17">
        <v>0</v>
      </c>
      <c r="N81" s="18">
        <v>0</v>
      </c>
      <c r="O81" s="43">
        <v>0</v>
      </c>
      <c r="P81" s="43">
        <v>0</v>
      </c>
      <c r="Q81" s="43">
        <v>0</v>
      </c>
      <c r="R81" s="17">
        <v>0</v>
      </c>
      <c r="S81" s="18">
        <v>0</v>
      </c>
      <c r="T81" s="17">
        <v>0</v>
      </c>
    </row>
    <row r="82" spans="1:20" ht="20.100000000000001" hidden="1" customHeight="1">
      <c r="A82" s="16" t="s">
        <v>91</v>
      </c>
      <c r="B82" s="16" t="s">
        <v>92</v>
      </c>
      <c r="C82" s="16" t="s">
        <v>92</v>
      </c>
      <c r="D82" s="16" t="s">
        <v>117</v>
      </c>
      <c r="E82" s="16" t="s">
        <v>93</v>
      </c>
      <c r="F82" s="43">
        <v>34.619999999999997</v>
      </c>
      <c r="G82" s="43">
        <v>0</v>
      </c>
      <c r="H82" s="43">
        <v>34.619999999999997</v>
      </c>
      <c r="I82" s="43">
        <v>0</v>
      </c>
      <c r="J82" s="17">
        <v>0</v>
      </c>
      <c r="K82" s="18">
        <v>0</v>
      </c>
      <c r="L82" s="43">
        <v>0</v>
      </c>
      <c r="M82" s="17">
        <v>0</v>
      </c>
      <c r="N82" s="18">
        <v>0</v>
      </c>
      <c r="O82" s="43">
        <v>0</v>
      </c>
      <c r="P82" s="43">
        <v>0</v>
      </c>
      <c r="Q82" s="43">
        <v>0</v>
      </c>
      <c r="R82" s="17">
        <v>0</v>
      </c>
      <c r="S82" s="18">
        <v>0</v>
      </c>
      <c r="T82" s="17">
        <v>0</v>
      </c>
    </row>
    <row r="83" spans="1:20" ht="20.100000000000001" hidden="1" customHeight="1">
      <c r="A83" s="16" t="s">
        <v>94</v>
      </c>
      <c r="B83" s="16" t="s">
        <v>95</v>
      </c>
      <c r="C83" s="16" t="s">
        <v>78</v>
      </c>
      <c r="D83" s="16" t="s">
        <v>117</v>
      </c>
      <c r="E83" s="16" t="s">
        <v>96</v>
      </c>
      <c r="F83" s="43">
        <v>20.04</v>
      </c>
      <c r="G83" s="43">
        <v>0</v>
      </c>
      <c r="H83" s="43">
        <v>20.04</v>
      </c>
      <c r="I83" s="43">
        <v>0</v>
      </c>
      <c r="J83" s="17">
        <v>0</v>
      </c>
      <c r="K83" s="18">
        <v>0</v>
      </c>
      <c r="L83" s="43">
        <v>0</v>
      </c>
      <c r="M83" s="17">
        <v>0</v>
      </c>
      <c r="N83" s="18">
        <v>0</v>
      </c>
      <c r="O83" s="43">
        <v>0</v>
      </c>
      <c r="P83" s="43">
        <v>0</v>
      </c>
      <c r="Q83" s="43">
        <v>0</v>
      </c>
      <c r="R83" s="17">
        <v>0</v>
      </c>
      <c r="S83" s="18">
        <v>0</v>
      </c>
      <c r="T83" s="17">
        <v>0</v>
      </c>
    </row>
    <row r="84" spans="1:20" ht="20.100000000000001" hidden="1" customHeight="1">
      <c r="A84" s="16" t="s">
        <v>94</v>
      </c>
      <c r="B84" s="16" t="s">
        <v>95</v>
      </c>
      <c r="C84" s="16" t="s">
        <v>89</v>
      </c>
      <c r="D84" s="16" t="s">
        <v>117</v>
      </c>
      <c r="E84" s="16" t="s">
        <v>97</v>
      </c>
      <c r="F84" s="43">
        <v>4.42</v>
      </c>
      <c r="G84" s="43">
        <v>0</v>
      </c>
      <c r="H84" s="43">
        <v>4.42</v>
      </c>
      <c r="I84" s="43">
        <v>0</v>
      </c>
      <c r="J84" s="17">
        <v>0</v>
      </c>
      <c r="K84" s="18">
        <v>0</v>
      </c>
      <c r="L84" s="43">
        <v>0</v>
      </c>
      <c r="M84" s="17">
        <v>0</v>
      </c>
      <c r="N84" s="18">
        <v>0</v>
      </c>
      <c r="O84" s="43">
        <v>0</v>
      </c>
      <c r="P84" s="43">
        <v>0</v>
      </c>
      <c r="Q84" s="43">
        <v>0</v>
      </c>
      <c r="R84" s="17">
        <v>0</v>
      </c>
      <c r="S84" s="18">
        <v>0</v>
      </c>
      <c r="T84" s="17">
        <v>0</v>
      </c>
    </row>
    <row r="85" spans="1:20" ht="20.100000000000001" hidden="1" customHeight="1">
      <c r="A85" s="16" t="s">
        <v>98</v>
      </c>
      <c r="B85" s="16" t="s">
        <v>81</v>
      </c>
      <c r="C85" s="16" t="s">
        <v>78</v>
      </c>
      <c r="D85" s="16" t="s">
        <v>117</v>
      </c>
      <c r="E85" s="16" t="s">
        <v>99</v>
      </c>
      <c r="F85" s="43">
        <v>26.49</v>
      </c>
      <c r="G85" s="43">
        <v>0</v>
      </c>
      <c r="H85" s="43">
        <v>26.49</v>
      </c>
      <c r="I85" s="43">
        <v>0</v>
      </c>
      <c r="J85" s="17">
        <v>0</v>
      </c>
      <c r="K85" s="18">
        <v>0</v>
      </c>
      <c r="L85" s="43">
        <v>0</v>
      </c>
      <c r="M85" s="17">
        <v>0</v>
      </c>
      <c r="N85" s="18">
        <v>0</v>
      </c>
      <c r="O85" s="43">
        <v>0</v>
      </c>
      <c r="P85" s="43">
        <v>0</v>
      </c>
      <c r="Q85" s="43">
        <v>0</v>
      </c>
      <c r="R85" s="17">
        <v>0</v>
      </c>
      <c r="S85" s="18">
        <v>0</v>
      </c>
      <c r="T85" s="17">
        <v>0</v>
      </c>
    </row>
    <row r="86" spans="1:20" ht="20.100000000000001" hidden="1" customHeight="1">
      <c r="A86" s="16"/>
      <c r="B86" s="16"/>
      <c r="C86" s="16"/>
      <c r="D86" s="16" t="s">
        <v>118</v>
      </c>
      <c r="E86" s="16"/>
      <c r="F86" s="43">
        <v>98.67</v>
      </c>
      <c r="G86" s="43">
        <v>0</v>
      </c>
      <c r="H86" s="43">
        <v>98.67</v>
      </c>
      <c r="I86" s="43">
        <v>0</v>
      </c>
      <c r="J86" s="17">
        <v>0</v>
      </c>
      <c r="K86" s="18">
        <v>0</v>
      </c>
      <c r="L86" s="43">
        <v>0</v>
      </c>
      <c r="M86" s="17">
        <v>0</v>
      </c>
      <c r="N86" s="18">
        <v>0</v>
      </c>
      <c r="O86" s="43">
        <v>0</v>
      </c>
      <c r="P86" s="43">
        <v>0</v>
      </c>
      <c r="Q86" s="43">
        <v>0</v>
      </c>
      <c r="R86" s="17">
        <v>0</v>
      </c>
      <c r="S86" s="18">
        <v>0</v>
      </c>
      <c r="T86" s="17">
        <v>0</v>
      </c>
    </row>
    <row r="87" spans="1:20" ht="20.100000000000001" hidden="1" customHeight="1">
      <c r="A87" s="16" t="s">
        <v>76</v>
      </c>
      <c r="B87" s="16" t="s">
        <v>77</v>
      </c>
      <c r="C87" s="16" t="s">
        <v>78</v>
      </c>
      <c r="D87" s="16" t="s">
        <v>119</v>
      </c>
      <c r="E87" s="16" t="s">
        <v>80</v>
      </c>
      <c r="F87" s="43">
        <v>62.75</v>
      </c>
      <c r="G87" s="43">
        <v>0</v>
      </c>
      <c r="H87" s="43">
        <v>62.75</v>
      </c>
      <c r="I87" s="43">
        <v>0</v>
      </c>
      <c r="J87" s="17">
        <v>0</v>
      </c>
      <c r="K87" s="18">
        <v>0</v>
      </c>
      <c r="L87" s="43">
        <v>0</v>
      </c>
      <c r="M87" s="17">
        <v>0</v>
      </c>
      <c r="N87" s="18">
        <v>0</v>
      </c>
      <c r="O87" s="43">
        <v>0</v>
      </c>
      <c r="P87" s="43">
        <v>0</v>
      </c>
      <c r="Q87" s="43">
        <v>0</v>
      </c>
      <c r="R87" s="17">
        <v>0</v>
      </c>
      <c r="S87" s="18">
        <v>0</v>
      </c>
      <c r="T87" s="17">
        <v>0</v>
      </c>
    </row>
    <row r="88" spans="1:20" ht="20.100000000000001" hidden="1" customHeight="1">
      <c r="A88" s="16" t="s">
        <v>76</v>
      </c>
      <c r="B88" s="16" t="s">
        <v>77</v>
      </c>
      <c r="C88" s="16" t="s">
        <v>81</v>
      </c>
      <c r="D88" s="16" t="s">
        <v>119</v>
      </c>
      <c r="E88" s="16" t="s">
        <v>82</v>
      </c>
      <c r="F88" s="43">
        <v>15.05</v>
      </c>
      <c r="G88" s="43">
        <v>0</v>
      </c>
      <c r="H88" s="43">
        <v>15.05</v>
      </c>
      <c r="I88" s="43">
        <v>0</v>
      </c>
      <c r="J88" s="17">
        <v>0</v>
      </c>
      <c r="K88" s="18">
        <v>0</v>
      </c>
      <c r="L88" s="43">
        <v>0</v>
      </c>
      <c r="M88" s="17">
        <v>0</v>
      </c>
      <c r="N88" s="18">
        <v>0</v>
      </c>
      <c r="O88" s="43">
        <v>0</v>
      </c>
      <c r="P88" s="43">
        <v>0</v>
      </c>
      <c r="Q88" s="43">
        <v>0</v>
      </c>
      <c r="R88" s="17">
        <v>0</v>
      </c>
      <c r="S88" s="18">
        <v>0</v>
      </c>
      <c r="T88" s="17">
        <v>0</v>
      </c>
    </row>
    <row r="89" spans="1:20" ht="20.100000000000001" hidden="1" customHeight="1">
      <c r="A89" s="16" t="s">
        <v>87</v>
      </c>
      <c r="B89" s="16" t="s">
        <v>88</v>
      </c>
      <c r="C89" s="16" t="s">
        <v>89</v>
      </c>
      <c r="D89" s="16" t="s">
        <v>119</v>
      </c>
      <c r="E89" s="16" t="s">
        <v>90</v>
      </c>
      <c r="F89" s="43">
        <v>1</v>
      </c>
      <c r="G89" s="43">
        <v>0</v>
      </c>
      <c r="H89" s="43">
        <v>1</v>
      </c>
      <c r="I89" s="43">
        <v>0</v>
      </c>
      <c r="J89" s="17">
        <v>0</v>
      </c>
      <c r="K89" s="18">
        <v>0</v>
      </c>
      <c r="L89" s="43">
        <v>0</v>
      </c>
      <c r="M89" s="17">
        <v>0</v>
      </c>
      <c r="N89" s="18">
        <v>0</v>
      </c>
      <c r="O89" s="43">
        <v>0</v>
      </c>
      <c r="P89" s="43">
        <v>0</v>
      </c>
      <c r="Q89" s="43">
        <v>0</v>
      </c>
      <c r="R89" s="17">
        <v>0</v>
      </c>
      <c r="S89" s="18">
        <v>0</v>
      </c>
      <c r="T89" s="17">
        <v>0</v>
      </c>
    </row>
    <row r="90" spans="1:20" ht="20.100000000000001" hidden="1" customHeight="1">
      <c r="A90" s="16" t="s">
        <v>91</v>
      </c>
      <c r="B90" s="16" t="s">
        <v>92</v>
      </c>
      <c r="C90" s="16" t="s">
        <v>92</v>
      </c>
      <c r="D90" s="16" t="s">
        <v>119</v>
      </c>
      <c r="E90" s="16" t="s">
        <v>93</v>
      </c>
      <c r="F90" s="43">
        <v>8.2200000000000006</v>
      </c>
      <c r="G90" s="43">
        <v>0</v>
      </c>
      <c r="H90" s="43">
        <v>8.2200000000000006</v>
      </c>
      <c r="I90" s="43">
        <v>0</v>
      </c>
      <c r="J90" s="17">
        <v>0</v>
      </c>
      <c r="K90" s="18">
        <v>0</v>
      </c>
      <c r="L90" s="43">
        <v>0</v>
      </c>
      <c r="M90" s="17">
        <v>0</v>
      </c>
      <c r="N90" s="18">
        <v>0</v>
      </c>
      <c r="O90" s="43">
        <v>0</v>
      </c>
      <c r="P90" s="43">
        <v>0</v>
      </c>
      <c r="Q90" s="43">
        <v>0</v>
      </c>
      <c r="R90" s="17">
        <v>0</v>
      </c>
      <c r="S90" s="18">
        <v>0</v>
      </c>
      <c r="T90" s="17">
        <v>0</v>
      </c>
    </row>
    <row r="91" spans="1:20" ht="20.100000000000001" hidden="1" customHeight="1">
      <c r="A91" s="16" t="s">
        <v>94</v>
      </c>
      <c r="B91" s="16" t="s">
        <v>95</v>
      </c>
      <c r="C91" s="16" t="s">
        <v>78</v>
      </c>
      <c r="D91" s="16" t="s">
        <v>119</v>
      </c>
      <c r="E91" s="16" t="s">
        <v>96</v>
      </c>
      <c r="F91" s="43">
        <v>4.55</v>
      </c>
      <c r="G91" s="43">
        <v>0</v>
      </c>
      <c r="H91" s="43">
        <v>4.55</v>
      </c>
      <c r="I91" s="43">
        <v>0</v>
      </c>
      <c r="J91" s="17">
        <v>0</v>
      </c>
      <c r="K91" s="18">
        <v>0</v>
      </c>
      <c r="L91" s="43">
        <v>0</v>
      </c>
      <c r="M91" s="17">
        <v>0</v>
      </c>
      <c r="N91" s="18">
        <v>0</v>
      </c>
      <c r="O91" s="43">
        <v>0</v>
      </c>
      <c r="P91" s="43">
        <v>0</v>
      </c>
      <c r="Q91" s="43">
        <v>0</v>
      </c>
      <c r="R91" s="17">
        <v>0</v>
      </c>
      <c r="S91" s="18">
        <v>0</v>
      </c>
      <c r="T91" s="17">
        <v>0</v>
      </c>
    </row>
    <row r="92" spans="1:20" ht="20.100000000000001" hidden="1" customHeight="1">
      <c r="A92" s="16" t="s">
        <v>94</v>
      </c>
      <c r="B92" s="16" t="s">
        <v>95</v>
      </c>
      <c r="C92" s="16" t="s">
        <v>89</v>
      </c>
      <c r="D92" s="16" t="s">
        <v>119</v>
      </c>
      <c r="E92" s="16" t="s">
        <v>97</v>
      </c>
      <c r="F92" s="43">
        <v>1.1000000000000001</v>
      </c>
      <c r="G92" s="43">
        <v>0</v>
      </c>
      <c r="H92" s="43">
        <v>1.1000000000000001</v>
      </c>
      <c r="I92" s="43">
        <v>0</v>
      </c>
      <c r="J92" s="17">
        <v>0</v>
      </c>
      <c r="K92" s="18">
        <v>0</v>
      </c>
      <c r="L92" s="43">
        <v>0</v>
      </c>
      <c r="M92" s="17">
        <v>0</v>
      </c>
      <c r="N92" s="18">
        <v>0</v>
      </c>
      <c r="O92" s="43">
        <v>0</v>
      </c>
      <c r="P92" s="43">
        <v>0</v>
      </c>
      <c r="Q92" s="43">
        <v>0</v>
      </c>
      <c r="R92" s="17">
        <v>0</v>
      </c>
      <c r="S92" s="18">
        <v>0</v>
      </c>
      <c r="T92" s="17">
        <v>0</v>
      </c>
    </row>
    <row r="93" spans="1:20" ht="20.100000000000001" hidden="1" customHeight="1">
      <c r="A93" s="16" t="s">
        <v>98</v>
      </c>
      <c r="B93" s="16" t="s">
        <v>81</v>
      </c>
      <c r="C93" s="16" t="s">
        <v>78</v>
      </c>
      <c r="D93" s="16" t="s">
        <v>119</v>
      </c>
      <c r="E93" s="16" t="s">
        <v>99</v>
      </c>
      <c r="F93" s="43">
        <v>6</v>
      </c>
      <c r="G93" s="43">
        <v>0</v>
      </c>
      <c r="H93" s="43">
        <v>6</v>
      </c>
      <c r="I93" s="43">
        <v>0</v>
      </c>
      <c r="J93" s="17">
        <v>0</v>
      </c>
      <c r="K93" s="18">
        <v>0</v>
      </c>
      <c r="L93" s="43">
        <v>0</v>
      </c>
      <c r="M93" s="17">
        <v>0</v>
      </c>
      <c r="N93" s="18">
        <v>0</v>
      </c>
      <c r="O93" s="43">
        <v>0</v>
      </c>
      <c r="P93" s="43">
        <v>0</v>
      </c>
      <c r="Q93" s="43">
        <v>0</v>
      </c>
      <c r="R93" s="17">
        <v>0</v>
      </c>
      <c r="S93" s="18">
        <v>0</v>
      </c>
      <c r="T93" s="17">
        <v>0</v>
      </c>
    </row>
    <row r="94" spans="1:20" ht="20.100000000000001" hidden="1" customHeight="1">
      <c r="A94" s="16"/>
      <c r="B94" s="16"/>
      <c r="C94" s="16"/>
      <c r="D94" s="16" t="s">
        <v>120</v>
      </c>
      <c r="E94" s="16"/>
      <c r="F94" s="43">
        <v>619.92999999999995</v>
      </c>
      <c r="G94" s="43">
        <v>0</v>
      </c>
      <c r="H94" s="43">
        <v>619.92999999999995</v>
      </c>
      <c r="I94" s="43">
        <v>0</v>
      </c>
      <c r="J94" s="17">
        <v>0</v>
      </c>
      <c r="K94" s="18">
        <v>0</v>
      </c>
      <c r="L94" s="43">
        <v>0</v>
      </c>
      <c r="M94" s="17">
        <v>0</v>
      </c>
      <c r="N94" s="18">
        <v>0</v>
      </c>
      <c r="O94" s="43">
        <v>0</v>
      </c>
      <c r="P94" s="43">
        <v>0</v>
      </c>
      <c r="Q94" s="43">
        <v>0</v>
      </c>
      <c r="R94" s="17">
        <v>0</v>
      </c>
      <c r="S94" s="18">
        <v>0</v>
      </c>
      <c r="T94" s="17">
        <v>0</v>
      </c>
    </row>
    <row r="95" spans="1:20" ht="20.100000000000001" hidden="1" customHeight="1">
      <c r="A95" s="16" t="s">
        <v>76</v>
      </c>
      <c r="B95" s="16" t="s">
        <v>77</v>
      </c>
      <c r="C95" s="16" t="s">
        <v>105</v>
      </c>
      <c r="D95" s="16" t="s">
        <v>121</v>
      </c>
      <c r="E95" s="16" t="s">
        <v>107</v>
      </c>
      <c r="F95" s="43">
        <v>97.89</v>
      </c>
      <c r="G95" s="43">
        <v>0</v>
      </c>
      <c r="H95" s="43">
        <v>97.89</v>
      </c>
      <c r="I95" s="43">
        <v>0</v>
      </c>
      <c r="J95" s="17">
        <v>0</v>
      </c>
      <c r="K95" s="18">
        <v>0</v>
      </c>
      <c r="L95" s="43">
        <v>0</v>
      </c>
      <c r="M95" s="17">
        <v>0</v>
      </c>
      <c r="N95" s="18">
        <v>0</v>
      </c>
      <c r="O95" s="43">
        <v>0</v>
      </c>
      <c r="P95" s="43">
        <v>0</v>
      </c>
      <c r="Q95" s="43">
        <v>0</v>
      </c>
      <c r="R95" s="17">
        <v>0</v>
      </c>
      <c r="S95" s="18">
        <v>0</v>
      </c>
      <c r="T95" s="17">
        <v>0</v>
      </c>
    </row>
    <row r="96" spans="1:20" ht="20.100000000000001" hidden="1" customHeight="1">
      <c r="A96" s="16" t="s">
        <v>76</v>
      </c>
      <c r="B96" s="16" t="s">
        <v>77</v>
      </c>
      <c r="C96" s="16" t="s">
        <v>85</v>
      </c>
      <c r="D96" s="16" t="s">
        <v>121</v>
      </c>
      <c r="E96" s="16" t="s">
        <v>86</v>
      </c>
      <c r="F96" s="43">
        <v>476</v>
      </c>
      <c r="G96" s="43">
        <v>0</v>
      </c>
      <c r="H96" s="43">
        <v>476</v>
      </c>
      <c r="I96" s="43">
        <v>0</v>
      </c>
      <c r="J96" s="17">
        <v>0</v>
      </c>
      <c r="K96" s="18">
        <v>0</v>
      </c>
      <c r="L96" s="43">
        <v>0</v>
      </c>
      <c r="M96" s="17">
        <v>0</v>
      </c>
      <c r="N96" s="18">
        <v>0</v>
      </c>
      <c r="O96" s="43">
        <v>0</v>
      </c>
      <c r="P96" s="43">
        <v>0</v>
      </c>
      <c r="Q96" s="43">
        <v>0</v>
      </c>
      <c r="R96" s="17">
        <v>0</v>
      </c>
      <c r="S96" s="18">
        <v>0</v>
      </c>
      <c r="T96" s="17">
        <v>0</v>
      </c>
    </row>
    <row r="97" spans="1:20" ht="20.100000000000001" hidden="1" customHeight="1">
      <c r="A97" s="16" t="s">
        <v>91</v>
      </c>
      <c r="B97" s="16" t="s">
        <v>92</v>
      </c>
      <c r="C97" s="16" t="s">
        <v>92</v>
      </c>
      <c r="D97" s="16" t="s">
        <v>121</v>
      </c>
      <c r="E97" s="16" t="s">
        <v>93</v>
      </c>
      <c r="F97" s="43">
        <v>26.11</v>
      </c>
      <c r="G97" s="43">
        <v>0</v>
      </c>
      <c r="H97" s="43">
        <v>26.11</v>
      </c>
      <c r="I97" s="43">
        <v>0</v>
      </c>
      <c r="J97" s="17">
        <v>0</v>
      </c>
      <c r="K97" s="18">
        <v>0</v>
      </c>
      <c r="L97" s="43">
        <v>0</v>
      </c>
      <c r="M97" s="17">
        <v>0</v>
      </c>
      <c r="N97" s="18">
        <v>0</v>
      </c>
      <c r="O97" s="43">
        <v>0</v>
      </c>
      <c r="P97" s="43">
        <v>0</v>
      </c>
      <c r="Q97" s="43">
        <v>0</v>
      </c>
      <c r="R97" s="17">
        <v>0</v>
      </c>
      <c r="S97" s="18">
        <v>0</v>
      </c>
      <c r="T97" s="17">
        <v>0</v>
      </c>
    </row>
    <row r="98" spans="1:20" ht="20.100000000000001" hidden="1" customHeight="1">
      <c r="A98" s="16" t="s">
        <v>91</v>
      </c>
      <c r="B98" s="16" t="s">
        <v>92</v>
      </c>
      <c r="C98" s="16" t="s">
        <v>77</v>
      </c>
      <c r="D98" s="16" t="s">
        <v>121</v>
      </c>
      <c r="E98" s="16" t="s">
        <v>109</v>
      </c>
      <c r="F98" s="43">
        <v>10.45</v>
      </c>
      <c r="G98" s="43">
        <v>0</v>
      </c>
      <c r="H98" s="43">
        <v>10.45</v>
      </c>
      <c r="I98" s="43">
        <v>0</v>
      </c>
      <c r="J98" s="17">
        <v>0</v>
      </c>
      <c r="K98" s="18">
        <v>0</v>
      </c>
      <c r="L98" s="43">
        <v>0</v>
      </c>
      <c r="M98" s="17">
        <v>0</v>
      </c>
      <c r="N98" s="18">
        <v>0</v>
      </c>
      <c r="O98" s="43">
        <v>0</v>
      </c>
      <c r="P98" s="43">
        <v>0</v>
      </c>
      <c r="Q98" s="43">
        <v>0</v>
      </c>
      <c r="R98" s="17">
        <v>0</v>
      </c>
      <c r="S98" s="18">
        <v>0</v>
      </c>
      <c r="T98" s="17">
        <v>0</v>
      </c>
    </row>
    <row r="99" spans="1:20" ht="20.100000000000001" hidden="1" customHeight="1">
      <c r="A99" s="16" t="s">
        <v>94</v>
      </c>
      <c r="B99" s="16" t="s">
        <v>95</v>
      </c>
      <c r="C99" s="16" t="s">
        <v>81</v>
      </c>
      <c r="D99" s="16" t="s">
        <v>121</v>
      </c>
      <c r="E99" s="16" t="s">
        <v>103</v>
      </c>
      <c r="F99" s="43">
        <v>5.8</v>
      </c>
      <c r="G99" s="43">
        <v>0</v>
      </c>
      <c r="H99" s="43">
        <v>5.8</v>
      </c>
      <c r="I99" s="43">
        <v>0</v>
      </c>
      <c r="J99" s="17">
        <v>0</v>
      </c>
      <c r="K99" s="18">
        <v>0</v>
      </c>
      <c r="L99" s="43">
        <v>0</v>
      </c>
      <c r="M99" s="17">
        <v>0</v>
      </c>
      <c r="N99" s="18">
        <v>0</v>
      </c>
      <c r="O99" s="43">
        <v>0</v>
      </c>
      <c r="P99" s="43">
        <v>0</v>
      </c>
      <c r="Q99" s="43">
        <v>0</v>
      </c>
      <c r="R99" s="17">
        <v>0</v>
      </c>
      <c r="S99" s="18">
        <v>0</v>
      </c>
      <c r="T99" s="17">
        <v>0</v>
      </c>
    </row>
    <row r="100" spans="1:20" ht="20.100000000000001" hidden="1" customHeight="1">
      <c r="A100" s="16" t="s">
        <v>98</v>
      </c>
      <c r="B100" s="16" t="s">
        <v>81</v>
      </c>
      <c r="C100" s="16" t="s">
        <v>78</v>
      </c>
      <c r="D100" s="16" t="s">
        <v>121</v>
      </c>
      <c r="E100" s="16" t="s">
        <v>99</v>
      </c>
      <c r="F100" s="43">
        <v>3.68</v>
      </c>
      <c r="G100" s="43">
        <v>0</v>
      </c>
      <c r="H100" s="43">
        <v>3.68</v>
      </c>
      <c r="I100" s="43">
        <v>0</v>
      </c>
      <c r="J100" s="17">
        <v>0</v>
      </c>
      <c r="K100" s="18">
        <v>0</v>
      </c>
      <c r="L100" s="43">
        <v>0</v>
      </c>
      <c r="M100" s="17">
        <v>0</v>
      </c>
      <c r="N100" s="18">
        <v>0</v>
      </c>
      <c r="O100" s="43">
        <v>0</v>
      </c>
      <c r="P100" s="43">
        <v>0</v>
      </c>
      <c r="Q100" s="43">
        <v>0</v>
      </c>
      <c r="R100" s="17">
        <v>0</v>
      </c>
      <c r="S100" s="18">
        <v>0</v>
      </c>
      <c r="T100" s="17">
        <v>0</v>
      </c>
    </row>
    <row r="101" spans="1:20" ht="20.100000000000001" hidden="1" customHeight="1">
      <c r="A101" s="16"/>
      <c r="B101" s="16"/>
      <c r="C101" s="16"/>
      <c r="D101" s="16" t="s">
        <v>122</v>
      </c>
      <c r="E101" s="16"/>
      <c r="F101" s="43">
        <v>141.22999999999999</v>
      </c>
      <c r="G101" s="43">
        <v>0</v>
      </c>
      <c r="H101" s="43">
        <v>141.22999999999999</v>
      </c>
      <c r="I101" s="43">
        <v>0</v>
      </c>
      <c r="J101" s="17">
        <v>0</v>
      </c>
      <c r="K101" s="18">
        <v>0</v>
      </c>
      <c r="L101" s="43">
        <v>0</v>
      </c>
      <c r="M101" s="17">
        <v>0</v>
      </c>
      <c r="N101" s="18">
        <v>0</v>
      </c>
      <c r="O101" s="43">
        <v>0</v>
      </c>
      <c r="P101" s="43">
        <v>0</v>
      </c>
      <c r="Q101" s="43">
        <v>0</v>
      </c>
      <c r="R101" s="17">
        <v>0</v>
      </c>
      <c r="S101" s="18">
        <v>0</v>
      </c>
      <c r="T101" s="17">
        <v>0</v>
      </c>
    </row>
    <row r="102" spans="1:20" ht="20.100000000000001" hidden="1" customHeight="1">
      <c r="A102" s="16" t="s">
        <v>76</v>
      </c>
      <c r="B102" s="16" t="s">
        <v>77</v>
      </c>
      <c r="C102" s="16" t="s">
        <v>105</v>
      </c>
      <c r="D102" s="16" t="s">
        <v>123</v>
      </c>
      <c r="E102" s="16" t="s">
        <v>107</v>
      </c>
      <c r="F102" s="43">
        <v>38.15</v>
      </c>
      <c r="G102" s="43">
        <v>0</v>
      </c>
      <c r="H102" s="43">
        <v>38.15</v>
      </c>
      <c r="I102" s="43">
        <v>0</v>
      </c>
      <c r="J102" s="17">
        <v>0</v>
      </c>
      <c r="K102" s="18">
        <v>0</v>
      </c>
      <c r="L102" s="43">
        <v>0</v>
      </c>
      <c r="M102" s="17">
        <v>0</v>
      </c>
      <c r="N102" s="18">
        <v>0</v>
      </c>
      <c r="O102" s="43">
        <v>0</v>
      </c>
      <c r="P102" s="43">
        <v>0</v>
      </c>
      <c r="Q102" s="43">
        <v>0</v>
      </c>
      <c r="R102" s="17">
        <v>0</v>
      </c>
      <c r="S102" s="18">
        <v>0</v>
      </c>
      <c r="T102" s="17">
        <v>0</v>
      </c>
    </row>
    <row r="103" spans="1:20" ht="20.100000000000001" hidden="1" customHeight="1">
      <c r="A103" s="16" t="s">
        <v>76</v>
      </c>
      <c r="B103" s="16" t="s">
        <v>77</v>
      </c>
      <c r="C103" s="16" t="s">
        <v>85</v>
      </c>
      <c r="D103" s="16" t="s">
        <v>123</v>
      </c>
      <c r="E103" s="16" t="s">
        <v>86</v>
      </c>
      <c r="F103" s="43">
        <v>83</v>
      </c>
      <c r="G103" s="43">
        <v>0</v>
      </c>
      <c r="H103" s="43">
        <v>83</v>
      </c>
      <c r="I103" s="43">
        <v>0</v>
      </c>
      <c r="J103" s="17">
        <v>0</v>
      </c>
      <c r="K103" s="18">
        <v>0</v>
      </c>
      <c r="L103" s="43">
        <v>0</v>
      </c>
      <c r="M103" s="17">
        <v>0</v>
      </c>
      <c r="N103" s="18">
        <v>0</v>
      </c>
      <c r="O103" s="43">
        <v>0</v>
      </c>
      <c r="P103" s="43">
        <v>0</v>
      </c>
      <c r="Q103" s="43">
        <v>0</v>
      </c>
      <c r="R103" s="17">
        <v>0</v>
      </c>
      <c r="S103" s="18">
        <v>0</v>
      </c>
      <c r="T103" s="17">
        <v>0</v>
      </c>
    </row>
    <row r="104" spans="1:20" ht="20.100000000000001" hidden="1" customHeight="1">
      <c r="A104" s="16" t="s">
        <v>91</v>
      </c>
      <c r="B104" s="16" t="s">
        <v>92</v>
      </c>
      <c r="C104" s="16" t="s">
        <v>92</v>
      </c>
      <c r="D104" s="16" t="s">
        <v>123</v>
      </c>
      <c r="E104" s="16" t="s">
        <v>93</v>
      </c>
      <c r="F104" s="43">
        <v>10.28</v>
      </c>
      <c r="G104" s="43">
        <v>0</v>
      </c>
      <c r="H104" s="43">
        <v>10.28</v>
      </c>
      <c r="I104" s="43">
        <v>0</v>
      </c>
      <c r="J104" s="17">
        <v>0</v>
      </c>
      <c r="K104" s="18">
        <v>0</v>
      </c>
      <c r="L104" s="43">
        <v>0</v>
      </c>
      <c r="M104" s="17">
        <v>0</v>
      </c>
      <c r="N104" s="18">
        <v>0</v>
      </c>
      <c r="O104" s="43">
        <v>0</v>
      </c>
      <c r="P104" s="43">
        <v>0</v>
      </c>
      <c r="Q104" s="43">
        <v>0</v>
      </c>
      <c r="R104" s="17">
        <v>0</v>
      </c>
      <c r="S104" s="18">
        <v>0</v>
      </c>
      <c r="T104" s="17">
        <v>0</v>
      </c>
    </row>
    <row r="105" spans="1:20" ht="20.100000000000001" hidden="1" customHeight="1">
      <c r="A105" s="16" t="s">
        <v>91</v>
      </c>
      <c r="B105" s="16" t="s">
        <v>92</v>
      </c>
      <c r="C105" s="16" t="s">
        <v>77</v>
      </c>
      <c r="D105" s="16" t="s">
        <v>123</v>
      </c>
      <c r="E105" s="16" t="s">
        <v>109</v>
      </c>
      <c r="F105" s="43">
        <v>4.1100000000000003</v>
      </c>
      <c r="G105" s="43">
        <v>0</v>
      </c>
      <c r="H105" s="43">
        <v>4.1100000000000003</v>
      </c>
      <c r="I105" s="43">
        <v>0</v>
      </c>
      <c r="J105" s="17">
        <v>0</v>
      </c>
      <c r="K105" s="18">
        <v>0</v>
      </c>
      <c r="L105" s="43">
        <v>0</v>
      </c>
      <c r="M105" s="17">
        <v>0</v>
      </c>
      <c r="N105" s="18">
        <v>0</v>
      </c>
      <c r="O105" s="43">
        <v>0</v>
      </c>
      <c r="P105" s="43">
        <v>0</v>
      </c>
      <c r="Q105" s="43">
        <v>0</v>
      </c>
      <c r="R105" s="17">
        <v>0</v>
      </c>
      <c r="S105" s="18">
        <v>0</v>
      </c>
      <c r="T105" s="17">
        <v>0</v>
      </c>
    </row>
    <row r="106" spans="1:20" ht="20.100000000000001" hidden="1" customHeight="1">
      <c r="A106" s="16" t="s">
        <v>94</v>
      </c>
      <c r="B106" s="16" t="s">
        <v>95</v>
      </c>
      <c r="C106" s="16" t="s">
        <v>81</v>
      </c>
      <c r="D106" s="16" t="s">
        <v>123</v>
      </c>
      <c r="E106" s="16" t="s">
        <v>103</v>
      </c>
      <c r="F106" s="43">
        <v>3.8</v>
      </c>
      <c r="G106" s="43">
        <v>0</v>
      </c>
      <c r="H106" s="43">
        <v>3.8</v>
      </c>
      <c r="I106" s="43">
        <v>0</v>
      </c>
      <c r="J106" s="17">
        <v>0</v>
      </c>
      <c r="K106" s="18">
        <v>0</v>
      </c>
      <c r="L106" s="43">
        <v>0</v>
      </c>
      <c r="M106" s="17">
        <v>0</v>
      </c>
      <c r="N106" s="18">
        <v>0</v>
      </c>
      <c r="O106" s="43">
        <v>0</v>
      </c>
      <c r="P106" s="43">
        <v>0</v>
      </c>
      <c r="Q106" s="43">
        <v>0</v>
      </c>
      <c r="R106" s="17">
        <v>0</v>
      </c>
      <c r="S106" s="18">
        <v>0</v>
      </c>
      <c r="T106" s="17">
        <v>0</v>
      </c>
    </row>
    <row r="107" spans="1:20" ht="20.100000000000001" hidden="1" customHeight="1">
      <c r="A107" s="16" t="s">
        <v>98</v>
      </c>
      <c r="B107" s="16" t="s">
        <v>81</v>
      </c>
      <c r="C107" s="16" t="s">
        <v>78</v>
      </c>
      <c r="D107" s="16" t="s">
        <v>123</v>
      </c>
      <c r="E107" s="16" t="s">
        <v>99</v>
      </c>
      <c r="F107" s="43">
        <v>1.89</v>
      </c>
      <c r="G107" s="43">
        <v>0</v>
      </c>
      <c r="H107" s="43">
        <v>1.89</v>
      </c>
      <c r="I107" s="43">
        <v>0</v>
      </c>
      <c r="J107" s="17">
        <v>0</v>
      </c>
      <c r="K107" s="18">
        <v>0</v>
      </c>
      <c r="L107" s="43">
        <v>0</v>
      </c>
      <c r="M107" s="17">
        <v>0</v>
      </c>
      <c r="N107" s="18">
        <v>0</v>
      </c>
      <c r="O107" s="43">
        <v>0</v>
      </c>
      <c r="P107" s="43">
        <v>0</v>
      </c>
      <c r="Q107" s="43">
        <v>0</v>
      </c>
      <c r="R107" s="17">
        <v>0</v>
      </c>
      <c r="S107" s="18">
        <v>0</v>
      </c>
      <c r="T107" s="17">
        <v>0</v>
      </c>
    </row>
    <row r="108" spans="1:20" ht="20.100000000000001" hidden="1" customHeight="1">
      <c r="A108" s="16"/>
      <c r="B108" s="16"/>
      <c r="C108" s="16"/>
      <c r="D108" s="16" t="s">
        <v>124</v>
      </c>
      <c r="E108" s="16"/>
      <c r="F108" s="43">
        <v>90.72</v>
      </c>
      <c r="G108" s="43">
        <v>16.38</v>
      </c>
      <c r="H108" s="43">
        <v>74.34</v>
      </c>
      <c r="I108" s="43">
        <v>0</v>
      </c>
      <c r="J108" s="17">
        <v>0</v>
      </c>
      <c r="K108" s="18">
        <v>0</v>
      </c>
      <c r="L108" s="43">
        <v>0</v>
      </c>
      <c r="M108" s="17">
        <v>0</v>
      </c>
      <c r="N108" s="18">
        <v>0</v>
      </c>
      <c r="O108" s="43">
        <v>0</v>
      </c>
      <c r="P108" s="43">
        <v>0</v>
      </c>
      <c r="Q108" s="43">
        <v>0</v>
      </c>
      <c r="R108" s="17">
        <v>0</v>
      </c>
      <c r="S108" s="18">
        <v>0</v>
      </c>
      <c r="T108" s="17">
        <v>0</v>
      </c>
    </row>
    <row r="109" spans="1:20" ht="20.100000000000001" hidden="1" customHeight="1">
      <c r="A109" s="16" t="s">
        <v>76</v>
      </c>
      <c r="B109" s="16" t="s">
        <v>77</v>
      </c>
      <c r="C109" s="16" t="s">
        <v>105</v>
      </c>
      <c r="D109" s="16" t="s">
        <v>125</v>
      </c>
      <c r="E109" s="16" t="s">
        <v>107</v>
      </c>
      <c r="F109" s="43">
        <v>44.1</v>
      </c>
      <c r="G109" s="43">
        <v>0</v>
      </c>
      <c r="H109" s="43">
        <v>44.1</v>
      </c>
      <c r="I109" s="43">
        <v>0</v>
      </c>
      <c r="J109" s="17">
        <v>0</v>
      </c>
      <c r="K109" s="18">
        <v>0</v>
      </c>
      <c r="L109" s="43">
        <v>0</v>
      </c>
      <c r="M109" s="17">
        <v>0</v>
      </c>
      <c r="N109" s="18">
        <v>0</v>
      </c>
      <c r="O109" s="43">
        <v>0</v>
      </c>
      <c r="P109" s="43">
        <v>0</v>
      </c>
      <c r="Q109" s="43">
        <v>0</v>
      </c>
      <c r="R109" s="17">
        <v>0</v>
      </c>
      <c r="S109" s="18">
        <v>0</v>
      </c>
      <c r="T109" s="17">
        <v>0</v>
      </c>
    </row>
    <row r="110" spans="1:20" ht="20.100000000000001" hidden="1" customHeight="1">
      <c r="A110" s="16" t="s">
        <v>76</v>
      </c>
      <c r="B110" s="16" t="s">
        <v>77</v>
      </c>
      <c r="C110" s="16" t="s">
        <v>85</v>
      </c>
      <c r="D110" s="16" t="s">
        <v>125</v>
      </c>
      <c r="E110" s="16" t="s">
        <v>86</v>
      </c>
      <c r="F110" s="43">
        <v>29.98</v>
      </c>
      <c r="G110" s="43">
        <v>16.38</v>
      </c>
      <c r="H110" s="43">
        <v>13.6</v>
      </c>
      <c r="I110" s="43">
        <v>0</v>
      </c>
      <c r="J110" s="17">
        <v>0</v>
      </c>
      <c r="K110" s="18">
        <v>0</v>
      </c>
      <c r="L110" s="43">
        <v>0</v>
      </c>
      <c r="M110" s="17">
        <v>0</v>
      </c>
      <c r="N110" s="18">
        <v>0</v>
      </c>
      <c r="O110" s="43">
        <v>0</v>
      </c>
      <c r="P110" s="43">
        <v>0</v>
      </c>
      <c r="Q110" s="43">
        <v>0</v>
      </c>
      <c r="R110" s="17">
        <v>0</v>
      </c>
      <c r="S110" s="18">
        <v>0</v>
      </c>
      <c r="T110" s="17">
        <v>0</v>
      </c>
    </row>
    <row r="111" spans="1:20" ht="20.100000000000001" hidden="1" customHeight="1">
      <c r="A111" s="16" t="s">
        <v>87</v>
      </c>
      <c r="B111" s="16" t="s">
        <v>88</v>
      </c>
      <c r="C111" s="16" t="s">
        <v>89</v>
      </c>
      <c r="D111" s="16" t="s">
        <v>125</v>
      </c>
      <c r="E111" s="16" t="s">
        <v>90</v>
      </c>
      <c r="F111" s="43">
        <v>0.5</v>
      </c>
      <c r="G111" s="43">
        <v>0</v>
      </c>
      <c r="H111" s="43">
        <v>0.5</v>
      </c>
      <c r="I111" s="43">
        <v>0</v>
      </c>
      <c r="J111" s="17">
        <v>0</v>
      </c>
      <c r="K111" s="18">
        <v>0</v>
      </c>
      <c r="L111" s="43">
        <v>0</v>
      </c>
      <c r="M111" s="17">
        <v>0</v>
      </c>
      <c r="N111" s="18">
        <v>0</v>
      </c>
      <c r="O111" s="43">
        <v>0</v>
      </c>
      <c r="P111" s="43">
        <v>0</v>
      </c>
      <c r="Q111" s="43">
        <v>0</v>
      </c>
      <c r="R111" s="17">
        <v>0</v>
      </c>
      <c r="S111" s="18">
        <v>0</v>
      </c>
      <c r="T111" s="17">
        <v>0</v>
      </c>
    </row>
    <row r="112" spans="1:20" ht="20.100000000000001" hidden="1" customHeight="1">
      <c r="A112" s="16" t="s">
        <v>91</v>
      </c>
      <c r="B112" s="16" t="s">
        <v>92</v>
      </c>
      <c r="C112" s="16" t="s">
        <v>92</v>
      </c>
      <c r="D112" s="16" t="s">
        <v>125</v>
      </c>
      <c r="E112" s="16" t="s">
        <v>93</v>
      </c>
      <c r="F112" s="43">
        <v>5.59</v>
      </c>
      <c r="G112" s="43">
        <v>0</v>
      </c>
      <c r="H112" s="43">
        <v>5.59</v>
      </c>
      <c r="I112" s="43">
        <v>0</v>
      </c>
      <c r="J112" s="17">
        <v>0</v>
      </c>
      <c r="K112" s="18">
        <v>0</v>
      </c>
      <c r="L112" s="43">
        <v>0</v>
      </c>
      <c r="M112" s="17">
        <v>0</v>
      </c>
      <c r="N112" s="18">
        <v>0</v>
      </c>
      <c r="O112" s="43">
        <v>0</v>
      </c>
      <c r="P112" s="43">
        <v>0</v>
      </c>
      <c r="Q112" s="43">
        <v>0</v>
      </c>
      <c r="R112" s="17">
        <v>0</v>
      </c>
      <c r="S112" s="18">
        <v>0</v>
      </c>
      <c r="T112" s="17">
        <v>0</v>
      </c>
    </row>
    <row r="113" spans="1:20" ht="20.100000000000001" hidden="1" customHeight="1">
      <c r="A113" s="16" t="s">
        <v>91</v>
      </c>
      <c r="B113" s="16" t="s">
        <v>92</v>
      </c>
      <c r="C113" s="16" t="s">
        <v>77</v>
      </c>
      <c r="D113" s="16" t="s">
        <v>125</v>
      </c>
      <c r="E113" s="16" t="s">
        <v>109</v>
      </c>
      <c r="F113" s="43">
        <v>2.2400000000000002</v>
      </c>
      <c r="G113" s="43">
        <v>0</v>
      </c>
      <c r="H113" s="43">
        <v>2.2400000000000002</v>
      </c>
      <c r="I113" s="43">
        <v>0</v>
      </c>
      <c r="J113" s="17">
        <v>0</v>
      </c>
      <c r="K113" s="18">
        <v>0</v>
      </c>
      <c r="L113" s="43">
        <v>0</v>
      </c>
      <c r="M113" s="17">
        <v>0</v>
      </c>
      <c r="N113" s="18">
        <v>0</v>
      </c>
      <c r="O113" s="43">
        <v>0</v>
      </c>
      <c r="P113" s="43">
        <v>0</v>
      </c>
      <c r="Q113" s="43">
        <v>0</v>
      </c>
      <c r="R113" s="17">
        <v>0</v>
      </c>
      <c r="S113" s="18">
        <v>0</v>
      </c>
      <c r="T113" s="17">
        <v>0</v>
      </c>
    </row>
    <row r="114" spans="1:20" ht="20.100000000000001" hidden="1" customHeight="1">
      <c r="A114" s="16" t="s">
        <v>94</v>
      </c>
      <c r="B114" s="16" t="s">
        <v>95</v>
      </c>
      <c r="C114" s="16" t="s">
        <v>81</v>
      </c>
      <c r="D114" s="16" t="s">
        <v>125</v>
      </c>
      <c r="E114" s="16" t="s">
        <v>103</v>
      </c>
      <c r="F114" s="43">
        <v>3.56</v>
      </c>
      <c r="G114" s="43">
        <v>0</v>
      </c>
      <c r="H114" s="43">
        <v>3.56</v>
      </c>
      <c r="I114" s="43">
        <v>0</v>
      </c>
      <c r="J114" s="17">
        <v>0</v>
      </c>
      <c r="K114" s="18">
        <v>0</v>
      </c>
      <c r="L114" s="43">
        <v>0</v>
      </c>
      <c r="M114" s="17">
        <v>0</v>
      </c>
      <c r="N114" s="18">
        <v>0</v>
      </c>
      <c r="O114" s="43">
        <v>0</v>
      </c>
      <c r="P114" s="43">
        <v>0</v>
      </c>
      <c r="Q114" s="43">
        <v>0</v>
      </c>
      <c r="R114" s="17">
        <v>0</v>
      </c>
      <c r="S114" s="18">
        <v>0</v>
      </c>
      <c r="T114" s="17">
        <v>0</v>
      </c>
    </row>
    <row r="115" spans="1:20" ht="20.100000000000001" hidden="1" customHeight="1">
      <c r="A115" s="16" t="s">
        <v>98</v>
      </c>
      <c r="B115" s="16" t="s">
        <v>81</v>
      </c>
      <c r="C115" s="16" t="s">
        <v>78</v>
      </c>
      <c r="D115" s="16" t="s">
        <v>125</v>
      </c>
      <c r="E115" s="16" t="s">
        <v>99</v>
      </c>
      <c r="F115" s="43">
        <v>4.75</v>
      </c>
      <c r="G115" s="43">
        <v>0</v>
      </c>
      <c r="H115" s="43">
        <v>4.75</v>
      </c>
      <c r="I115" s="43">
        <v>0</v>
      </c>
      <c r="J115" s="17">
        <v>0</v>
      </c>
      <c r="K115" s="18">
        <v>0</v>
      </c>
      <c r="L115" s="43">
        <v>0</v>
      </c>
      <c r="M115" s="17">
        <v>0</v>
      </c>
      <c r="N115" s="18">
        <v>0</v>
      </c>
      <c r="O115" s="43">
        <v>0</v>
      </c>
      <c r="P115" s="43">
        <v>0</v>
      </c>
      <c r="Q115" s="43">
        <v>0</v>
      </c>
      <c r="R115" s="17">
        <v>0</v>
      </c>
      <c r="S115" s="18">
        <v>0</v>
      </c>
      <c r="T115" s="17">
        <v>0</v>
      </c>
    </row>
    <row r="116" spans="1:20" ht="20.100000000000001" hidden="1" customHeight="1">
      <c r="A116" s="16"/>
      <c r="B116" s="16"/>
      <c r="C116" s="16"/>
      <c r="D116" s="16" t="s">
        <v>126</v>
      </c>
      <c r="E116" s="16"/>
      <c r="F116" s="43">
        <v>87.22</v>
      </c>
      <c r="G116" s="43">
        <v>11.22</v>
      </c>
      <c r="H116" s="43">
        <v>76</v>
      </c>
      <c r="I116" s="43">
        <v>0</v>
      </c>
      <c r="J116" s="17">
        <v>0</v>
      </c>
      <c r="K116" s="18">
        <v>0</v>
      </c>
      <c r="L116" s="43">
        <v>0</v>
      </c>
      <c r="M116" s="17">
        <v>0</v>
      </c>
      <c r="N116" s="18">
        <v>0</v>
      </c>
      <c r="O116" s="43">
        <v>0</v>
      </c>
      <c r="P116" s="43">
        <v>0</v>
      </c>
      <c r="Q116" s="43">
        <v>0</v>
      </c>
      <c r="R116" s="17">
        <v>0</v>
      </c>
      <c r="S116" s="18">
        <v>0</v>
      </c>
      <c r="T116" s="17">
        <v>0</v>
      </c>
    </row>
    <row r="117" spans="1:20" ht="20.100000000000001" hidden="1" customHeight="1">
      <c r="A117" s="16" t="s">
        <v>76</v>
      </c>
      <c r="B117" s="16" t="s">
        <v>77</v>
      </c>
      <c r="C117" s="16" t="s">
        <v>85</v>
      </c>
      <c r="D117" s="16" t="s">
        <v>127</v>
      </c>
      <c r="E117" s="16" t="s">
        <v>86</v>
      </c>
      <c r="F117" s="43">
        <v>87.22</v>
      </c>
      <c r="G117" s="43">
        <v>11.22</v>
      </c>
      <c r="H117" s="43">
        <v>76</v>
      </c>
      <c r="I117" s="43">
        <v>0</v>
      </c>
      <c r="J117" s="17">
        <v>0</v>
      </c>
      <c r="K117" s="18">
        <v>0</v>
      </c>
      <c r="L117" s="43">
        <v>0</v>
      </c>
      <c r="M117" s="17">
        <v>0</v>
      </c>
      <c r="N117" s="18">
        <v>0</v>
      </c>
      <c r="O117" s="43">
        <v>0</v>
      </c>
      <c r="P117" s="43">
        <v>0</v>
      </c>
      <c r="Q117" s="43">
        <v>0</v>
      </c>
      <c r="R117" s="17">
        <v>0</v>
      </c>
      <c r="S117" s="18">
        <v>0</v>
      </c>
      <c r="T117" s="17">
        <v>0</v>
      </c>
    </row>
  </sheetData>
  <mergeCells count="19">
    <mergeCell ref="A2:T2"/>
    <mergeCell ref="K4:L4"/>
    <mergeCell ref="D5:D6"/>
    <mergeCell ref="E5:E6"/>
    <mergeCell ref="F4:F6"/>
    <mergeCell ref="G4:G6"/>
    <mergeCell ref="H4:H6"/>
    <mergeCell ref="I4:I6"/>
    <mergeCell ref="L5:L6"/>
    <mergeCell ref="M4:M6"/>
    <mergeCell ref="T4:T6"/>
    <mergeCell ref="J4:J6"/>
    <mergeCell ref="K5:K6"/>
    <mergeCell ref="R5:R6"/>
    <mergeCell ref="S4:S6"/>
    <mergeCell ref="P5:P6"/>
    <mergeCell ref="Q5:Q6"/>
    <mergeCell ref="N5:N6"/>
    <mergeCell ref="O5:O6"/>
  </mergeCells>
  <phoneticPr fontId="1" type="noConversion"/>
  <printOptions horizontalCentered="1"/>
  <pageMargins left="0.59027777777777779" right="0.59027777777777779" top="0.59027777777777779" bottom="0.59027777777777779" header="0.59027777777777779" footer="0.39305555555555555"/>
  <pageSetup paperSize="9" scale="68" fitToHeight="100" orientation="landscape" horizontalDpi="0" verticalDpi="0" r:id="rId1"/>
  <headerFooter scaleWithDoc="0" alignWithMargins="0">
    <oddFooter>第 &amp;P 页,共 &amp;N 页</oddFooter>
  </headerFooter>
  <ignoredErrors>
    <ignoredError sqref="H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115"/>
  <sheetViews>
    <sheetView showGridLines="0" showZeros="0" workbookViewId="0">
      <selection activeCell="F33" sqref="F33"/>
    </sheetView>
  </sheetViews>
  <sheetFormatPr defaultColWidth="9.1640625" defaultRowHeight="12.75" customHeight="1"/>
  <cols>
    <col min="1" max="1" width="5" customWidth="1"/>
    <col min="2" max="3" width="3.6640625" customWidth="1"/>
    <col min="4" max="4" width="10.1640625" customWidth="1"/>
    <col min="5" max="5" width="50.83203125" customWidth="1"/>
    <col min="6" max="6" width="18" customWidth="1"/>
    <col min="7" max="7" width="18.6640625" customWidth="1"/>
    <col min="8" max="8" width="19.33203125" customWidth="1"/>
    <col min="9" max="9" width="15.1640625" customWidth="1"/>
    <col min="10" max="10" width="19.1640625" customWidth="1"/>
    <col min="11" max="12" width="10.6640625" customWidth="1"/>
  </cols>
  <sheetData>
    <row r="1" spans="1:12" ht="20.100000000000001" customHeight="1">
      <c r="A1" s="33"/>
      <c r="B1" s="94"/>
      <c r="C1" s="94"/>
      <c r="D1" s="94"/>
      <c r="E1" s="94"/>
      <c r="F1" s="94"/>
      <c r="G1" s="94"/>
      <c r="H1" s="94"/>
      <c r="I1" s="94"/>
      <c r="J1" s="105" t="s">
        <v>128</v>
      </c>
    </row>
    <row r="2" spans="1:12" ht="20.100000000000001" customHeight="1">
      <c r="A2" s="152" t="s">
        <v>129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2" ht="20.100000000000001" customHeight="1">
      <c r="A3" s="70"/>
      <c r="B3" s="70"/>
      <c r="C3" s="70"/>
      <c r="D3" s="70"/>
      <c r="E3" s="70"/>
      <c r="F3" s="95"/>
      <c r="G3" s="95"/>
      <c r="H3" s="95"/>
      <c r="I3" s="95"/>
      <c r="J3" s="6" t="s">
        <v>339</v>
      </c>
      <c r="K3" s="27"/>
      <c r="L3" s="27"/>
    </row>
    <row r="4" spans="1:12" ht="20.100000000000001" customHeight="1">
      <c r="A4" s="96" t="s">
        <v>52</v>
      </c>
      <c r="B4" s="96"/>
      <c r="C4" s="96"/>
      <c r="D4" s="97"/>
      <c r="E4" s="98"/>
      <c r="F4" s="165" t="s">
        <v>53</v>
      </c>
      <c r="G4" s="165" t="s">
        <v>130</v>
      </c>
      <c r="H4" s="166" t="s">
        <v>131</v>
      </c>
      <c r="I4" s="166" t="s">
        <v>132</v>
      </c>
      <c r="J4" s="163" t="s">
        <v>133</v>
      </c>
      <c r="K4" s="27"/>
      <c r="L4" s="27"/>
    </row>
    <row r="5" spans="1:12" ht="20.100000000000001" customHeight="1">
      <c r="A5" s="71" t="s">
        <v>63</v>
      </c>
      <c r="B5" s="71"/>
      <c r="C5" s="99"/>
      <c r="D5" s="163" t="s">
        <v>64</v>
      </c>
      <c r="E5" s="164" t="s">
        <v>134</v>
      </c>
      <c r="F5" s="165"/>
      <c r="G5" s="165"/>
      <c r="H5" s="166"/>
      <c r="I5" s="166"/>
      <c r="J5" s="163"/>
      <c r="K5" s="27"/>
      <c r="L5" s="27"/>
    </row>
    <row r="6" spans="1:12" ht="20.25" customHeight="1">
      <c r="A6" s="100" t="s">
        <v>73</v>
      </c>
      <c r="B6" s="100" t="s">
        <v>74</v>
      </c>
      <c r="C6" s="101" t="s">
        <v>75</v>
      </c>
      <c r="D6" s="163"/>
      <c r="E6" s="164"/>
      <c r="F6" s="165"/>
      <c r="G6" s="165"/>
      <c r="H6" s="166"/>
      <c r="I6" s="166"/>
      <c r="J6" s="163"/>
      <c r="K6" s="27"/>
      <c r="L6" s="27"/>
    </row>
    <row r="7" spans="1:12" ht="25.9" customHeight="1">
      <c r="A7" s="16"/>
      <c r="B7" s="16"/>
      <c r="C7" s="16"/>
      <c r="D7" s="16"/>
      <c r="E7" s="16" t="s">
        <v>53</v>
      </c>
      <c r="F7" s="104">
        <f>G7+H7</f>
        <v>6392984</v>
      </c>
      <c r="G7" s="104">
        <f>G8</f>
        <v>5260408</v>
      </c>
      <c r="H7" s="104">
        <f>H8</f>
        <v>1132576</v>
      </c>
      <c r="I7" s="104">
        <v>0</v>
      </c>
      <c r="J7" s="83">
        <v>0</v>
      </c>
      <c r="K7" s="106"/>
      <c r="L7" s="106"/>
    </row>
    <row r="8" spans="1:12" ht="25.9" customHeight="1">
      <c r="A8" s="16"/>
      <c r="B8" s="16"/>
      <c r="C8" s="16"/>
      <c r="D8" s="16" t="s">
        <v>344</v>
      </c>
      <c r="E8" s="16" t="s">
        <v>389</v>
      </c>
      <c r="F8" s="104">
        <f t="shared" ref="F8:F33" si="0">G8+H8</f>
        <v>6392984</v>
      </c>
      <c r="G8" s="104">
        <f>SUBTOTAL(9,G9:G33)</f>
        <v>5260408</v>
      </c>
      <c r="H8" s="104">
        <f>SUBTOTAL(9,H9:H33)</f>
        <v>1132576</v>
      </c>
      <c r="I8" s="104">
        <v>0</v>
      </c>
      <c r="J8" s="83">
        <v>0</v>
      </c>
      <c r="K8" s="32"/>
      <c r="L8" s="31"/>
    </row>
    <row r="9" spans="1:12" ht="25.9" customHeight="1">
      <c r="A9" s="16" t="s">
        <v>76</v>
      </c>
      <c r="B9" s="16" t="s">
        <v>345</v>
      </c>
      <c r="C9" s="16" t="s">
        <v>78</v>
      </c>
      <c r="D9" s="16" t="s">
        <v>344</v>
      </c>
      <c r="E9" s="16" t="s">
        <v>80</v>
      </c>
      <c r="F9" s="104">
        <f t="shared" si="0"/>
        <v>1711157</v>
      </c>
      <c r="G9" s="148">
        <v>1711157</v>
      </c>
      <c r="H9" s="104"/>
      <c r="I9" s="104">
        <v>0</v>
      </c>
      <c r="J9" s="83">
        <v>0</v>
      </c>
      <c r="K9" s="31"/>
      <c r="L9" s="31"/>
    </row>
    <row r="10" spans="1:12" ht="25.9" customHeight="1">
      <c r="A10" s="16" t="s">
        <v>432</v>
      </c>
      <c r="B10" s="16" t="s">
        <v>433</v>
      </c>
      <c r="C10" s="16" t="s">
        <v>434</v>
      </c>
      <c r="D10" s="16" t="s">
        <v>435</v>
      </c>
      <c r="E10" s="16" t="s">
        <v>436</v>
      </c>
      <c r="F10" s="104">
        <f t="shared" si="0"/>
        <v>174576</v>
      </c>
      <c r="G10" s="148"/>
      <c r="H10" s="104">
        <v>174576</v>
      </c>
      <c r="I10" s="104"/>
      <c r="J10" s="83"/>
      <c r="K10" s="31"/>
      <c r="L10" s="31"/>
    </row>
    <row r="11" spans="1:12" ht="25.9" customHeight="1">
      <c r="A11" s="16" t="s">
        <v>76</v>
      </c>
      <c r="B11" s="16" t="s">
        <v>346</v>
      </c>
      <c r="C11" s="16" t="s">
        <v>347</v>
      </c>
      <c r="D11" s="16" t="s">
        <v>343</v>
      </c>
      <c r="E11" s="16" t="s">
        <v>348</v>
      </c>
      <c r="F11" s="104">
        <f t="shared" si="0"/>
        <v>23139</v>
      </c>
      <c r="G11" s="43">
        <v>23139</v>
      </c>
      <c r="H11" s="104"/>
      <c r="I11" s="104">
        <v>0</v>
      </c>
      <c r="J11" s="83">
        <v>0</v>
      </c>
      <c r="K11" s="31"/>
      <c r="L11" s="31"/>
    </row>
    <row r="12" spans="1:12" ht="25.9" customHeight="1">
      <c r="A12" s="16" t="s">
        <v>76</v>
      </c>
      <c r="B12" s="16" t="s">
        <v>77</v>
      </c>
      <c r="C12" s="16" t="s">
        <v>349</v>
      </c>
      <c r="D12" s="16" t="s">
        <v>343</v>
      </c>
      <c r="E12" s="16" t="s">
        <v>350</v>
      </c>
      <c r="F12" s="104">
        <f t="shared" si="0"/>
        <v>199998</v>
      </c>
      <c r="G12" s="43">
        <v>199998</v>
      </c>
      <c r="H12" s="104"/>
      <c r="I12" s="104">
        <v>0</v>
      </c>
      <c r="J12" s="83">
        <v>0</v>
      </c>
      <c r="K12" s="31"/>
      <c r="L12" s="31"/>
    </row>
    <row r="13" spans="1:12" ht="25.9" customHeight="1">
      <c r="A13" s="16" t="s">
        <v>76</v>
      </c>
      <c r="B13" s="16" t="s">
        <v>77</v>
      </c>
      <c r="C13" s="16" t="s">
        <v>85</v>
      </c>
      <c r="D13" s="16" t="s">
        <v>343</v>
      </c>
      <c r="E13" s="16" t="s">
        <v>86</v>
      </c>
      <c r="F13" s="104">
        <f t="shared" si="0"/>
        <v>27000</v>
      </c>
      <c r="G13" s="145">
        <v>27000</v>
      </c>
      <c r="H13" s="104"/>
      <c r="I13" s="104"/>
      <c r="J13" s="83"/>
      <c r="K13" s="31"/>
      <c r="L13" s="31"/>
    </row>
    <row r="14" spans="1:12" ht="25.9" customHeight="1">
      <c r="A14" s="16" t="s">
        <v>351</v>
      </c>
      <c r="B14" s="16" t="s">
        <v>352</v>
      </c>
      <c r="C14" s="16" t="s">
        <v>353</v>
      </c>
      <c r="D14" s="16" t="s">
        <v>343</v>
      </c>
      <c r="E14" s="16" t="s">
        <v>354</v>
      </c>
      <c r="F14" s="104">
        <f t="shared" si="0"/>
        <v>45000</v>
      </c>
      <c r="G14" s="145">
        <v>45000</v>
      </c>
      <c r="H14" s="104"/>
      <c r="I14" s="104"/>
      <c r="J14" s="83"/>
      <c r="K14" s="31"/>
      <c r="L14" s="31"/>
    </row>
    <row r="15" spans="1:12" ht="25.9" customHeight="1">
      <c r="A15" s="16" t="s">
        <v>351</v>
      </c>
      <c r="B15" s="16" t="s">
        <v>385</v>
      </c>
      <c r="C15" s="16" t="s">
        <v>353</v>
      </c>
      <c r="D15" s="16" t="s">
        <v>343</v>
      </c>
      <c r="E15" s="16" t="s">
        <v>386</v>
      </c>
      <c r="F15" s="104">
        <f t="shared" si="0"/>
        <v>16140</v>
      </c>
      <c r="G15" s="145">
        <v>16140</v>
      </c>
      <c r="H15" s="104"/>
      <c r="I15" s="104"/>
      <c r="J15" s="83"/>
      <c r="K15" s="31"/>
      <c r="L15" s="31"/>
    </row>
    <row r="16" spans="1:12" ht="25.9" customHeight="1">
      <c r="A16" s="16" t="s">
        <v>355</v>
      </c>
      <c r="B16" s="16" t="s">
        <v>349</v>
      </c>
      <c r="C16" s="16" t="s">
        <v>356</v>
      </c>
      <c r="D16" s="16" t="s">
        <v>343</v>
      </c>
      <c r="E16" s="16" t="s">
        <v>357</v>
      </c>
      <c r="F16" s="104">
        <f t="shared" si="0"/>
        <v>167609</v>
      </c>
      <c r="G16" s="43">
        <v>167609</v>
      </c>
      <c r="H16" s="104"/>
      <c r="I16" s="104"/>
      <c r="J16" s="83"/>
      <c r="K16" s="31"/>
      <c r="L16" s="31"/>
    </row>
    <row r="17" spans="1:12" ht="25.9" customHeight="1">
      <c r="A17" s="16" t="s">
        <v>360</v>
      </c>
      <c r="B17" s="16" t="s">
        <v>358</v>
      </c>
      <c r="C17" s="16" t="s">
        <v>346</v>
      </c>
      <c r="D17" s="16" t="s">
        <v>343</v>
      </c>
      <c r="E17" s="16" t="s">
        <v>359</v>
      </c>
      <c r="F17" s="104">
        <f t="shared" si="0"/>
        <v>120176</v>
      </c>
      <c r="G17" s="43">
        <v>120176</v>
      </c>
      <c r="H17" s="104"/>
      <c r="I17" s="104"/>
      <c r="J17" s="83"/>
      <c r="K17" s="31"/>
      <c r="L17" s="31"/>
    </row>
    <row r="18" spans="1:12" ht="25.9" customHeight="1">
      <c r="A18" s="16" t="s">
        <v>360</v>
      </c>
      <c r="B18" s="16" t="s">
        <v>361</v>
      </c>
      <c r="C18" s="16" t="s">
        <v>349</v>
      </c>
      <c r="D18" s="16" t="s">
        <v>343</v>
      </c>
      <c r="E18" s="16" t="s">
        <v>362</v>
      </c>
      <c r="F18" s="104">
        <f t="shared" si="0"/>
        <v>25968</v>
      </c>
      <c r="G18" s="43">
        <v>25968</v>
      </c>
      <c r="H18" s="104"/>
      <c r="I18" s="104">
        <v>0</v>
      </c>
      <c r="J18" s="83">
        <v>0</v>
      </c>
      <c r="K18" s="31"/>
      <c r="L18" s="31"/>
    </row>
    <row r="19" spans="1:12" ht="25.9" customHeight="1">
      <c r="A19" s="16" t="s">
        <v>360</v>
      </c>
      <c r="B19" s="16" t="s">
        <v>363</v>
      </c>
      <c r="C19" s="16" t="s">
        <v>364</v>
      </c>
      <c r="D19" s="16" t="s">
        <v>343</v>
      </c>
      <c r="E19" s="16" t="s">
        <v>365</v>
      </c>
      <c r="F19" s="104">
        <f t="shared" si="0"/>
        <v>504000</v>
      </c>
      <c r="G19" s="43">
        <v>504000</v>
      </c>
      <c r="H19" s="104">
        <v>0</v>
      </c>
      <c r="I19" s="104">
        <v>0</v>
      </c>
      <c r="J19" s="83">
        <v>0</v>
      </c>
      <c r="K19" s="31"/>
      <c r="L19" s="107"/>
    </row>
    <row r="20" spans="1:12" ht="25.9" customHeight="1">
      <c r="A20" s="16" t="s">
        <v>360</v>
      </c>
      <c r="B20" s="16" t="s">
        <v>353</v>
      </c>
      <c r="C20" s="16" t="s">
        <v>349</v>
      </c>
      <c r="D20" s="16" t="s">
        <v>343</v>
      </c>
      <c r="E20" s="16" t="s">
        <v>367</v>
      </c>
      <c r="F20" s="104">
        <f t="shared" si="0"/>
        <v>10800</v>
      </c>
      <c r="G20" s="43">
        <v>10800</v>
      </c>
      <c r="H20" s="104"/>
      <c r="I20" s="104"/>
      <c r="J20" s="83"/>
      <c r="K20" s="31"/>
      <c r="L20" s="107"/>
    </row>
    <row r="21" spans="1:12" ht="25.9" customHeight="1">
      <c r="A21" s="16" t="s">
        <v>368</v>
      </c>
      <c r="B21" s="16" t="s">
        <v>347</v>
      </c>
      <c r="C21" s="16" t="s">
        <v>369</v>
      </c>
      <c r="D21" s="16" t="s">
        <v>343</v>
      </c>
      <c r="E21" s="16" t="s">
        <v>370</v>
      </c>
      <c r="F21" s="104">
        <f t="shared" si="0"/>
        <v>197416</v>
      </c>
      <c r="G21" s="43">
        <v>197416</v>
      </c>
      <c r="H21" s="104">
        <v>0</v>
      </c>
      <c r="I21" s="104">
        <v>0</v>
      </c>
      <c r="J21" s="83">
        <v>0</v>
      </c>
      <c r="K21" s="31"/>
      <c r="L21" s="31"/>
    </row>
    <row r="22" spans="1:12" ht="25.9" customHeight="1">
      <c r="A22" s="16" t="s">
        <v>387</v>
      </c>
      <c r="B22" s="16" t="s">
        <v>349</v>
      </c>
      <c r="C22" s="16" t="s">
        <v>353</v>
      </c>
      <c r="D22" s="16" t="s">
        <v>343</v>
      </c>
      <c r="E22" s="16" t="s">
        <v>388</v>
      </c>
      <c r="F22" s="104">
        <f t="shared" si="0"/>
        <v>198020</v>
      </c>
      <c r="G22" s="43">
        <v>198020</v>
      </c>
      <c r="H22" s="104"/>
      <c r="I22" s="104"/>
      <c r="J22" s="83"/>
      <c r="K22" s="31"/>
      <c r="L22" s="31"/>
    </row>
    <row r="23" spans="1:12" ht="25.9" customHeight="1">
      <c r="A23" s="16" t="s">
        <v>437</v>
      </c>
      <c r="B23" s="16" t="s">
        <v>438</v>
      </c>
      <c r="C23" s="16" t="s">
        <v>438</v>
      </c>
      <c r="D23" s="16" t="s">
        <v>439</v>
      </c>
      <c r="E23" s="16" t="s">
        <v>440</v>
      </c>
      <c r="F23" s="104">
        <f t="shared" si="0"/>
        <v>70000</v>
      </c>
      <c r="G23" s="43"/>
      <c r="H23" s="104">
        <v>70000</v>
      </c>
      <c r="I23" s="104"/>
      <c r="J23" s="83"/>
      <c r="K23" s="31"/>
      <c r="L23" s="31"/>
    </row>
    <row r="24" spans="1:12" ht="25.9" customHeight="1">
      <c r="A24" s="16" t="s">
        <v>371</v>
      </c>
      <c r="B24" s="16" t="s">
        <v>349</v>
      </c>
      <c r="C24" s="16" t="s">
        <v>372</v>
      </c>
      <c r="D24" s="16" t="s">
        <v>343</v>
      </c>
      <c r="E24" s="16" t="s">
        <v>373</v>
      </c>
      <c r="F24" s="104">
        <f t="shared" si="0"/>
        <v>645019</v>
      </c>
      <c r="G24" s="43">
        <v>645019</v>
      </c>
      <c r="H24" s="104"/>
      <c r="I24" s="104"/>
      <c r="J24" s="83"/>
      <c r="K24" s="31"/>
      <c r="L24" s="31"/>
    </row>
    <row r="25" spans="1:12" ht="25.9" customHeight="1">
      <c r="A25" s="16" t="s">
        <v>371</v>
      </c>
      <c r="B25" s="16" t="s">
        <v>349</v>
      </c>
      <c r="C25" s="16" t="s">
        <v>374</v>
      </c>
      <c r="D25" s="16" t="s">
        <v>343</v>
      </c>
      <c r="E25" s="16" t="s">
        <v>375</v>
      </c>
      <c r="F25" s="104">
        <f t="shared" si="0"/>
        <v>30096</v>
      </c>
      <c r="G25" s="43">
        <v>30096</v>
      </c>
      <c r="H25" s="104"/>
      <c r="I25" s="104"/>
      <c r="J25" s="83"/>
      <c r="K25" s="31"/>
      <c r="L25" s="31"/>
    </row>
    <row r="26" spans="1:12" ht="25.9" customHeight="1">
      <c r="A26" s="16" t="s">
        <v>371</v>
      </c>
      <c r="B26" s="16" t="s">
        <v>349</v>
      </c>
      <c r="C26" s="16" t="s">
        <v>353</v>
      </c>
      <c r="D26" s="16" t="s">
        <v>343</v>
      </c>
      <c r="E26" s="16" t="s">
        <v>376</v>
      </c>
      <c r="F26" s="104">
        <f t="shared" si="0"/>
        <v>4000</v>
      </c>
      <c r="G26" s="145">
        <v>4000</v>
      </c>
      <c r="H26" s="146"/>
      <c r="I26" s="104"/>
      <c r="J26" s="83"/>
      <c r="K26" s="31"/>
      <c r="L26" s="31"/>
    </row>
    <row r="27" spans="1:12" ht="25.9" customHeight="1">
      <c r="A27" s="16" t="s">
        <v>377</v>
      </c>
      <c r="B27" s="16" t="s">
        <v>364</v>
      </c>
      <c r="C27" s="16" t="s">
        <v>353</v>
      </c>
      <c r="D27" s="16" t="s">
        <v>343</v>
      </c>
      <c r="E27" s="16" t="s">
        <v>378</v>
      </c>
      <c r="F27" s="104">
        <f t="shared" si="0"/>
        <v>7000</v>
      </c>
      <c r="G27" s="145">
        <v>7000</v>
      </c>
      <c r="H27" s="146"/>
      <c r="I27" s="104"/>
      <c r="J27" s="83"/>
      <c r="K27" s="31"/>
      <c r="L27" s="31"/>
    </row>
    <row r="28" spans="1:12" ht="25.9" customHeight="1">
      <c r="A28" s="16" t="s">
        <v>371</v>
      </c>
      <c r="B28" s="16" t="s">
        <v>346</v>
      </c>
      <c r="C28" s="16" t="s">
        <v>364</v>
      </c>
      <c r="D28" s="16" t="s">
        <v>343</v>
      </c>
      <c r="E28" s="16" t="s">
        <v>379</v>
      </c>
      <c r="F28" s="104">
        <f t="shared" si="0"/>
        <v>228000</v>
      </c>
      <c r="G28" s="145"/>
      <c r="H28" s="146">
        <v>228000</v>
      </c>
      <c r="I28" s="104">
        <v>0</v>
      </c>
      <c r="J28" s="83">
        <v>0</v>
      </c>
      <c r="K28" s="31"/>
      <c r="L28" s="31"/>
    </row>
    <row r="29" spans="1:12" ht="25.9" customHeight="1">
      <c r="A29" s="16" t="s">
        <v>377</v>
      </c>
      <c r="B29" s="16" t="s">
        <v>347</v>
      </c>
      <c r="C29" s="16" t="s">
        <v>349</v>
      </c>
      <c r="D29" s="16" t="s">
        <v>343</v>
      </c>
      <c r="E29" s="16" t="s">
        <v>380</v>
      </c>
      <c r="F29" s="104">
        <f t="shared" si="0"/>
        <v>500000</v>
      </c>
      <c r="G29" s="145"/>
      <c r="H29" s="146">
        <v>500000</v>
      </c>
      <c r="I29" s="104"/>
      <c r="J29" s="83"/>
      <c r="K29" s="31"/>
      <c r="L29" s="31"/>
    </row>
    <row r="30" spans="1:12" ht="25.9" customHeight="1">
      <c r="A30" s="16" t="s">
        <v>371</v>
      </c>
      <c r="B30" s="16" t="s">
        <v>347</v>
      </c>
      <c r="C30" s="16" t="s">
        <v>346</v>
      </c>
      <c r="D30" s="16" t="s">
        <v>343</v>
      </c>
      <c r="E30" s="16" t="s">
        <v>382</v>
      </c>
      <c r="F30" s="104">
        <f t="shared" si="0"/>
        <v>1053420</v>
      </c>
      <c r="G30" s="145">
        <v>1053420</v>
      </c>
      <c r="H30" s="146">
        <v>0</v>
      </c>
      <c r="I30" s="104">
        <v>0</v>
      </c>
      <c r="J30" s="83">
        <v>0</v>
      </c>
      <c r="K30" s="31"/>
      <c r="L30" s="31"/>
    </row>
    <row r="31" spans="1:12" ht="25.9" customHeight="1">
      <c r="A31" s="16" t="s">
        <v>371</v>
      </c>
      <c r="B31" s="16" t="s">
        <v>347</v>
      </c>
      <c r="C31" s="16" t="s">
        <v>347</v>
      </c>
      <c r="D31" s="16" t="s">
        <v>343</v>
      </c>
      <c r="E31" s="16" t="s">
        <v>381</v>
      </c>
      <c r="F31" s="104">
        <f t="shared" si="0"/>
        <v>160000</v>
      </c>
      <c r="G31" s="147"/>
      <c r="H31" s="145">
        <v>160000</v>
      </c>
      <c r="I31" s="104">
        <v>0</v>
      </c>
      <c r="J31" s="83">
        <v>0</v>
      </c>
      <c r="K31" s="31"/>
      <c r="L31" s="31"/>
    </row>
    <row r="32" spans="1:12" ht="25.9" customHeight="1">
      <c r="A32" s="16" t="s">
        <v>383</v>
      </c>
      <c r="B32" s="16" t="s">
        <v>349</v>
      </c>
      <c r="C32" s="16" t="s">
        <v>353</v>
      </c>
      <c r="D32" s="16" t="s">
        <v>343</v>
      </c>
      <c r="E32" s="16" t="s">
        <v>384</v>
      </c>
      <c r="F32" s="104">
        <f t="shared" si="0"/>
        <v>38400</v>
      </c>
      <c r="G32" s="145">
        <v>38400</v>
      </c>
      <c r="H32" s="146">
        <v>0</v>
      </c>
      <c r="I32" s="104">
        <v>0</v>
      </c>
      <c r="J32" s="83">
        <v>0</v>
      </c>
      <c r="K32" s="31"/>
      <c r="L32" s="31"/>
    </row>
    <row r="33" spans="1:12" ht="25.9" customHeight="1">
      <c r="A33" s="16" t="s">
        <v>98</v>
      </c>
      <c r="B33" s="16" t="s">
        <v>81</v>
      </c>
      <c r="C33" s="16" t="s">
        <v>78</v>
      </c>
      <c r="D33" s="16" t="s">
        <v>343</v>
      </c>
      <c r="E33" s="117" t="s">
        <v>390</v>
      </c>
      <c r="F33" s="104">
        <f t="shared" si="0"/>
        <v>236050</v>
      </c>
      <c r="G33" s="43">
        <v>236050</v>
      </c>
      <c r="H33" s="104">
        <v>0</v>
      </c>
      <c r="I33" s="104">
        <v>0</v>
      </c>
      <c r="J33" s="83">
        <v>0</v>
      </c>
      <c r="K33" s="31"/>
      <c r="L33" s="31"/>
    </row>
    <row r="34" spans="1:12" ht="20.100000000000001" hidden="1" customHeight="1">
      <c r="A34" s="102"/>
      <c r="B34" s="102"/>
      <c r="C34" s="102"/>
      <c r="D34" s="103" t="s">
        <v>100</v>
      </c>
      <c r="E34" s="103"/>
      <c r="F34" s="104">
        <f t="shared" ref="F34:F85" si="1">SUM(G34:J34)</f>
        <v>1332.07</v>
      </c>
      <c r="G34" s="104">
        <v>364.69</v>
      </c>
      <c r="H34" s="104">
        <v>967.38</v>
      </c>
      <c r="I34" s="104">
        <v>0</v>
      </c>
      <c r="J34" s="83">
        <v>0</v>
      </c>
      <c r="K34" s="31"/>
      <c r="L34" s="31"/>
    </row>
    <row r="35" spans="1:12" ht="20.100000000000001" hidden="1" customHeight="1">
      <c r="A35" s="102" t="s">
        <v>76</v>
      </c>
      <c r="B35" s="102" t="s">
        <v>77</v>
      </c>
      <c r="C35" s="102" t="s">
        <v>89</v>
      </c>
      <c r="D35" s="103" t="s">
        <v>101</v>
      </c>
      <c r="E35" s="103" t="s">
        <v>102</v>
      </c>
      <c r="F35" s="104">
        <f t="shared" si="1"/>
        <v>267.18</v>
      </c>
      <c r="G35" s="104">
        <v>267.18</v>
      </c>
      <c r="H35" s="104">
        <v>0</v>
      </c>
      <c r="I35" s="104">
        <v>0</v>
      </c>
      <c r="J35" s="83">
        <v>0</v>
      </c>
      <c r="K35" s="31"/>
      <c r="L35" s="31"/>
    </row>
    <row r="36" spans="1:12" ht="20.100000000000001" hidden="1" customHeight="1">
      <c r="A36" s="102" t="s">
        <v>76</v>
      </c>
      <c r="B36" s="102" t="s">
        <v>77</v>
      </c>
      <c r="C36" s="102" t="s">
        <v>85</v>
      </c>
      <c r="D36" s="103" t="s">
        <v>101</v>
      </c>
      <c r="E36" s="103" t="s">
        <v>86</v>
      </c>
      <c r="F36" s="104">
        <f t="shared" si="1"/>
        <v>967.38</v>
      </c>
      <c r="G36" s="104">
        <v>0</v>
      </c>
      <c r="H36" s="104">
        <v>967.38</v>
      </c>
      <c r="I36" s="104">
        <v>0</v>
      </c>
      <c r="J36" s="83">
        <v>0</v>
      </c>
      <c r="K36" s="31"/>
      <c r="L36" s="31"/>
    </row>
    <row r="37" spans="1:12" ht="20.100000000000001" hidden="1" customHeight="1">
      <c r="A37" s="102" t="s">
        <v>87</v>
      </c>
      <c r="B37" s="102" t="s">
        <v>88</v>
      </c>
      <c r="C37" s="102" t="s">
        <v>89</v>
      </c>
      <c r="D37" s="103" t="s">
        <v>101</v>
      </c>
      <c r="E37" s="103" t="s">
        <v>90</v>
      </c>
      <c r="F37" s="104">
        <f t="shared" si="1"/>
        <v>1</v>
      </c>
      <c r="G37" s="104">
        <v>1</v>
      </c>
      <c r="H37" s="104">
        <v>0</v>
      </c>
      <c r="I37" s="104">
        <v>0</v>
      </c>
      <c r="J37" s="83">
        <v>0</v>
      </c>
      <c r="K37" s="30"/>
      <c r="L37" s="30"/>
    </row>
    <row r="38" spans="1:12" ht="20.100000000000001" hidden="1" customHeight="1">
      <c r="A38" s="102" t="s">
        <v>91</v>
      </c>
      <c r="B38" s="102" t="s">
        <v>92</v>
      </c>
      <c r="C38" s="102" t="s">
        <v>92</v>
      </c>
      <c r="D38" s="103" t="s">
        <v>101</v>
      </c>
      <c r="E38" s="103" t="s">
        <v>93</v>
      </c>
      <c r="F38" s="104">
        <f t="shared" si="1"/>
        <v>44.08</v>
      </c>
      <c r="G38" s="104">
        <v>44.08</v>
      </c>
      <c r="H38" s="104">
        <v>0</v>
      </c>
      <c r="I38" s="104">
        <v>0</v>
      </c>
      <c r="J38" s="83">
        <v>0</v>
      </c>
      <c r="K38" s="30"/>
      <c r="L38" s="30"/>
    </row>
    <row r="39" spans="1:12" ht="20.100000000000001" hidden="1" customHeight="1">
      <c r="A39" s="102" t="s">
        <v>94</v>
      </c>
      <c r="B39" s="102" t="s">
        <v>95</v>
      </c>
      <c r="C39" s="102" t="s">
        <v>81</v>
      </c>
      <c r="D39" s="103" t="s">
        <v>101</v>
      </c>
      <c r="E39" s="103" t="s">
        <v>103</v>
      </c>
      <c r="F39" s="104">
        <f t="shared" si="1"/>
        <v>22.59</v>
      </c>
      <c r="G39" s="104">
        <v>22.59</v>
      </c>
      <c r="H39" s="104">
        <v>0</v>
      </c>
      <c r="I39" s="104">
        <v>0</v>
      </c>
      <c r="J39" s="83">
        <v>0</v>
      </c>
      <c r="K39" s="30"/>
      <c r="L39" s="30"/>
    </row>
    <row r="40" spans="1:12" ht="20.100000000000001" hidden="1" customHeight="1">
      <c r="A40" s="102" t="s">
        <v>98</v>
      </c>
      <c r="B40" s="102" t="s">
        <v>81</v>
      </c>
      <c r="C40" s="102" t="s">
        <v>78</v>
      </c>
      <c r="D40" s="103" t="s">
        <v>101</v>
      </c>
      <c r="E40" s="103" t="s">
        <v>99</v>
      </c>
      <c r="F40" s="104">
        <f t="shared" si="1"/>
        <v>29.84</v>
      </c>
      <c r="G40" s="104">
        <v>29.84</v>
      </c>
      <c r="H40" s="104">
        <v>0</v>
      </c>
      <c r="I40" s="104">
        <v>0</v>
      </c>
      <c r="J40" s="83">
        <v>0</v>
      </c>
      <c r="K40" s="30"/>
      <c r="L40" s="30"/>
    </row>
    <row r="41" spans="1:12" ht="20.100000000000001" hidden="1" customHeight="1">
      <c r="A41" s="102"/>
      <c r="B41" s="102"/>
      <c r="C41" s="102"/>
      <c r="D41" s="103" t="s">
        <v>104</v>
      </c>
      <c r="E41" s="103"/>
      <c r="F41" s="104">
        <f t="shared" si="1"/>
        <v>371.47</v>
      </c>
      <c r="G41" s="104">
        <v>229.42</v>
      </c>
      <c r="H41" s="104">
        <v>142.05000000000001</v>
      </c>
      <c r="I41" s="104">
        <v>0</v>
      </c>
      <c r="J41" s="83">
        <v>0</v>
      </c>
      <c r="K41" s="30"/>
      <c r="L41" s="30"/>
    </row>
    <row r="42" spans="1:12" ht="20.100000000000001" hidden="1" customHeight="1">
      <c r="A42" s="102" t="s">
        <v>76</v>
      </c>
      <c r="B42" s="102" t="s">
        <v>77</v>
      </c>
      <c r="C42" s="102" t="s">
        <v>105</v>
      </c>
      <c r="D42" s="103" t="s">
        <v>106</v>
      </c>
      <c r="E42" s="103" t="s">
        <v>107</v>
      </c>
      <c r="F42" s="104">
        <f t="shared" si="1"/>
        <v>164.72</v>
      </c>
      <c r="G42" s="104">
        <v>164.72</v>
      </c>
      <c r="H42" s="104">
        <v>0</v>
      </c>
      <c r="I42" s="104">
        <v>0</v>
      </c>
      <c r="J42" s="83">
        <v>0</v>
      </c>
      <c r="K42" s="30"/>
      <c r="L42" s="30"/>
    </row>
    <row r="43" spans="1:12" ht="20.100000000000001" hidden="1" customHeight="1">
      <c r="A43" s="102" t="s">
        <v>76</v>
      </c>
      <c r="B43" s="102" t="s">
        <v>77</v>
      </c>
      <c r="C43" s="102" t="s">
        <v>85</v>
      </c>
      <c r="D43" s="103" t="s">
        <v>106</v>
      </c>
      <c r="E43" s="103" t="s">
        <v>86</v>
      </c>
      <c r="F43" s="104">
        <f t="shared" si="1"/>
        <v>142.05000000000001</v>
      </c>
      <c r="G43" s="104">
        <v>0</v>
      </c>
      <c r="H43" s="104">
        <v>142.05000000000001</v>
      </c>
      <c r="I43" s="104">
        <v>0</v>
      </c>
      <c r="J43" s="83">
        <v>0</v>
      </c>
      <c r="K43" s="30"/>
      <c r="L43" s="30"/>
    </row>
    <row r="44" spans="1:12" ht="20.100000000000001" hidden="1" customHeight="1">
      <c r="A44" s="102" t="s">
        <v>87</v>
      </c>
      <c r="B44" s="102" t="s">
        <v>88</v>
      </c>
      <c r="C44" s="102" t="s">
        <v>89</v>
      </c>
      <c r="D44" s="103" t="s">
        <v>106</v>
      </c>
      <c r="E44" s="103" t="s">
        <v>90</v>
      </c>
      <c r="F44" s="104">
        <f t="shared" si="1"/>
        <v>1</v>
      </c>
      <c r="G44" s="104">
        <v>1</v>
      </c>
      <c r="H44" s="104">
        <v>0</v>
      </c>
      <c r="I44" s="104">
        <v>0</v>
      </c>
      <c r="J44" s="83">
        <v>0</v>
      </c>
      <c r="K44" s="30"/>
      <c r="L44" s="30"/>
    </row>
    <row r="45" spans="1:12" ht="20.100000000000001" hidden="1" customHeight="1">
      <c r="A45" s="102" t="s">
        <v>91</v>
      </c>
      <c r="B45" s="102" t="s">
        <v>92</v>
      </c>
      <c r="C45" s="102" t="s">
        <v>81</v>
      </c>
      <c r="D45" s="103" t="s">
        <v>106</v>
      </c>
      <c r="E45" s="103" t="s">
        <v>108</v>
      </c>
      <c r="F45" s="104">
        <f t="shared" si="1"/>
        <v>18.18</v>
      </c>
      <c r="G45" s="104">
        <v>18.18</v>
      </c>
      <c r="H45" s="104">
        <v>0</v>
      </c>
      <c r="I45" s="104">
        <v>0</v>
      </c>
      <c r="J45" s="83">
        <v>0</v>
      </c>
      <c r="K45" s="30"/>
      <c r="L45" s="30"/>
    </row>
    <row r="46" spans="1:12" ht="20.100000000000001" hidden="1" customHeight="1">
      <c r="A46" s="102" t="s">
        <v>91</v>
      </c>
      <c r="B46" s="102" t="s">
        <v>92</v>
      </c>
      <c r="C46" s="102" t="s">
        <v>92</v>
      </c>
      <c r="D46" s="103" t="s">
        <v>106</v>
      </c>
      <c r="E46" s="103" t="s">
        <v>93</v>
      </c>
      <c r="F46" s="104">
        <f t="shared" si="1"/>
        <v>14.41</v>
      </c>
      <c r="G46" s="104">
        <v>14.41</v>
      </c>
      <c r="H46" s="104">
        <v>0</v>
      </c>
      <c r="I46" s="104">
        <v>0</v>
      </c>
      <c r="J46" s="83">
        <v>0</v>
      </c>
    </row>
    <row r="47" spans="1:12" ht="20.100000000000001" hidden="1" customHeight="1">
      <c r="A47" s="102" t="s">
        <v>91</v>
      </c>
      <c r="B47" s="102" t="s">
        <v>92</v>
      </c>
      <c r="C47" s="102" t="s">
        <v>77</v>
      </c>
      <c r="D47" s="103" t="s">
        <v>106</v>
      </c>
      <c r="E47" s="103" t="s">
        <v>109</v>
      </c>
      <c r="F47" s="104">
        <f t="shared" si="1"/>
        <v>5.76</v>
      </c>
      <c r="G47" s="104">
        <v>5.76</v>
      </c>
      <c r="H47" s="104">
        <v>0</v>
      </c>
      <c r="I47" s="104">
        <v>0</v>
      </c>
      <c r="J47" s="83">
        <v>0</v>
      </c>
    </row>
    <row r="48" spans="1:12" ht="20.100000000000001" hidden="1" customHeight="1">
      <c r="A48" s="102" t="s">
        <v>94</v>
      </c>
      <c r="B48" s="102" t="s">
        <v>95</v>
      </c>
      <c r="C48" s="102" t="s">
        <v>81</v>
      </c>
      <c r="D48" s="103" t="s">
        <v>106</v>
      </c>
      <c r="E48" s="103" t="s">
        <v>103</v>
      </c>
      <c r="F48" s="104">
        <f t="shared" si="1"/>
        <v>12.28</v>
      </c>
      <c r="G48" s="104">
        <v>12.28</v>
      </c>
      <c r="H48" s="104">
        <v>0</v>
      </c>
      <c r="I48" s="104">
        <v>0</v>
      </c>
      <c r="J48" s="83">
        <v>0</v>
      </c>
    </row>
    <row r="49" spans="1:10" ht="20.100000000000001" hidden="1" customHeight="1">
      <c r="A49" s="102" t="s">
        <v>98</v>
      </c>
      <c r="B49" s="102" t="s">
        <v>81</v>
      </c>
      <c r="C49" s="102" t="s">
        <v>78</v>
      </c>
      <c r="D49" s="103" t="s">
        <v>106</v>
      </c>
      <c r="E49" s="103" t="s">
        <v>99</v>
      </c>
      <c r="F49" s="104">
        <f t="shared" si="1"/>
        <v>13.07</v>
      </c>
      <c r="G49" s="104">
        <v>13.07</v>
      </c>
      <c r="H49" s="104">
        <v>0</v>
      </c>
      <c r="I49" s="104">
        <v>0</v>
      </c>
      <c r="J49" s="83">
        <v>0</v>
      </c>
    </row>
    <row r="50" spans="1:10" ht="20.100000000000001" hidden="1" customHeight="1">
      <c r="A50" s="102"/>
      <c r="B50" s="102"/>
      <c r="C50" s="102"/>
      <c r="D50" s="103" t="s">
        <v>110</v>
      </c>
      <c r="E50" s="103"/>
      <c r="F50" s="104">
        <f t="shared" si="1"/>
        <v>3385.4300000000003</v>
      </c>
      <c r="G50" s="104">
        <v>242.76</v>
      </c>
      <c r="H50" s="104">
        <v>3142.67</v>
      </c>
      <c r="I50" s="104">
        <v>0</v>
      </c>
      <c r="J50" s="83">
        <v>0</v>
      </c>
    </row>
    <row r="51" spans="1:10" ht="20.100000000000001" hidden="1" customHeight="1">
      <c r="A51" s="102" t="s">
        <v>76</v>
      </c>
      <c r="B51" s="102" t="s">
        <v>77</v>
      </c>
      <c r="C51" s="102" t="s">
        <v>89</v>
      </c>
      <c r="D51" s="103" t="s">
        <v>111</v>
      </c>
      <c r="E51" s="103" t="s">
        <v>102</v>
      </c>
      <c r="F51" s="104">
        <f t="shared" si="1"/>
        <v>182.31</v>
      </c>
      <c r="G51" s="104">
        <v>182.31</v>
      </c>
      <c r="H51" s="104">
        <v>0</v>
      </c>
      <c r="I51" s="104">
        <v>0</v>
      </c>
      <c r="J51" s="83">
        <v>0</v>
      </c>
    </row>
    <row r="52" spans="1:10" ht="20.100000000000001" hidden="1" customHeight="1">
      <c r="A52" s="102" t="s">
        <v>76</v>
      </c>
      <c r="B52" s="102" t="s">
        <v>77</v>
      </c>
      <c r="C52" s="102" t="s">
        <v>83</v>
      </c>
      <c r="D52" s="103" t="s">
        <v>111</v>
      </c>
      <c r="E52" s="103" t="s">
        <v>84</v>
      </c>
      <c r="F52" s="104">
        <f t="shared" si="1"/>
        <v>3083.57</v>
      </c>
      <c r="G52" s="104">
        <v>0</v>
      </c>
      <c r="H52" s="104">
        <v>3083.57</v>
      </c>
      <c r="I52" s="104">
        <v>0</v>
      </c>
      <c r="J52" s="83">
        <v>0</v>
      </c>
    </row>
    <row r="53" spans="1:10" ht="20.100000000000001" hidden="1" customHeight="1">
      <c r="A53" s="102" t="s">
        <v>76</v>
      </c>
      <c r="B53" s="102" t="s">
        <v>77</v>
      </c>
      <c r="C53" s="102" t="s">
        <v>85</v>
      </c>
      <c r="D53" s="103" t="s">
        <v>111</v>
      </c>
      <c r="E53" s="103" t="s">
        <v>86</v>
      </c>
      <c r="F53" s="104">
        <f t="shared" si="1"/>
        <v>59.1</v>
      </c>
      <c r="G53" s="104">
        <v>0</v>
      </c>
      <c r="H53" s="104">
        <v>59.1</v>
      </c>
      <c r="I53" s="104">
        <v>0</v>
      </c>
      <c r="J53" s="83">
        <v>0</v>
      </c>
    </row>
    <row r="54" spans="1:10" ht="20.100000000000001" hidden="1" customHeight="1">
      <c r="A54" s="102" t="s">
        <v>87</v>
      </c>
      <c r="B54" s="102" t="s">
        <v>88</v>
      </c>
      <c r="C54" s="102" t="s">
        <v>89</v>
      </c>
      <c r="D54" s="103" t="s">
        <v>111</v>
      </c>
      <c r="E54" s="103" t="s">
        <v>90</v>
      </c>
      <c r="F54" s="104">
        <f t="shared" si="1"/>
        <v>1</v>
      </c>
      <c r="G54" s="104">
        <v>1</v>
      </c>
      <c r="H54" s="104">
        <v>0</v>
      </c>
      <c r="I54" s="104">
        <v>0</v>
      </c>
      <c r="J54" s="83">
        <v>0</v>
      </c>
    </row>
    <row r="55" spans="1:10" ht="20.100000000000001" hidden="1" customHeight="1">
      <c r="A55" s="102" t="s">
        <v>91</v>
      </c>
      <c r="B55" s="102" t="s">
        <v>92</v>
      </c>
      <c r="C55" s="102" t="s">
        <v>92</v>
      </c>
      <c r="D55" s="103" t="s">
        <v>111</v>
      </c>
      <c r="E55" s="103" t="s">
        <v>93</v>
      </c>
      <c r="F55" s="104">
        <f t="shared" si="1"/>
        <v>21.83</v>
      </c>
      <c r="G55" s="104">
        <v>21.83</v>
      </c>
      <c r="H55" s="104">
        <v>0</v>
      </c>
      <c r="I55" s="104">
        <v>0</v>
      </c>
      <c r="J55" s="83">
        <v>0</v>
      </c>
    </row>
    <row r="56" spans="1:10" ht="20.100000000000001" hidden="1" customHeight="1">
      <c r="A56" s="102" t="s">
        <v>91</v>
      </c>
      <c r="B56" s="102" t="s">
        <v>92</v>
      </c>
      <c r="C56" s="102" t="s">
        <v>77</v>
      </c>
      <c r="D56" s="103" t="s">
        <v>111</v>
      </c>
      <c r="E56" s="103" t="s">
        <v>109</v>
      </c>
      <c r="F56" s="104">
        <f t="shared" si="1"/>
        <v>8.74</v>
      </c>
      <c r="G56" s="104">
        <v>8.74</v>
      </c>
      <c r="H56" s="104">
        <v>0</v>
      </c>
      <c r="I56" s="104">
        <v>0</v>
      </c>
      <c r="J56" s="83">
        <v>0</v>
      </c>
    </row>
    <row r="57" spans="1:10" ht="20.100000000000001" hidden="1" customHeight="1">
      <c r="A57" s="102" t="s">
        <v>94</v>
      </c>
      <c r="B57" s="102" t="s">
        <v>95</v>
      </c>
      <c r="C57" s="102" t="s">
        <v>81</v>
      </c>
      <c r="D57" s="103" t="s">
        <v>111</v>
      </c>
      <c r="E57" s="103" t="s">
        <v>103</v>
      </c>
      <c r="F57" s="104">
        <f t="shared" si="1"/>
        <v>13.37</v>
      </c>
      <c r="G57" s="104">
        <v>13.37</v>
      </c>
      <c r="H57" s="104">
        <v>0</v>
      </c>
      <c r="I57" s="104">
        <v>0</v>
      </c>
      <c r="J57" s="83">
        <v>0</v>
      </c>
    </row>
    <row r="58" spans="1:10" ht="20.100000000000001" hidden="1" customHeight="1">
      <c r="A58" s="102" t="s">
        <v>98</v>
      </c>
      <c r="B58" s="102" t="s">
        <v>81</v>
      </c>
      <c r="C58" s="102" t="s">
        <v>78</v>
      </c>
      <c r="D58" s="103" t="s">
        <v>111</v>
      </c>
      <c r="E58" s="103" t="s">
        <v>99</v>
      </c>
      <c r="F58" s="104">
        <f t="shared" si="1"/>
        <v>15.51</v>
      </c>
      <c r="G58" s="104">
        <v>15.51</v>
      </c>
      <c r="H58" s="104">
        <v>0</v>
      </c>
      <c r="I58" s="104">
        <v>0</v>
      </c>
      <c r="J58" s="83">
        <v>0</v>
      </c>
    </row>
    <row r="59" spans="1:10" ht="20.100000000000001" hidden="1" customHeight="1">
      <c r="A59" s="102"/>
      <c r="B59" s="102"/>
      <c r="C59" s="102"/>
      <c r="D59" s="103" t="s">
        <v>112</v>
      </c>
      <c r="E59" s="103"/>
      <c r="F59" s="104">
        <f t="shared" si="1"/>
        <v>311.55</v>
      </c>
      <c r="G59" s="104">
        <v>250.55</v>
      </c>
      <c r="H59" s="104">
        <v>61</v>
      </c>
      <c r="I59" s="104">
        <v>0</v>
      </c>
      <c r="J59" s="83">
        <v>0</v>
      </c>
    </row>
    <row r="60" spans="1:10" ht="20.100000000000001" hidden="1" customHeight="1">
      <c r="A60" s="102" t="s">
        <v>76</v>
      </c>
      <c r="B60" s="102" t="s">
        <v>77</v>
      </c>
      <c r="C60" s="102" t="s">
        <v>78</v>
      </c>
      <c r="D60" s="103" t="s">
        <v>113</v>
      </c>
      <c r="E60" s="103" t="s">
        <v>80</v>
      </c>
      <c r="F60" s="104">
        <f t="shared" si="1"/>
        <v>191.35</v>
      </c>
      <c r="G60" s="104">
        <v>191.35</v>
      </c>
      <c r="H60" s="104">
        <v>0</v>
      </c>
      <c r="I60" s="104">
        <v>0</v>
      </c>
      <c r="J60" s="83">
        <v>0</v>
      </c>
    </row>
    <row r="61" spans="1:10" ht="20.100000000000001" hidden="1" customHeight="1">
      <c r="A61" s="102" t="s">
        <v>76</v>
      </c>
      <c r="B61" s="102" t="s">
        <v>77</v>
      </c>
      <c r="C61" s="102" t="s">
        <v>81</v>
      </c>
      <c r="D61" s="103" t="s">
        <v>113</v>
      </c>
      <c r="E61" s="103" t="s">
        <v>82</v>
      </c>
      <c r="F61" s="104">
        <f t="shared" si="1"/>
        <v>51</v>
      </c>
      <c r="G61" s="104">
        <v>0</v>
      </c>
      <c r="H61" s="104">
        <v>51</v>
      </c>
      <c r="I61" s="104">
        <v>0</v>
      </c>
      <c r="J61" s="83">
        <v>0</v>
      </c>
    </row>
    <row r="62" spans="1:10" ht="20.100000000000001" hidden="1" customHeight="1">
      <c r="A62" s="102" t="s">
        <v>76</v>
      </c>
      <c r="B62" s="102" t="s">
        <v>77</v>
      </c>
      <c r="C62" s="102" t="s">
        <v>83</v>
      </c>
      <c r="D62" s="103" t="s">
        <v>113</v>
      </c>
      <c r="E62" s="103" t="s">
        <v>84</v>
      </c>
      <c r="F62" s="104">
        <f t="shared" si="1"/>
        <v>10</v>
      </c>
      <c r="G62" s="104">
        <v>0</v>
      </c>
      <c r="H62" s="104">
        <v>10</v>
      </c>
      <c r="I62" s="104">
        <v>0</v>
      </c>
      <c r="J62" s="83">
        <v>0</v>
      </c>
    </row>
    <row r="63" spans="1:10" ht="20.100000000000001" hidden="1" customHeight="1">
      <c r="A63" s="102" t="s">
        <v>87</v>
      </c>
      <c r="B63" s="102" t="s">
        <v>88</v>
      </c>
      <c r="C63" s="102" t="s">
        <v>89</v>
      </c>
      <c r="D63" s="103" t="s">
        <v>113</v>
      </c>
      <c r="E63" s="103" t="s">
        <v>90</v>
      </c>
      <c r="F63" s="104">
        <f t="shared" si="1"/>
        <v>1</v>
      </c>
      <c r="G63" s="104">
        <v>1</v>
      </c>
      <c r="H63" s="104">
        <v>0</v>
      </c>
      <c r="I63" s="104">
        <v>0</v>
      </c>
      <c r="J63" s="83">
        <v>0</v>
      </c>
    </row>
    <row r="64" spans="1:10" ht="20.100000000000001" hidden="1" customHeight="1">
      <c r="A64" s="102" t="s">
        <v>91</v>
      </c>
      <c r="B64" s="102" t="s">
        <v>92</v>
      </c>
      <c r="C64" s="102" t="s">
        <v>92</v>
      </c>
      <c r="D64" s="103" t="s">
        <v>113</v>
      </c>
      <c r="E64" s="103" t="s">
        <v>93</v>
      </c>
      <c r="F64" s="104">
        <f t="shared" si="1"/>
        <v>23.48</v>
      </c>
      <c r="G64" s="104">
        <v>23.48</v>
      </c>
      <c r="H64" s="104">
        <v>0</v>
      </c>
      <c r="I64" s="104">
        <v>0</v>
      </c>
      <c r="J64" s="83">
        <v>0</v>
      </c>
    </row>
    <row r="65" spans="1:10" ht="20.100000000000001" hidden="1" customHeight="1">
      <c r="A65" s="102" t="s">
        <v>94</v>
      </c>
      <c r="B65" s="102" t="s">
        <v>95</v>
      </c>
      <c r="C65" s="102" t="s">
        <v>78</v>
      </c>
      <c r="D65" s="103" t="s">
        <v>113</v>
      </c>
      <c r="E65" s="103" t="s">
        <v>96</v>
      </c>
      <c r="F65" s="104">
        <f t="shared" si="1"/>
        <v>13.53</v>
      </c>
      <c r="G65" s="104">
        <v>13.53</v>
      </c>
      <c r="H65" s="104">
        <v>0</v>
      </c>
      <c r="I65" s="104">
        <v>0</v>
      </c>
      <c r="J65" s="83">
        <v>0</v>
      </c>
    </row>
    <row r="66" spans="1:10" ht="20.100000000000001" hidden="1" customHeight="1">
      <c r="A66" s="102" t="s">
        <v>94</v>
      </c>
      <c r="B66" s="102" t="s">
        <v>95</v>
      </c>
      <c r="C66" s="102" t="s">
        <v>89</v>
      </c>
      <c r="D66" s="103" t="s">
        <v>113</v>
      </c>
      <c r="E66" s="103" t="s">
        <v>97</v>
      </c>
      <c r="F66" s="104">
        <f t="shared" si="1"/>
        <v>3.31</v>
      </c>
      <c r="G66" s="104">
        <v>3.31</v>
      </c>
      <c r="H66" s="104">
        <v>0</v>
      </c>
      <c r="I66" s="104">
        <v>0</v>
      </c>
      <c r="J66" s="83">
        <v>0</v>
      </c>
    </row>
    <row r="67" spans="1:10" ht="20.100000000000001" hidden="1" customHeight="1">
      <c r="A67" s="102" t="s">
        <v>98</v>
      </c>
      <c r="B67" s="102" t="s">
        <v>81</v>
      </c>
      <c r="C67" s="102" t="s">
        <v>78</v>
      </c>
      <c r="D67" s="103" t="s">
        <v>113</v>
      </c>
      <c r="E67" s="103" t="s">
        <v>99</v>
      </c>
      <c r="F67" s="104">
        <f t="shared" si="1"/>
        <v>17.88</v>
      </c>
      <c r="G67" s="104">
        <v>17.88</v>
      </c>
      <c r="H67" s="104">
        <v>0</v>
      </c>
      <c r="I67" s="104">
        <v>0</v>
      </c>
      <c r="J67" s="83">
        <v>0</v>
      </c>
    </row>
    <row r="68" spans="1:10" ht="20.100000000000001" hidden="1" customHeight="1">
      <c r="A68" s="102"/>
      <c r="B68" s="102"/>
      <c r="C68" s="102"/>
      <c r="D68" s="103" t="s">
        <v>114</v>
      </c>
      <c r="E68" s="103"/>
      <c r="F68" s="104">
        <f t="shared" si="1"/>
        <v>1251.23</v>
      </c>
      <c r="G68" s="104">
        <v>142.93</v>
      </c>
      <c r="H68" s="104">
        <v>1108.3</v>
      </c>
      <c r="I68" s="104">
        <v>0</v>
      </c>
      <c r="J68" s="83">
        <v>0</v>
      </c>
    </row>
    <row r="69" spans="1:10" ht="20.100000000000001" hidden="1" customHeight="1">
      <c r="A69" s="102" t="s">
        <v>76</v>
      </c>
      <c r="B69" s="102" t="s">
        <v>77</v>
      </c>
      <c r="C69" s="102" t="s">
        <v>78</v>
      </c>
      <c r="D69" s="103" t="s">
        <v>115</v>
      </c>
      <c r="E69" s="103" t="s">
        <v>80</v>
      </c>
      <c r="F69" s="104">
        <f t="shared" si="1"/>
        <v>108.34</v>
      </c>
      <c r="G69" s="104">
        <v>108.34</v>
      </c>
      <c r="H69" s="104">
        <v>0</v>
      </c>
      <c r="I69" s="104">
        <v>0</v>
      </c>
      <c r="J69" s="83">
        <v>0</v>
      </c>
    </row>
    <row r="70" spans="1:10" ht="20.100000000000001" hidden="1" customHeight="1">
      <c r="A70" s="102" t="s">
        <v>76</v>
      </c>
      <c r="B70" s="102" t="s">
        <v>77</v>
      </c>
      <c r="C70" s="102" t="s">
        <v>81</v>
      </c>
      <c r="D70" s="103" t="s">
        <v>115</v>
      </c>
      <c r="E70" s="103" t="s">
        <v>82</v>
      </c>
      <c r="F70" s="104">
        <f t="shared" si="1"/>
        <v>8.3000000000000007</v>
      </c>
      <c r="G70" s="104">
        <v>0</v>
      </c>
      <c r="H70" s="104">
        <v>8.3000000000000007</v>
      </c>
      <c r="I70" s="104">
        <v>0</v>
      </c>
      <c r="J70" s="83">
        <v>0</v>
      </c>
    </row>
    <row r="71" spans="1:10" ht="20.100000000000001" hidden="1" customHeight="1">
      <c r="A71" s="102" t="s">
        <v>76</v>
      </c>
      <c r="B71" s="102" t="s">
        <v>77</v>
      </c>
      <c r="C71" s="102" t="s">
        <v>85</v>
      </c>
      <c r="D71" s="103" t="s">
        <v>115</v>
      </c>
      <c r="E71" s="103" t="s">
        <v>86</v>
      </c>
      <c r="F71" s="104">
        <f t="shared" si="1"/>
        <v>1100</v>
      </c>
      <c r="G71" s="104">
        <v>0</v>
      </c>
      <c r="H71" s="104">
        <v>1100</v>
      </c>
      <c r="I71" s="104">
        <v>0</v>
      </c>
      <c r="J71" s="83">
        <v>0</v>
      </c>
    </row>
    <row r="72" spans="1:10" ht="20.100000000000001" hidden="1" customHeight="1">
      <c r="A72" s="102" t="s">
        <v>87</v>
      </c>
      <c r="B72" s="102" t="s">
        <v>88</v>
      </c>
      <c r="C72" s="102" t="s">
        <v>89</v>
      </c>
      <c r="D72" s="103" t="s">
        <v>115</v>
      </c>
      <c r="E72" s="103" t="s">
        <v>90</v>
      </c>
      <c r="F72" s="104">
        <f t="shared" si="1"/>
        <v>1</v>
      </c>
      <c r="G72" s="104">
        <v>1</v>
      </c>
      <c r="H72" s="104">
        <v>0</v>
      </c>
      <c r="I72" s="104">
        <v>0</v>
      </c>
      <c r="J72" s="83">
        <v>0</v>
      </c>
    </row>
    <row r="73" spans="1:10" ht="20.100000000000001" hidden="1" customHeight="1">
      <c r="A73" s="102" t="s">
        <v>91</v>
      </c>
      <c r="B73" s="102" t="s">
        <v>92</v>
      </c>
      <c r="C73" s="102" t="s">
        <v>92</v>
      </c>
      <c r="D73" s="103" t="s">
        <v>115</v>
      </c>
      <c r="E73" s="103" t="s">
        <v>93</v>
      </c>
      <c r="F73" s="104">
        <f t="shared" si="1"/>
        <v>12.53</v>
      </c>
      <c r="G73" s="104">
        <v>12.53</v>
      </c>
      <c r="H73" s="104">
        <v>0</v>
      </c>
      <c r="I73" s="104">
        <v>0</v>
      </c>
      <c r="J73" s="83">
        <v>0</v>
      </c>
    </row>
    <row r="74" spans="1:10" ht="20.100000000000001" hidden="1" customHeight="1">
      <c r="A74" s="102" t="s">
        <v>94</v>
      </c>
      <c r="B74" s="102" t="s">
        <v>95</v>
      </c>
      <c r="C74" s="102" t="s">
        <v>78</v>
      </c>
      <c r="D74" s="103" t="s">
        <v>115</v>
      </c>
      <c r="E74" s="103" t="s">
        <v>96</v>
      </c>
      <c r="F74" s="104">
        <f t="shared" si="1"/>
        <v>8.11</v>
      </c>
      <c r="G74" s="104">
        <v>8.11</v>
      </c>
      <c r="H74" s="104">
        <v>0</v>
      </c>
      <c r="I74" s="104">
        <v>0</v>
      </c>
      <c r="J74" s="83">
        <v>0</v>
      </c>
    </row>
    <row r="75" spans="1:10" ht="20.100000000000001" hidden="1" customHeight="1">
      <c r="A75" s="102" t="s">
        <v>94</v>
      </c>
      <c r="B75" s="102" t="s">
        <v>95</v>
      </c>
      <c r="C75" s="102" t="s">
        <v>89</v>
      </c>
      <c r="D75" s="103" t="s">
        <v>115</v>
      </c>
      <c r="E75" s="103" t="s">
        <v>97</v>
      </c>
      <c r="F75" s="104">
        <f t="shared" si="1"/>
        <v>2.21</v>
      </c>
      <c r="G75" s="104">
        <v>2.21</v>
      </c>
      <c r="H75" s="104">
        <v>0</v>
      </c>
      <c r="I75" s="104">
        <v>0</v>
      </c>
      <c r="J75" s="83">
        <v>0</v>
      </c>
    </row>
    <row r="76" spans="1:10" ht="20.100000000000001" hidden="1" customHeight="1">
      <c r="A76" s="102" t="s">
        <v>98</v>
      </c>
      <c r="B76" s="102" t="s">
        <v>81</v>
      </c>
      <c r="C76" s="102" t="s">
        <v>78</v>
      </c>
      <c r="D76" s="103" t="s">
        <v>115</v>
      </c>
      <c r="E76" s="103" t="s">
        <v>99</v>
      </c>
      <c r="F76" s="104">
        <f t="shared" si="1"/>
        <v>10.74</v>
      </c>
      <c r="G76" s="104">
        <v>10.74</v>
      </c>
      <c r="H76" s="104">
        <v>0</v>
      </c>
      <c r="I76" s="104">
        <v>0</v>
      </c>
      <c r="J76" s="83">
        <v>0</v>
      </c>
    </row>
    <row r="77" spans="1:10" ht="20.100000000000001" hidden="1" customHeight="1">
      <c r="A77" s="102"/>
      <c r="B77" s="102"/>
      <c r="C77" s="102"/>
      <c r="D77" s="103" t="s">
        <v>116</v>
      </c>
      <c r="E77" s="103"/>
      <c r="F77" s="104">
        <f t="shared" si="1"/>
        <v>494.77</v>
      </c>
      <c r="G77" s="104">
        <v>362.37</v>
      </c>
      <c r="H77" s="104">
        <v>132.4</v>
      </c>
      <c r="I77" s="104">
        <v>0</v>
      </c>
      <c r="J77" s="83">
        <v>0</v>
      </c>
    </row>
    <row r="78" spans="1:10" ht="20.100000000000001" hidden="1" customHeight="1">
      <c r="A78" s="102" t="s">
        <v>76</v>
      </c>
      <c r="B78" s="102" t="s">
        <v>77</v>
      </c>
      <c r="C78" s="102" t="s">
        <v>78</v>
      </c>
      <c r="D78" s="103" t="s">
        <v>117</v>
      </c>
      <c r="E78" s="103" t="s">
        <v>80</v>
      </c>
      <c r="F78" s="104">
        <f t="shared" si="1"/>
        <v>275.8</v>
      </c>
      <c r="G78" s="104">
        <v>275.8</v>
      </c>
      <c r="H78" s="104">
        <v>0</v>
      </c>
      <c r="I78" s="104">
        <v>0</v>
      </c>
      <c r="J78" s="83">
        <v>0</v>
      </c>
    </row>
    <row r="79" spans="1:10" ht="20.100000000000001" hidden="1" customHeight="1">
      <c r="A79" s="102" t="s">
        <v>76</v>
      </c>
      <c r="B79" s="102" t="s">
        <v>77</v>
      </c>
      <c r="C79" s="102" t="s">
        <v>81</v>
      </c>
      <c r="D79" s="103" t="s">
        <v>117</v>
      </c>
      <c r="E79" s="103" t="s">
        <v>82</v>
      </c>
      <c r="F79" s="104">
        <f t="shared" si="1"/>
        <v>89.4</v>
      </c>
      <c r="G79" s="104">
        <v>0</v>
      </c>
      <c r="H79" s="104">
        <v>89.4</v>
      </c>
      <c r="I79" s="104">
        <v>0</v>
      </c>
      <c r="J79" s="83">
        <v>0</v>
      </c>
    </row>
    <row r="80" spans="1:10" ht="20.100000000000001" hidden="1" customHeight="1">
      <c r="A80" s="102" t="s">
        <v>76</v>
      </c>
      <c r="B80" s="102" t="s">
        <v>77</v>
      </c>
      <c r="C80" s="102" t="s">
        <v>83</v>
      </c>
      <c r="D80" s="103" t="s">
        <v>117</v>
      </c>
      <c r="E80" s="103" t="s">
        <v>84</v>
      </c>
      <c r="F80" s="104">
        <f t="shared" si="1"/>
        <v>43</v>
      </c>
      <c r="G80" s="104">
        <v>0</v>
      </c>
      <c r="H80" s="104">
        <v>43</v>
      </c>
      <c r="I80" s="104">
        <v>0</v>
      </c>
      <c r="J80" s="83">
        <v>0</v>
      </c>
    </row>
    <row r="81" spans="1:10" ht="20.100000000000001" hidden="1" customHeight="1">
      <c r="A81" s="102" t="s">
        <v>87</v>
      </c>
      <c r="B81" s="102" t="s">
        <v>88</v>
      </c>
      <c r="C81" s="102" t="s">
        <v>89</v>
      </c>
      <c r="D81" s="103" t="s">
        <v>117</v>
      </c>
      <c r="E81" s="103" t="s">
        <v>90</v>
      </c>
      <c r="F81" s="104">
        <f t="shared" si="1"/>
        <v>1</v>
      </c>
      <c r="G81" s="104">
        <v>1</v>
      </c>
      <c r="H81" s="104">
        <v>0</v>
      </c>
      <c r="I81" s="104">
        <v>0</v>
      </c>
      <c r="J81" s="83">
        <v>0</v>
      </c>
    </row>
    <row r="82" spans="1:10" ht="20.100000000000001" hidden="1" customHeight="1">
      <c r="A82" s="102" t="s">
        <v>91</v>
      </c>
      <c r="B82" s="102" t="s">
        <v>92</v>
      </c>
      <c r="C82" s="102" t="s">
        <v>92</v>
      </c>
      <c r="D82" s="103" t="s">
        <v>117</v>
      </c>
      <c r="E82" s="103" t="s">
        <v>93</v>
      </c>
      <c r="F82" s="104">
        <f t="shared" si="1"/>
        <v>34.619999999999997</v>
      </c>
      <c r="G82" s="104">
        <v>34.619999999999997</v>
      </c>
      <c r="H82" s="104">
        <v>0</v>
      </c>
      <c r="I82" s="104">
        <v>0</v>
      </c>
      <c r="J82" s="83">
        <v>0</v>
      </c>
    </row>
    <row r="83" spans="1:10" ht="20.100000000000001" hidden="1" customHeight="1">
      <c r="A83" s="102" t="s">
        <v>94</v>
      </c>
      <c r="B83" s="102" t="s">
        <v>95</v>
      </c>
      <c r="C83" s="102" t="s">
        <v>78</v>
      </c>
      <c r="D83" s="103" t="s">
        <v>117</v>
      </c>
      <c r="E83" s="103" t="s">
        <v>96</v>
      </c>
      <c r="F83" s="104">
        <f t="shared" si="1"/>
        <v>20.04</v>
      </c>
      <c r="G83" s="104">
        <v>20.04</v>
      </c>
      <c r="H83" s="104">
        <v>0</v>
      </c>
      <c r="I83" s="104">
        <v>0</v>
      </c>
      <c r="J83" s="83">
        <v>0</v>
      </c>
    </row>
    <row r="84" spans="1:10" ht="20.100000000000001" hidden="1" customHeight="1">
      <c r="A84" s="102" t="s">
        <v>94</v>
      </c>
      <c r="B84" s="102" t="s">
        <v>95</v>
      </c>
      <c r="C84" s="102" t="s">
        <v>89</v>
      </c>
      <c r="D84" s="103" t="s">
        <v>117</v>
      </c>
      <c r="E84" s="103" t="s">
        <v>97</v>
      </c>
      <c r="F84" s="104">
        <f t="shared" si="1"/>
        <v>4.42</v>
      </c>
      <c r="G84" s="104">
        <v>4.42</v>
      </c>
      <c r="H84" s="104">
        <v>0</v>
      </c>
      <c r="I84" s="104">
        <v>0</v>
      </c>
      <c r="J84" s="83">
        <v>0</v>
      </c>
    </row>
    <row r="85" spans="1:10" ht="20.100000000000001" hidden="1" customHeight="1">
      <c r="A85" s="102" t="s">
        <v>98</v>
      </c>
      <c r="B85" s="102" t="s">
        <v>81</v>
      </c>
      <c r="C85" s="102" t="s">
        <v>78</v>
      </c>
      <c r="D85" s="103" t="s">
        <v>117</v>
      </c>
      <c r="E85" s="103" t="s">
        <v>99</v>
      </c>
      <c r="F85" s="104">
        <f t="shared" si="1"/>
        <v>26.49</v>
      </c>
      <c r="G85" s="104">
        <v>26.49</v>
      </c>
      <c r="H85" s="104">
        <v>0</v>
      </c>
      <c r="I85" s="104">
        <v>0</v>
      </c>
      <c r="J85" s="83">
        <v>0</v>
      </c>
    </row>
    <row r="86" spans="1:10" ht="20.100000000000001" hidden="1" customHeight="1">
      <c r="A86" s="102"/>
      <c r="B86" s="102"/>
      <c r="C86" s="102"/>
      <c r="D86" s="103" t="s">
        <v>118</v>
      </c>
      <c r="E86" s="103"/>
      <c r="F86" s="104">
        <f t="shared" ref="F86:F115" si="2">SUM(G86:J86)</f>
        <v>98.67</v>
      </c>
      <c r="G86" s="104">
        <v>83.62</v>
      </c>
      <c r="H86" s="104">
        <v>15.05</v>
      </c>
      <c r="I86" s="104">
        <v>0</v>
      </c>
      <c r="J86" s="83">
        <v>0</v>
      </c>
    </row>
    <row r="87" spans="1:10" ht="20.100000000000001" hidden="1" customHeight="1">
      <c r="A87" s="102" t="s">
        <v>76</v>
      </c>
      <c r="B87" s="102" t="s">
        <v>77</v>
      </c>
      <c r="C87" s="102" t="s">
        <v>78</v>
      </c>
      <c r="D87" s="103" t="s">
        <v>119</v>
      </c>
      <c r="E87" s="103" t="s">
        <v>80</v>
      </c>
      <c r="F87" s="104">
        <f t="shared" si="2"/>
        <v>62.75</v>
      </c>
      <c r="G87" s="104">
        <v>62.75</v>
      </c>
      <c r="H87" s="104">
        <v>0</v>
      </c>
      <c r="I87" s="104">
        <v>0</v>
      </c>
      <c r="J87" s="83">
        <v>0</v>
      </c>
    </row>
    <row r="88" spans="1:10" ht="20.100000000000001" hidden="1" customHeight="1">
      <c r="A88" s="102" t="s">
        <v>76</v>
      </c>
      <c r="B88" s="102" t="s">
        <v>77</v>
      </c>
      <c r="C88" s="102" t="s">
        <v>81</v>
      </c>
      <c r="D88" s="103" t="s">
        <v>119</v>
      </c>
      <c r="E88" s="103" t="s">
        <v>82</v>
      </c>
      <c r="F88" s="104">
        <f t="shared" si="2"/>
        <v>15.05</v>
      </c>
      <c r="G88" s="104">
        <v>0</v>
      </c>
      <c r="H88" s="104">
        <v>15.05</v>
      </c>
      <c r="I88" s="104">
        <v>0</v>
      </c>
      <c r="J88" s="83">
        <v>0</v>
      </c>
    </row>
    <row r="89" spans="1:10" ht="20.100000000000001" hidden="1" customHeight="1">
      <c r="A89" s="102" t="s">
        <v>87</v>
      </c>
      <c r="B89" s="102" t="s">
        <v>88</v>
      </c>
      <c r="C89" s="102" t="s">
        <v>89</v>
      </c>
      <c r="D89" s="103" t="s">
        <v>119</v>
      </c>
      <c r="E89" s="103" t="s">
        <v>90</v>
      </c>
      <c r="F89" s="104">
        <f t="shared" si="2"/>
        <v>1</v>
      </c>
      <c r="G89" s="104">
        <v>1</v>
      </c>
      <c r="H89" s="104">
        <v>0</v>
      </c>
      <c r="I89" s="104">
        <v>0</v>
      </c>
      <c r="J89" s="83">
        <v>0</v>
      </c>
    </row>
    <row r="90" spans="1:10" ht="20.100000000000001" hidden="1" customHeight="1">
      <c r="A90" s="102" t="s">
        <v>91</v>
      </c>
      <c r="B90" s="102" t="s">
        <v>92</v>
      </c>
      <c r="C90" s="102" t="s">
        <v>92</v>
      </c>
      <c r="D90" s="103" t="s">
        <v>119</v>
      </c>
      <c r="E90" s="103" t="s">
        <v>93</v>
      </c>
      <c r="F90" s="104">
        <f t="shared" si="2"/>
        <v>8.2200000000000006</v>
      </c>
      <c r="G90" s="104">
        <v>8.2200000000000006</v>
      </c>
      <c r="H90" s="104">
        <v>0</v>
      </c>
      <c r="I90" s="104">
        <v>0</v>
      </c>
      <c r="J90" s="83">
        <v>0</v>
      </c>
    </row>
    <row r="91" spans="1:10" ht="20.100000000000001" hidden="1" customHeight="1">
      <c r="A91" s="102" t="s">
        <v>94</v>
      </c>
      <c r="B91" s="102" t="s">
        <v>95</v>
      </c>
      <c r="C91" s="102" t="s">
        <v>78</v>
      </c>
      <c r="D91" s="103" t="s">
        <v>119</v>
      </c>
      <c r="E91" s="103" t="s">
        <v>96</v>
      </c>
      <c r="F91" s="104">
        <f t="shared" si="2"/>
        <v>4.55</v>
      </c>
      <c r="G91" s="104">
        <v>4.55</v>
      </c>
      <c r="H91" s="104">
        <v>0</v>
      </c>
      <c r="I91" s="104">
        <v>0</v>
      </c>
      <c r="J91" s="83">
        <v>0</v>
      </c>
    </row>
    <row r="92" spans="1:10" ht="20.100000000000001" hidden="1" customHeight="1">
      <c r="A92" s="102" t="s">
        <v>94</v>
      </c>
      <c r="B92" s="102" t="s">
        <v>95</v>
      </c>
      <c r="C92" s="102" t="s">
        <v>89</v>
      </c>
      <c r="D92" s="103" t="s">
        <v>119</v>
      </c>
      <c r="E92" s="103" t="s">
        <v>97</v>
      </c>
      <c r="F92" s="104">
        <f t="shared" si="2"/>
        <v>1.1000000000000001</v>
      </c>
      <c r="G92" s="104">
        <v>1.1000000000000001</v>
      </c>
      <c r="H92" s="104">
        <v>0</v>
      </c>
      <c r="I92" s="104">
        <v>0</v>
      </c>
      <c r="J92" s="83">
        <v>0</v>
      </c>
    </row>
    <row r="93" spans="1:10" ht="20.100000000000001" hidden="1" customHeight="1">
      <c r="A93" s="102" t="s">
        <v>98</v>
      </c>
      <c r="B93" s="102" t="s">
        <v>81</v>
      </c>
      <c r="C93" s="102" t="s">
        <v>78</v>
      </c>
      <c r="D93" s="103" t="s">
        <v>119</v>
      </c>
      <c r="E93" s="103" t="s">
        <v>99</v>
      </c>
      <c r="F93" s="104">
        <f t="shared" si="2"/>
        <v>6</v>
      </c>
      <c r="G93" s="104">
        <v>6</v>
      </c>
      <c r="H93" s="104">
        <v>0</v>
      </c>
      <c r="I93" s="104">
        <v>0</v>
      </c>
      <c r="J93" s="83">
        <v>0</v>
      </c>
    </row>
    <row r="94" spans="1:10" ht="20.100000000000001" hidden="1" customHeight="1">
      <c r="A94" s="102"/>
      <c r="B94" s="102"/>
      <c r="C94" s="102"/>
      <c r="D94" s="103" t="s">
        <v>120</v>
      </c>
      <c r="E94" s="103"/>
      <c r="F94" s="104">
        <f t="shared" si="2"/>
        <v>619.93000000000006</v>
      </c>
      <c r="G94" s="104">
        <v>143.93</v>
      </c>
      <c r="H94" s="104">
        <v>476</v>
      </c>
      <c r="I94" s="104">
        <v>0</v>
      </c>
      <c r="J94" s="83">
        <v>0</v>
      </c>
    </row>
    <row r="95" spans="1:10" ht="20.100000000000001" hidden="1" customHeight="1">
      <c r="A95" s="102" t="s">
        <v>76</v>
      </c>
      <c r="B95" s="102" t="s">
        <v>77</v>
      </c>
      <c r="C95" s="102" t="s">
        <v>105</v>
      </c>
      <c r="D95" s="103" t="s">
        <v>121</v>
      </c>
      <c r="E95" s="103" t="s">
        <v>107</v>
      </c>
      <c r="F95" s="104">
        <f t="shared" si="2"/>
        <v>101.57</v>
      </c>
      <c r="G95" s="104">
        <v>101.57</v>
      </c>
      <c r="H95" s="104">
        <v>0</v>
      </c>
      <c r="I95" s="104">
        <v>0</v>
      </c>
      <c r="J95" s="83">
        <v>0</v>
      </c>
    </row>
    <row r="96" spans="1:10" ht="20.100000000000001" hidden="1" customHeight="1">
      <c r="A96" s="102" t="s">
        <v>76</v>
      </c>
      <c r="B96" s="102" t="s">
        <v>77</v>
      </c>
      <c r="C96" s="102" t="s">
        <v>85</v>
      </c>
      <c r="D96" s="103" t="s">
        <v>121</v>
      </c>
      <c r="E96" s="103" t="s">
        <v>86</v>
      </c>
      <c r="F96" s="104">
        <f t="shared" si="2"/>
        <v>476</v>
      </c>
      <c r="G96" s="104">
        <v>0</v>
      </c>
      <c r="H96" s="104">
        <v>476</v>
      </c>
      <c r="I96" s="104">
        <v>0</v>
      </c>
      <c r="J96" s="83">
        <v>0</v>
      </c>
    </row>
    <row r="97" spans="1:10" ht="20.100000000000001" hidden="1" customHeight="1">
      <c r="A97" s="102" t="s">
        <v>91</v>
      </c>
      <c r="B97" s="102" t="s">
        <v>92</v>
      </c>
      <c r="C97" s="102" t="s">
        <v>92</v>
      </c>
      <c r="D97" s="103" t="s">
        <v>121</v>
      </c>
      <c r="E97" s="103" t="s">
        <v>93</v>
      </c>
      <c r="F97" s="104">
        <f t="shared" si="2"/>
        <v>26.11</v>
      </c>
      <c r="G97" s="104">
        <v>26.11</v>
      </c>
      <c r="H97" s="104">
        <v>0</v>
      </c>
      <c r="I97" s="104">
        <v>0</v>
      </c>
      <c r="J97" s="83">
        <v>0</v>
      </c>
    </row>
    <row r="98" spans="1:10" ht="20.100000000000001" hidden="1" customHeight="1">
      <c r="A98" s="102" t="s">
        <v>91</v>
      </c>
      <c r="B98" s="102" t="s">
        <v>92</v>
      </c>
      <c r="C98" s="102" t="s">
        <v>77</v>
      </c>
      <c r="D98" s="103" t="s">
        <v>121</v>
      </c>
      <c r="E98" s="103" t="s">
        <v>109</v>
      </c>
      <c r="F98" s="104">
        <f t="shared" si="2"/>
        <v>10.45</v>
      </c>
      <c r="G98" s="104">
        <v>10.45</v>
      </c>
      <c r="H98" s="104">
        <v>0</v>
      </c>
      <c r="I98" s="104">
        <v>0</v>
      </c>
      <c r="J98" s="83">
        <v>0</v>
      </c>
    </row>
    <row r="99" spans="1:10" ht="20.100000000000001" hidden="1" customHeight="1">
      <c r="A99" s="102" t="s">
        <v>94</v>
      </c>
      <c r="B99" s="102" t="s">
        <v>95</v>
      </c>
      <c r="C99" s="102" t="s">
        <v>81</v>
      </c>
      <c r="D99" s="103" t="s">
        <v>121</v>
      </c>
      <c r="E99" s="103" t="s">
        <v>103</v>
      </c>
      <c r="F99" s="104">
        <f t="shared" si="2"/>
        <v>5.8</v>
      </c>
      <c r="G99" s="104">
        <v>5.8</v>
      </c>
      <c r="H99" s="104">
        <v>0</v>
      </c>
      <c r="I99" s="104">
        <v>0</v>
      </c>
      <c r="J99" s="83">
        <v>0</v>
      </c>
    </row>
    <row r="100" spans="1:10" ht="20.100000000000001" hidden="1" customHeight="1">
      <c r="A100" s="102"/>
      <c r="B100" s="102"/>
      <c r="C100" s="102"/>
      <c r="D100" s="103" t="s">
        <v>122</v>
      </c>
      <c r="E100" s="103"/>
      <c r="F100" s="104">
        <f t="shared" si="2"/>
        <v>141.22999999999999</v>
      </c>
      <c r="G100" s="104">
        <v>58.23</v>
      </c>
      <c r="H100" s="104">
        <v>83</v>
      </c>
      <c r="I100" s="104">
        <v>0</v>
      </c>
      <c r="J100" s="83">
        <v>0</v>
      </c>
    </row>
    <row r="101" spans="1:10" ht="20.100000000000001" hidden="1" customHeight="1">
      <c r="A101" s="102" t="s">
        <v>76</v>
      </c>
      <c r="B101" s="102" t="s">
        <v>77</v>
      </c>
      <c r="C101" s="102" t="s">
        <v>105</v>
      </c>
      <c r="D101" s="103" t="s">
        <v>123</v>
      </c>
      <c r="E101" s="103" t="s">
        <v>107</v>
      </c>
      <c r="F101" s="104">
        <f t="shared" si="2"/>
        <v>40.04</v>
      </c>
      <c r="G101" s="104">
        <v>40.04</v>
      </c>
      <c r="H101" s="104">
        <v>0</v>
      </c>
      <c r="I101" s="104">
        <v>0</v>
      </c>
      <c r="J101" s="83">
        <v>0</v>
      </c>
    </row>
    <row r="102" spans="1:10" ht="20.100000000000001" hidden="1" customHeight="1">
      <c r="A102" s="102" t="s">
        <v>76</v>
      </c>
      <c r="B102" s="102" t="s">
        <v>77</v>
      </c>
      <c r="C102" s="102" t="s">
        <v>85</v>
      </c>
      <c r="D102" s="103" t="s">
        <v>123</v>
      </c>
      <c r="E102" s="103" t="s">
        <v>86</v>
      </c>
      <c r="F102" s="104">
        <f t="shared" si="2"/>
        <v>83</v>
      </c>
      <c r="G102" s="104">
        <v>0</v>
      </c>
      <c r="H102" s="104">
        <v>83</v>
      </c>
      <c r="I102" s="104">
        <v>0</v>
      </c>
      <c r="J102" s="83">
        <v>0</v>
      </c>
    </row>
    <row r="103" spans="1:10" ht="20.100000000000001" hidden="1" customHeight="1">
      <c r="A103" s="102" t="s">
        <v>91</v>
      </c>
      <c r="B103" s="102" t="s">
        <v>92</v>
      </c>
      <c r="C103" s="102" t="s">
        <v>92</v>
      </c>
      <c r="D103" s="103" t="s">
        <v>123</v>
      </c>
      <c r="E103" s="103" t="s">
        <v>93</v>
      </c>
      <c r="F103" s="104">
        <f t="shared" si="2"/>
        <v>10.28</v>
      </c>
      <c r="G103" s="104">
        <v>10.28</v>
      </c>
      <c r="H103" s="104">
        <v>0</v>
      </c>
      <c r="I103" s="104">
        <v>0</v>
      </c>
      <c r="J103" s="83">
        <v>0</v>
      </c>
    </row>
    <row r="104" spans="1:10" ht="20.100000000000001" hidden="1" customHeight="1">
      <c r="A104" s="102" t="s">
        <v>91</v>
      </c>
      <c r="B104" s="102" t="s">
        <v>92</v>
      </c>
      <c r="C104" s="102" t="s">
        <v>77</v>
      </c>
      <c r="D104" s="103" t="s">
        <v>123</v>
      </c>
      <c r="E104" s="103" t="s">
        <v>109</v>
      </c>
      <c r="F104" s="104">
        <f t="shared" si="2"/>
        <v>4.1100000000000003</v>
      </c>
      <c r="G104" s="104">
        <v>4.1100000000000003</v>
      </c>
      <c r="H104" s="104">
        <v>0</v>
      </c>
      <c r="I104" s="104">
        <v>0</v>
      </c>
      <c r="J104" s="83">
        <v>0</v>
      </c>
    </row>
    <row r="105" spans="1:10" ht="20.100000000000001" hidden="1" customHeight="1">
      <c r="A105" s="102" t="s">
        <v>94</v>
      </c>
      <c r="B105" s="102" t="s">
        <v>95</v>
      </c>
      <c r="C105" s="102" t="s">
        <v>81</v>
      </c>
      <c r="D105" s="103" t="s">
        <v>123</v>
      </c>
      <c r="E105" s="103" t="s">
        <v>103</v>
      </c>
      <c r="F105" s="104">
        <f t="shared" si="2"/>
        <v>3.8</v>
      </c>
      <c r="G105" s="104">
        <v>3.8</v>
      </c>
      <c r="H105" s="104">
        <v>0</v>
      </c>
      <c r="I105" s="104">
        <v>0</v>
      </c>
      <c r="J105" s="83">
        <v>0</v>
      </c>
    </row>
    <row r="106" spans="1:10" ht="20.100000000000001" hidden="1" customHeight="1">
      <c r="A106" s="102"/>
      <c r="B106" s="102"/>
      <c r="C106" s="102"/>
      <c r="D106" s="103" t="s">
        <v>124</v>
      </c>
      <c r="E106" s="103"/>
      <c r="F106" s="104">
        <f t="shared" si="2"/>
        <v>90.72</v>
      </c>
      <c r="G106" s="104">
        <v>60.74</v>
      </c>
      <c r="H106" s="104">
        <v>29.98</v>
      </c>
      <c r="I106" s="104">
        <v>0</v>
      </c>
      <c r="J106" s="83">
        <v>0</v>
      </c>
    </row>
    <row r="107" spans="1:10" ht="20.100000000000001" hidden="1" customHeight="1">
      <c r="A107" s="102" t="s">
        <v>76</v>
      </c>
      <c r="B107" s="102" t="s">
        <v>77</v>
      </c>
      <c r="C107" s="102" t="s">
        <v>105</v>
      </c>
      <c r="D107" s="103" t="s">
        <v>125</v>
      </c>
      <c r="E107" s="103" t="s">
        <v>107</v>
      </c>
      <c r="F107" s="104">
        <f t="shared" si="2"/>
        <v>44.1</v>
      </c>
      <c r="G107" s="104">
        <v>44.1</v>
      </c>
      <c r="H107" s="104">
        <v>0</v>
      </c>
      <c r="I107" s="104">
        <v>0</v>
      </c>
      <c r="J107" s="83">
        <v>0</v>
      </c>
    </row>
    <row r="108" spans="1:10" ht="20.100000000000001" hidden="1" customHeight="1">
      <c r="A108" s="102" t="s">
        <v>76</v>
      </c>
      <c r="B108" s="102" t="s">
        <v>77</v>
      </c>
      <c r="C108" s="102" t="s">
        <v>85</v>
      </c>
      <c r="D108" s="103" t="s">
        <v>125</v>
      </c>
      <c r="E108" s="103" t="s">
        <v>86</v>
      </c>
      <c r="F108" s="104">
        <f t="shared" si="2"/>
        <v>29.98</v>
      </c>
      <c r="G108" s="104">
        <v>0</v>
      </c>
      <c r="H108" s="104">
        <v>29.98</v>
      </c>
      <c r="I108" s="104">
        <v>0</v>
      </c>
      <c r="J108" s="83">
        <v>0</v>
      </c>
    </row>
    <row r="109" spans="1:10" ht="20.100000000000001" hidden="1" customHeight="1">
      <c r="A109" s="102" t="s">
        <v>87</v>
      </c>
      <c r="B109" s="102" t="s">
        <v>88</v>
      </c>
      <c r="C109" s="102" t="s">
        <v>89</v>
      </c>
      <c r="D109" s="103" t="s">
        <v>125</v>
      </c>
      <c r="E109" s="103" t="s">
        <v>90</v>
      </c>
      <c r="F109" s="104">
        <f t="shared" si="2"/>
        <v>0.5</v>
      </c>
      <c r="G109" s="104">
        <v>0.5</v>
      </c>
      <c r="H109" s="104">
        <v>0</v>
      </c>
      <c r="I109" s="104">
        <v>0</v>
      </c>
      <c r="J109" s="83">
        <v>0</v>
      </c>
    </row>
    <row r="110" spans="1:10" ht="20.100000000000001" hidden="1" customHeight="1">
      <c r="A110" s="102" t="s">
        <v>91</v>
      </c>
      <c r="B110" s="102" t="s">
        <v>92</v>
      </c>
      <c r="C110" s="102" t="s">
        <v>92</v>
      </c>
      <c r="D110" s="103" t="s">
        <v>125</v>
      </c>
      <c r="E110" s="103" t="s">
        <v>93</v>
      </c>
      <c r="F110" s="104">
        <f t="shared" si="2"/>
        <v>5.59</v>
      </c>
      <c r="G110" s="104">
        <v>5.59</v>
      </c>
      <c r="H110" s="104">
        <v>0</v>
      </c>
      <c r="I110" s="104">
        <v>0</v>
      </c>
      <c r="J110" s="83">
        <v>0</v>
      </c>
    </row>
    <row r="111" spans="1:10" ht="20.100000000000001" hidden="1" customHeight="1">
      <c r="A111" s="102" t="s">
        <v>91</v>
      </c>
      <c r="B111" s="102" t="s">
        <v>92</v>
      </c>
      <c r="C111" s="102" t="s">
        <v>77</v>
      </c>
      <c r="D111" s="103" t="s">
        <v>125</v>
      </c>
      <c r="E111" s="103" t="s">
        <v>109</v>
      </c>
      <c r="F111" s="104">
        <f t="shared" si="2"/>
        <v>2.2400000000000002</v>
      </c>
      <c r="G111" s="104">
        <v>2.2400000000000002</v>
      </c>
      <c r="H111" s="104">
        <v>0</v>
      </c>
      <c r="I111" s="104">
        <v>0</v>
      </c>
      <c r="J111" s="83">
        <v>0</v>
      </c>
    </row>
    <row r="112" spans="1:10" ht="20.100000000000001" hidden="1" customHeight="1">
      <c r="A112" s="102" t="s">
        <v>94</v>
      </c>
      <c r="B112" s="102" t="s">
        <v>95</v>
      </c>
      <c r="C112" s="102" t="s">
        <v>81</v>
      </c>
      <c r="D112" s="103" t="s">
        <v>125</v>
      </c>
      <c r="E112" s="103" t="s">
        <v>103</v>
      </c>
      <c r="F112" s="104">
        <f t="shared" si="2"/>
        <v>3.56</v>
      </c>
      <c r="G112" s="104">
        <v>3.56</v>
      </c>
      <c r="H112" s="104">
        <v>0</v>
      </c>
      <c r="I112" s="104">
        <v>0</v>
      </c>
      <c r="J112" s="83">
        <v>0</v>
      </c>
    </row>
    <row r="113" spans="1:10" ht="20.100000000000001" hidden="1" customHeight="1">
      <c r="A113" s="102" t="s">
        <v>98</v>
      </c>
      <c r="B113" s="102" t="s">
        <v>81</v>
      </c>
      <c r="C113" s="102" t="s">
        <v>78</v>
      </c>
      <c r="D113" s="103" t="s">
        <v>125</v>
      </c>
      <c r="E113" s="103" t="s">
        <v>99</v>
      </c>
      <c r="F113" s="104">
        <f t="shared" si="2"/>
        <v>4.75</v>
      </c>
      <c r="G113" s="104">
        <v>4.75</v>
      </c>
      <c r="H113" s="104">
        <v>0</v>
      </c>
      <c r="I113" s="104">
        <v>0</v>
      </c>
      <c r="J113" s="83">
        <v>0</v>
      </c>
    </row>
    <row r="114" spans="1:10" ht="20.100000000000001" hidden="1" customHeight="1">
      <c r="A114" s="102"/>
      <c r="B114" s="102"/>
      <c r="C114" s="102"/>
      <c r="D114" s="103" t="s">
        <v>126</v>
      </c>
      <c r="E114" s="103"/>
      <c r="F114" s="104">
        <f t="shared" si="2"/>
        <v>87.22</v>
      </c>
      <c r="G114" s="104">
        <v>0</v>
      </c>
      <c r="H114" s="104">
        <v>87.22</v>
      </c>
      <c r="I114" s="104">
        <v>0</v>
      </c>
      <c r="J114" s="83">
        <v>0</v>
      </c>
    </row>
    <row r="115" spans="1:10" ht="20.100000000000001" hidden="1" customHeight="1">
      <c r="A115" s="102" t="s">
        <v>76</v>
      </c>
      <c r="B115" s="102" t="s">
        <v>77</v>
      </c>
      <c r="C115" s="102" t="s">
        <v>85</v>
      </c>
      <c r="D115" s="103" t="s">
        <v>127</v>
      </c>
      <c r="E115" s="103" t="s">
        <v>86</v>
      </c>
      <c r="F115" s="104">
        <f t="shared" si="2"/>
        <v>87.22</v>
      </c>
      <c r="G115" s="104">
        <v>0</v>
      </c>
      <c r="H115" s="104">
        <v>87.22</v>
      </c>
      <c r="I115" s="104">
        <v>0</v>
      </c>
      <c r="J115" s="83">
        <v>0</v>
      </c>
    </row>
  </sheetData>
  <mergeCells count="8">
    <mergeCell ref="A2:J2"/>
    <mergeCell ref="D5:D6"/>
    <mergeCell ref="E5:E6"/>
    <mergeCell ref="F4:F6"/>
    <mergeCell ref="G4:G6"/>
    <mergeCell ref="H4:H6"/>
    <mergeCell ref="I4:I6"/>
    <mergeCell ref="J4:J6"/>
  </mergeCells>
  <phoneticPr fontId="1" type="noConversion"/>
  <printOptions horizontalCentered="1"/>
  <pageMargins left="0.88" right="0.59027777777777779" top="0.59027777777777779" bottom="0.59027777777777779" header="0.59027777777777779" footer="0.39305555555555555"/>
  <pageSetup paperSize="9" scale="87" fitToHeight="100" orientation="landscape" horizontalDpi="0" verticalDpi="0" r:id="rId1"/>
  <headerFooter scaleWithDoc="0" alignWithMargins="0">
    <oddFooter>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H39"/>
  <sheetViews>
    <sheetView showGridLines="0" showZeros="0" topLeftCell="A4" workbookViewId="0">
      <selection activeCell="C11" sqref="C11"/>
    </sheetView>
  </sheetViews>
  <sheetFormatPr defaultColWidth="9.1640625" defaultRowHeight="20.25" customHeight="1"/>
  <cols>
    <col min="1" max="1" width="53.5" customWidth="1"/>
    <col min="2" max="2" width="24.83203125" customWidth="1"/>
    <col min="3" max="3" width="53.5" customWidth="1"/>
    <col min="4" max="8" width="24.83203125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20.25" customHeight="1">
      <c r="A1" s="69"/>
      <c r="B1" s="69"/>
      <c r="C1" s="69"/>
      <c r="D1" s="69"/>
      <c r="E1" s="69"/>
      <c r="F1" s="69"/>
      <c r="G1" s="69"/>
      <c r="H1" s="35" t="s">
        <v>135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</row>
    <row r="2" spans="1:34" ht="20.25" customHeight="1">
      <c r="A2" s="152" t="s">
        <v>136</v>
      </c>
      <c r="B2" s="152"/>
      <c r="C2" s="152"/>
      <c r="D2" s="152"/>
      <c r="E2" s="152"/>
      <c r="F2" s="152"/>
      <c r="G2" s="152"/>
      <c r="H2" s="152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</row>
    <row r="3" spans="1:34" ht="20.25" customHeight="1">
      <c r="A3" s="70" t="s">
        <v>391</v>
      </c>
      <c r="B3" s="70"/>
      <c r="C3" s="33"/>
      <c r="D3" s="33"/>
      <c r="E3" s="33"/>
      <c r="F3" s="33"/>
      <c r="G3" s="33"/>
      <c r="H3" s="6" t="s">
        <v>339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</row>
    <row r="4" spans="1:34" ht="20.25" customHeight="1">
      <c r="A4" s="71" t="s">
        <v>2</v>
      </c>
      <c r="B4" s="71"/>
      <c r="C4" s="71" t="s">
        <v>3</v>
      </c>
      <c r="D4" s="71"/>
      <c r="E4" s="71"/>
      <c r="F4" s="71"/>
      <c r="G4" s="71"/>
      <c r="H4" s="71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</row>
    <row r="5" spans="1:34" ht="20.25" customHeight="1">
      <c r="A5" s="72" t="s">
        <v>4</v>
      </c>
      <c r="B5" s="73" t="s">
        <v>5</v>
      </c>
      <c r="C5" s="72" t="s">
        <v>4</v>
      </c>
      <c r="D5" s="72" t="s">
        <v>53</v>
      </c>
      <c r="E5" s="73" t="s">
        <v>137</v>
      </c>
      <c r="F5" s="74" t="s">
        <v>138</v>
      </c>
      <c r="G5" s="72" t="s">
        <v>139</v>
      </c>
      <c r="H5" s="74" t="s">
        <v>140</v>
      </c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</row>
    <row r="6" spans="1:34" ht="20.25" customHeight="1">
      <c r="A6" s="75" t="s">
        <v>141</v>
      </c>
      <c r="B6" s="80">
        <v>6392984</v>
      </c>
      <c r="C6" s="77" t="s">
        <v>142</v>
      </c>
      <c r="D6" s="76">
        <f>SUM(D7:D34)</f>
        <v>6392984</v>
      </c>
      <c r="E6" s="76">
        <f>SUM(E7:E34)</f>
        <v>6392984</v>
      </c>
      <c r="F6" s="76">
        <f>SUM(F7:F34)</f>
        <v>0</v>
      </c>
      <c r="G6" s="76">
        <f>SUM(G7:G34)</f>
        <v>0</v>
      </c>
      <c r="H6" s="76">
        <f>SUM(H7:H34)</f>
        <v>0</v>
      </c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</row>
    <row r="7" spans="1:34" ht="20.25" customHeight="1">
      <c r="A7" s="75" t="s">
        <v>143</v>
      </c>
      <c r="B7" s="80">
        <v>6392984</v>
      </c>
      <c r="C7" s="77" t="s">
        <v>144</v>
      </c>
      <c r="D7" s="78">
        <f t="shared" ref="D7:D34" si="0">SUM(E7:H7)</f>
        <v>2197010</v>
      </c>
      <c r="E7" s="80">
        <v>2197010</v>
      </c>
      <c r="F7" s="79">
        <v>0</v>
      </c>
      <c r="G7" s="79">
        <v>0</v>
      </c>
      <c r="H7" s="76">
        <v>0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</row>
    <row r="8" spans="1:34" ht="20.25" customHeight="1">
      <c r="A8" s="75" t="s">
        <v>145</v>
      </c>
      <c r="B8" s="76">
        <v>0</v>
      </c>
      <c r="C8" s="77" t="s">
        <v>146</v>
      </c>
      <c r="D8" s="78">
        <f t="shared" si="0"/>
        <v>0</v>
      </c>
      <c r="E8" s="80">
        <v>0</v>
      </c>
      <c r="F8" s="79">
        <v>0</v>
      </c>
      <c r="G8" s="79">
        <v>0</v>
      </c>
      <c r="H8" s="76">
        <v>0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</row>
    <row r="9" spans="1:34" ht="20.25" customHeight="1">
      <c r="A9" s="75" t="s">
        <v>147</v>
      </c>
      <c r="B9" s="80">
        <v>0</v>
      </c>
      <c r="C9" s="77" t="s">
        <v>148</v>
      </c>
      <c r="D9" s="78">
        <f t="shared" si="0"/>
        <v>0</v>
      </c>
      <c r="E9" s="80">
        <v>0</v>
      </c>
      <c r="F9" s="79">
        <v>0</v>
      </c>
      <c r="G9" s="79">
        <v>0</v>
      </c>
      <c r="H9" s="76">
        <v>0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</row>
    <row r="10" spans="1:34" ht="20.25" customHeight="1">
      <c r="A10" s="75" t="s">
        <v>149</v>
      </c>
      <c r="B10" s="81"/>
      <c r="C10" s="77" t="s">
        <v>150</v>
      </c>
      <c r="D10" s="78">
        <f t="shared" si="0"/>
        <v>0</v>
      </c>
      <c r="E10" s="80">
        <v>0</v>
      </c>
      <c r="F10" s="79">
        <v>0</v>
      </c>
      <c r="G10" s="79">
        <v>0</v>
      </c>
      <c r="H10" s="76">
        <v>0</v>
      </c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1" spans="1:34" ht="20.25" customHeight="1">
      <c r="A11" s="75" t="s">
        <v>143</v>
      </c>
      <c r="B11" s="76"/>
      <c r="C11" s="77" t="s">
        <v>151</v>
      </c>
      <c r="D11" s="78">
        <f t="shared" si="0"/>
        <v>0</v>
      </c>
      <c r="E11" s="80"/>
      <c r="F11" s="79">
        <v>0</v>
      </c>
      <c r="G11" s="79">
        <v>0</v>
      </c>
      <c r="H11" s="76">
        <v>0</v>
      </c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</row>
    <row r="12" spans="1:34" ht="20.25" customHeight="1">
      <c r="A12" s="75" t="s">
        <v>145</v>
      </c>
      <c r="B12" s="76">
        <v>0</v>
      </c>
      <c r="C12" s="77" t="s">
        <v>152</v>
      </c>
      <c r="D12" s="78">
        <f t="shared" si="0"/>
        <v>0</v>
      </c>
      <c r="E12" s="80">
        <v>0</v>
      </c>
      <c r="F12" s="79">
        <v>0</v>
      </c>
      <c r="G12" s="79">
        <v>0</v>
      </c>
      <c r="H12" s="76">
        <v>0</v>
      </c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</row>
    <row r="13" spans="1:34" ht="20.25" customHeight="1">
      <c r="A13" s="75" t="s">
        <v>147</v>
      </c>
      <c r="B13" s="76">
        <v>0</v>
      </c>
      <c r="C13" s="77" t="s">
        <v>153</v>
      </c>
      <c r="D13" s="78">
        <f t="shared" si="0"/>
        <v>167609</v>
      </c>
      <c r="E13" s="80">
        <v>167609</v>
      </c>
      <c r="F13" s="79">
        <v>0</v>
      </c>
      <c r="G13" s="79">
        <v>0</v>
      </c>
      <c r="H13" s="76">
        <v>0</v>
      </c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</row>
    <row r="14" spans="1:34" ht="20.25" customHeight="1">
      <c r="A14" s="75" t="s">
        <v>154</v>
      </c>
      <c r="B14" s="80">
        <v>0</v>
      </c>
      <c r="C14" s="77" t="s">
        <v>155</v>
      </c>
      <c r="D14" s="78">
        <f t="shared" si="0"/>
        <v>660944</v>
      </c>
      <c r="E14" s="80">
        <v>660944</v>
      </c>
      <c r="F14" s="79">
        <v>0</v>
      </c>
      <c r="G14" s="79">
        <v>0</v>
      </c>
      <c r="H14" s="76">
        <v>0</v>
      </c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</row>
    <row r="15" spans="1:34" ht="20.25" customHeight="1">
      <c r="A15" s="82"/>
      <c r="B15" s="83"/>
      <c r="C15" s="84" t="s">
        <v>156</v>
      </c>
      <c r="D15" s="78">
        <f t="shared" si="0"/>
        <v>0</v>
      </c>
      <c r="E15" s="80">
        <v>0</v>
      </c>
      <c r="F15" s="79">
        <v>0</v>
      </c>
      <c r="G15" s="79">
        <v>0</v>
      </c>
      <c r="H15" s="76">
        <v>0</v>
      </c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</row>
    <row r="16" spans="1:34" ht="20.25" customHeight="1">
      <c r="A16" s="82"/>
      <c r="B16" s="80"/>
      <c r="C16" s="84" t="s">
        <v>157</v>
      </c>
      <c r="D16" s="78">
        <f t="shared" si="0"/>
        <v>197416</v>
      </c>
      <c r="E16" s="80">
        <v>197416</v>
      </c>
      <c r="F16" s="79">
        <v>0</v>
      </c>
      <c r="G16" s="79">
        <v>0</v>
      </c>
      <c r="H16" s="76">
        <v>0</v>
      </c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</row>
    <row r="17" spans="1:34" ht="20.25" customHeight="1">
      <c r="A17" s="82"/>
      <c r="B17" s="80"/>
      <c r="C17" s="84" t="s">
        <v>158</v>
      </c>
      <c r="D17" s="78">
        <f t="shared" si="0"/>
        <v>0</v>
      </c>
      <c r="E17" s="80">
        <v>0</v>
      </c>
      <c r="F17" s="79">
        <v>0</v>
      </c>
      <c r="G17" s="79">
        <v>0</v>
      </c>
      <c r="H17" s="76">
        <v>0</v>
      </c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</row>
    <row r="18" spans="1:34" ht="20.25" customHeight="1">
      <c r="A18" s="82"/>
      <c r="B18" s="80"/>
      <c r="C18" s="84" t="s">
        <v>159</v>
      </c>
      <c r="D18" s="78">
        <f t="shared" si="0"/>
        <v>268020</v>
      </c>
      <c r="E18" s="80">
        <v>268020</v>
      </c>
      <c r="F18" s="79">
        <v>0</v>
      </c>
      <c r="G18" s="79">
        <v>0</v>
      </c>
      <c r="H18" s="76">
        <v>0</v>
      </c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</row>
    <row r="19" spans="1:34" ht="20.25" customHeight="1">
      <c r="A19" s="82"/>
      <c r="B19" s="80"/>
      <c r="C19" s="84" t="s">
        <v>160</v>
      </c>
      <c r="D19" s="78">
        <f t="shared" si="0"/>
        <v>2627535</v>
      </c>
      <c r="E19" s="80">
        <v>2627535</v>
      </c>
      <c r="F19" s="79">
        <v>0</v>
      </c>
      <c r="G19" s="79">
        <v>0</v>
      </c>
      <c r="H19" s="76">
        <v>0</v>
      </c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</row>
    <row r="20" spans="1:34" ht="20.25" customHeight="1">
      <c r="A20" s="82"/>
      <c r="B20" s="80"/>
      <c r="C20" s="84" t="s">
        <v>161</v>
      </c>
      <c r="D20" s="78">
        <f t="shared" si="0"/>
        <v>38400</v>
      </c>
      <c r="E20" s="80">
        <v>38400</v>
      </c>
      <c r="F20" s="79">
        <v>0</v>
      </c>
      <c r="G20" s="79">
        <v>0</v>
      </c>
      <c r="H20" s="76">
        <v>0</v>
      </c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</row>
    <row r="21" spans="1:34" ht="20.25" customHeight="1">
      <c r="A21" s="82"/>
      <c r="B21" s="80"/>
      <c r="C21" s="84" t="s">
        <v>162</v>
      </c>
      <c r="D21" s="78">
        <f t="shared" si="0"/>
        <v>0</v>
      </c>
      <c r="E21" s="80">
        <v>0</v>
      </c>
      <c r="F21" s="79">
        <v>0</v>
      </c>
      <c r="G21" s="79">
        <v>0</v>
      </c>
      <c r="H21" s="76">
        <v>0</v>
      </c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</row>
    <row r="22" spans="1:34" ht="20.25" customHeight="1">
      <c r="A22" s="82"/>
      <c r="B22" s="80"/>
      <c r="C22" s="84" t="s">
        <v>163</v>
      </c>
      <c r="D22" s="78">
        <f t="shared" si="0"/>
        <v>0</v>
      </c>
      <c r="E22" s="80">
        <v>0</v>
      </c>
      <c r="F22" s="79">
        <v>0</v>
      </c>
      <c r="G22" s="79">
        <v>0</v>
      </c>
      <c r="H22" s="76">
        <v>0</v>
      </c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</row>
    <row r="23" spans="1:34" ht="20.25" customHeight="1">
      <c r="A23" s="82"/>
      <c r="B23" s="80"/>
      <c r="C23" s="84" t="s">
        <v>164</v>
      </c>
      <c r="D23" s="78">
        <f t="shared" si="0"/>
        <v>0</v>
      </c>
      <c r="E23" s="80">
        <v>0</v>
      </c>
      <c r="F23" s="79">
        <v>0</v>
      </c>
      <c r="G23" s="79">
        <v>0</v>
      </c>
      <c r="H23" s="76">
        <v>0</v>
      </c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</row>
    <row r="24" spans="1:34" ht="20.25" customHeight="1">
      <c r="A24" s="82"/>
      <c r="B24" s="80"/>
      <c r="C24" s="84" t="s">
        <v>165</v>
      </c>
      <c r="D24" s="78">
        <f t="shared" si="0"/>
        <v>0</v>
      </c>
      <c r="E24" s="80">
        <v>0</v>
      </c>
      <c r="F24" s="79">
        <v>0</v>
      </c>
      <c r="G24" s="79">
        <v>0</v>
      </c>
      <c r="H24" s="76">
        <v>0</v>
      </c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</row>
    <row r="25" spans="1:34" ht="20.25" customHeight="1">
      <c r="A25" s="82"/>
      <c r="B25" s="80"/>
      <c r="C25" s="84" t="s">
        <v>166</v>
      </c>
      <c r="D25" s="78">
        <f t="shared" si="0"/>
        <v>0</v>
      </c>
      <c r="E25" s="80">
        <v>0</v>
      </c>
      <c r="F25" s="79">
        <v>0</v>
      </c>
      <c r="G25" s="79">
        <v>0</v>
      </c>
      <c r="H25" s="76">
        <v>0</v>
      </c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</row>
    <row r="26" spans="1:34" ht="20.25" customHeight="1">
      <c r="A26" s="84"/>
      <c r="B26" s="80"/>
      <c r="C26" s="84" t="s">
        <v>167</v>
      </c>
      <c r="D26" s="78">
        <f t="shared" si="0"/>
        <v>236050</v>
      </c>
      <c r="E26" s="80">
        <v>236050</v>
      </c>
      <c r="F26" s="79">
        <v>0</v>
      </c>
      <c r="G26" s="79">
        <v>0</v>
      </c>
      <c r="H26" s="76">
        <v>0</v>
      </c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</row>
    <row r="27" spans="1:34" ht="20.25" customHeight="1">
      <c r="A27" s="84"/>
      <c r="B27" s="80"/>
      <c r="C27" s="84" t="s">
        <v>168</v>
      </c>
      <c r="D27" s="78">
        <f t="shared" si="0"/>
        <v>0</v>
      </c>
      <c r="E27" s="80">
        <v>0</v>
      </c>
      <c r="F27" s="79">
        <v>0</v>
      </c>
      <c r="G27" s="79">
        <v>0</v>
      </c>
      <c r="H27" s="76">
        <v>0</v>
      </c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</row>
    <row r="28" spans="1:34" ht="20.25" customHeight="1">
      <c r="A28" s="84"/>
      <c r="B28" s="80"/>
      <c r="C28" s="84" t="s">
        <v>169</v>
      </c>
      <c r="D28" s="78">
        <f t="shared" si="0"/>
        <v>0</v>
      </c>
      <c r="E28" s="80">
        <v>0</v>
      </c>
      <c r="F28" s="79">
        <v>0</v>
      </c>
      <c r="G28" s="79">
        <v>0</v>
      </c>
      <c r="H28" s="76">
        <v>0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</row>
    <row r="29" spans="1:34" ht="20.25" customHeight="1">
      <c r="A29" s="84"/>
      <c r="B29" s="80"/>
      <c r="C29" s="84" t="s">
        <v>170</v>
      </c>
      <c r="D29" s="78">
        <f t="shared" si="0"/>
        <v>0</v>
      </c>
      <c r="E29" s="80">
        <v>0</v>
      </c>
      <c r="F29" s="79">
        <v>0</v>
      </c>
      <c r="G29" s="79">
        <v>0</v>
      </c>
      <c r="H29" s="76">
        <v>0</v>
      </c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</row>
    <row r="30" spans="1:34" ht="20.25" customHeight="1">
      <c r="A30" s="84"/>
      <c r="B30" s="80"/>
      <c r="C30" s="84" t="s">
        <v>171</v>
      </c>
      <c r="D30" s="78">
        <f t="shared" si="0"/>
        <v>0</v>
      </c>
      <c r="E30" s="80">
        <v>0</v>
      </c>
      <c r="F30" s="79">
        <v>0</v>
      </c>
      <c r="G30" s="79">
        <v>0</v>
      </c>
      <c r="H30" s="76">
        <v>0</v>
      </c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</row>
    <row r="31" spans="1:34" ht="20.25" customHeight="1">
      <c r="A31" s="84"/>
      <c r="B31" s="80"/>
      <c r="C31" s="84" t="s">
        <v>172</v>
      </c>
      <c r="D31" s="78">
        <f t="shared" si="0"/>
        <v>0</v>
      </c>
      <c r="E31" s="80">
        <v>0</v>
      </c>
      <c r="F31" s="79">
        <v>0</v>
      </c>
      <c r="G31" s="79">
        <v>0</v>
      </c>
      <c r="H31" s="76">
        <v>0</v>
      </c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</row>
    <row r="32" spans="1:34" ht="20.25" customHeight="1">
      <c r="A32" s="84"/>
      <c r="B32" s="80"/>
      <c r="C32" s="84" t="s">
        <v>173</v>
      </c>
      <c r="D32" s="78">
        <f t="shared" si="0"/>
        <v>0</v>
      </c>
      <c r="E32" s="80">
        <v>0</v>
      </c>
      <c r="F32" s="79">
        <v>0</v>
      </c>
      <c r="G32" s="79">
        <v>0</v>
      </c>
      <c r="H32" s="76">
        <v>0</v>
      </c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</row>
    <row r="33" spans="1:34" ht="20.25" customHeight="1">
      <c r="A33" s="84"/>
      <c r="B33" s="80"/>
      <c r="C33" s="84" t="s">
        <v>174</v>
      </c>
      <c r="D33" s="78">
        <f t="shared" si="0"/>
        <v>0</v>
      </c>
      <c r="E33" s="80">
        <v>0</v>
      </c>
      <c r="F33" s="79">
        <v>0</v>
      </c>
      <c r="G33" s="79">
        <v>0</v>
      </c>
      <c r="H33" s="76">
        <v>0</v>
      </c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</row>
    <row r="34" spans="1:34" ht="20.25" customHeight="1">
      <c r="A34" s="84"/>
      <c r="B34" s="80"/>
      <c r="C34" s="84" t="s">
        <v>175</v>
      </c>
      <c r="D34" s="78">
        <f t="shared" si="0"/>
        <v>0</v>
      </c>
      <c r="E34" s="80">
        <v>0</v>
      </c>
      <c r="F34" s="85">
        <v>0</v>
      </c>
      <c r="G34" s="85">
        <v>0</v>
      </c>
      <c r="H34" s="80">
        <v>0</v>
      </c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</row>
    <row r="35" spans="1:34" ht="20.25" customHeight="1">
      <c r="A35" s="72"/>
      <c r="B35" s="86"/>
      <c r="C35" s="72"/>
      <c r="D35" s="86"/>
      <c r="E35" s="87"/>
      <c r="F35" s="87"/>
      <c r="G35" s="87"/>
      <c r="H35" s="87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</row>
    <row r="36" spans="1:34" ht="20.25" customHeight="1">
      <c r="A36" s="84"/>
      <c r="B36" s="80"/>
      <c r="C36" s="84" t="s">
        <v>176</v>
      </c>
      <c r="D36" s="78">
        <f>SUM(E36:H36)</f>
        <v>0</v>
      </c>
      <c r="E36" s="85">
        <v>0</v>
      </c>
      <c r="F36" s="85">
        <v>0</v>
      </c>
      <c r="G36" s="85">
        <v>0</v>
      </c>
      <c r="H36" s="80">
        <v>0</v>
      </c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</row>
    <row r="37" spans="1:34" ht="20.25" customHeight="1">
      <c r="A37" s="84"/>
      <c r="B37" s="88"/>
      <c r="C37" s="84"/>
      <c r="D37" s="86"/>
      <c r="E37" s="89"/>
      <c r="F37" s="89"/>
      <c r="G37" s="89"/>
      <c r="H37" s="8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</row>
    <row r="38" spans="1:34" ht="20.25" customHeight="1">
      <c r="A38" s="72" t="s">
        <v>48</v>
      </c>
      <c r="B38" s="88">
        <f>SUM(B6,B10)</f>
        <v>6392984</v>
      </c>
      <c r="C38" s="72" t="s">
        <v>49</v>
      </c>
      <c r="D38" s="78">
        <f>SUM(E38:H38)</f>
        <v>6392984</v>
      </c>
      <c r="E38" s="86">
        <f>SUM(E7:E36)</f>
        <v>6392984</v>
      </c>
      <c r="F38" s="86">
        <f>SUM(F7:F36)</f>
        <v>0</v>
      </c>
      <c r="G38" s="86">
        <f>SUM(G7:G36)</f>
        <v>0</v>
      </c>
      <c r="H38" s="86">
        <f>SUM(H7:H36)</f>
        <v>0</v>
      </c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</row>
    <row r="39" spans="1:34" ht="20.25" customHeight="1">
      <c r="A39" s="90"/>
      <c r="B39" s="91"/>
      <c r="C39" s="92"/>
      <c r="D39" s="92"/>
      <c r="E39" s="92"/>
      <c r="F39" s="92"/>
      <c r="G39" s="92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</row>
  </sheetData>
  <mergeCells count="1">
    <mergeCell ref="A2:H2"/>
  </mergeCells>
  <phoneticPr fontId="1" type="noConversion"/>
  <printOptions horizontalCentered="1" verticalCentered="1"/>
  <pageMargins left="0.59027777777777779" right="0.59027777777777779" top="0.59027777777777779" bottom="0.59027777777777779" header="0.59027777777777779" footer="0.39305555555555555"/>
  <pageSetup paperSize="9" scale="64" orientation="landscape" horizontalDpi="300" verticalDpi="300" r:id="rId1"/>
  <headerFooter scaleWithDoc="0" alignWithMargins="0">
    <oddFooter>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O62"/>
  <sheetViews>
    <sheetView showGridLines="0" showZeros="0" zoomScale="90" zoomScaleNormal="90" workbookViewId="0">
      <pane xSplit="9" ySplit="13" topLeftCell="J14" activePane="bottomRight" state="frozen"/>
      <selection pane="topRight" activeCell="J1" sqref="J1"/>
      <selection pane="bottomLeft" activeCell="A13" sqref="A13"/>
      <selection pane="bottomRight" activeCell="F16" sqref="F16"/>
    </sheetView>
  </sheetViews>
  <sheetFormatPr defaultRowHeight="12.75" customHeight="1"/>
  <cols>
    <col min="1" max="1" width="4.83203125" customWidth="1"/>
    <col min="2" max="3" width="3.6640625" customWidth="1"/>
    <col min="4" max="4" width="32.33203125" customWidth="1"/>
    <col min="5" max="5" width="13.33203125" style="123" customWidth="1"/>
    <col min="6" max="6" width="14.6640625" style="123" customWidth="1"/>
    <col min="7" max="7" width="12" style="123" customWidth="1"/>
    <col min="8" max="11" width="10.6640625" style="123" customWidth="1"/>
    <col min="12" max="14" width="12.1640625" style="123" customWidth="1"/>
    <col min="15" max="17" width="10.6640625" style="123" customWidth="1"/>
    <col min="18" max="21" width="12.1640625" style="123" customWidth="1"/>
    <col min="22" max="23" width="10.6640625" style="123" customWidth="1"/>
    <col min="24" max="24" width="12.1640625" style="123" customWidth="1"/>
    <col min="25" max="25" width="9.83203125" style="123" customWidth="1"/>
    <col min="26" max="29" width="10.6640625" style="123" customWidth="1"/>
    <col min="30" max="30" width="9.1640625" style="123" customWidth="1"/>
    <col min="31" max="31" width="11.1640625" style="123" customWidth="1"/>
    <col min="32" max="38" width="10.6640625" style="123" customWidth="1"/>
    <col min="39" max="39" width="12.1640625" style="123" customWidth="1"/>
    <col min="40" max="40" width="12.6640625" style="123" customWidth="1"/>
    <col min="41" max="43" width="10.6640625" style="123" customWidth="1"/>
    <col min="44" max="44" width="11.6640625" style="123" customWidth="1"/>
    <col min="45" max="49" width="10.6640625" style="123" customWidth="1"/>
    <col min="50" max="50" width="12.6640625" style="123" customWidth="1"/>
    <col min="51" max="87" width="10.6640625" style="123" customWidth="1"/>
    <col min="88" max="92" width="10.6640625" style="123" hidden="1" customWidth="1"/>
    <col min="93" max="93" width="10.6640625" customWidth="1"/>
  </cols>
  <sheetData>
    <row r="1" spans="1:93" ht="13.9" customHeight="1">
      <c r="A1" s="1"/>
      <c r="B1" s="2"/>
      <c r="C1" s="2"/>
      <c r="D1" s="2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2"/>
      <c r="Z1" s="122"/>
      <c r="CN1" s="124" t="s">
        <v>177</v>
      </c>
    </row>
    <row r="2" spans="1:93" ht="19.899999999999999" customHeight="1">
      <c r="A2" s="152" t="s">
        <v>178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</row>
    <row r="3" spans="1:93" ht="16.149999999999999" customHeight="1">
      <c r="A3" s="70" t="s">
        <v>389</v>
      </c>
      <c r="B3" s="5"/>
      <c r="C3" s="5"/>
      <c r="D3" s="5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8" t="s">
        <v>340</v>
      </c>
      <c r="CO3" s="27"/>
    </row>
    <row r="4" spans="1:93" ht="20.100000000000001" customHeight="1">
      <c r="A4" s="159" t="s">
        <v>52</v>
      </c>
      <c r="B4" s="159"/>
      <c r="C4" s="159"/>
      <c r="D4" s="159"/>
      <c r="E4" s="175" t="s">
        <v>53</v>
      </c>
      <c r="F4" s="180" t="s">
        <v>179</v>
      </c>
      <c r="G4" s="181"/>
      <c r="H4" s="181"/>
      <c r="I4" s="181"/>
      <c r="J4" s="181"/>
      <c r="K4" s="181"/>
      <c r="L4" s="182"/>
      <c r="M4" s="179" t="s">
        <v>180</v>
      </c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8" t="s">
        <v>181</v>
      </c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 t="s">
        <v>182</v>
      </c>
      <c r="AZ4" s="172"/>
      <c r="BA4" s="172"/>
      <c r="BB4" s="172"/>
      <c r="BC4" s="172"/>
      <c r="BD4" s="172" t="s">
        <v>183</v>
      </c>
      <c r="BE4" s="172"/>
      <c r="BF4" s="172"/>
      <c r="BG4" s="172" t="s">
        <v>184</v>
      </c>
      <c r="BH4" s="172"/>
      <c r="BI4" s="172"/>
      <c r="BJ4" s="172" t="s">
        <v>185</v>
      </c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 t="s">
        <v>186</v>
      </c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 t="s">
        <v>187</v>
      </c>
      <c r="CK4" s="172"/>
      <c r="CL4" s="172"/>
      <c r="CM4" s="172"/>
      <c r="CN4" s="172"/>
      <c r="CO4" s="27"/>
    </row>
    <row r="5" spans="1:93" ht="20.100000000000001" customHeight="1">
      <c r="A5" s="7" t="s">
        <v>63</v>
      </c>
      <c r="B5" s="7"/>
      <c r="C5" s="64"/>
      <c r="D5" s="174" t="s">
        <v>188</v>
      </c>
      <c r="E5" s="167"/>
      <c r="F5" s="169" t="s">
        <v>68</v>
      </c>
      <c r="G5" s="169" t="s">
        <v>189</v>
      </c>
      <c r="H5" s="169" t="s">
        <v>336</v>
      </c>
      <c r="I5" s="169" t="s">
        <v>190</v>
      </c>
      <c r="J5" s="169" t="s">
        <v>191</v>
      </c>
      <c r="K5" s="169" t="s">
        <v>335</v>
      </c>
      <c r="L5" s="176" t="s">
        <v>192</v>
      </c>
      <c r="M5" s="169" t="s">
        <v>68</v>
      </c>
      <c r="N5" s="169" t="s">
        <v>193</v>
      </c>
      <c r="O5" s="169" t="s">
        <v>194</v>
      </c>
      <c r="P5" s="169" t="s">
        <v>195</v>
      </c>
      <c r="Q5" s="169" t="s">
        <v>196</v>
      </c>
      <c r="R5" s="169" t="s">
        <v>197</v>
      </c>
      <c r="S5" s="169" t="s">
        <v>198</v>
      </c>
      <c r="T5" s="169" t="s">
        <v>199</v>
      </c>
      <c r="U5" s="169" t="s">
        <v>200</v>
      </c>
      <c r="V5" s="169" t="s">
        <v>201</v>
      </c>
      <c r="W5" s="173" t="s">
        <v>202</v>
      </c>
      <c r="X5" s="169" t="s">
        <v>203</v>
      </c>
      <c r="Y5" s="169" t="s">
        <v>204</v>
      </c>
      <c r="Z5" s="169" t="s">
        <v>205</v>
      </c>
      <c r="AA5" s="169" t="s">
        <v>206</v>
      </c>
      <c r="AB5" s="173" t="s">
        <v>207</v>
      </c>
      <c r="AC5" s="169" t="s">
        <v>208</v>
      </c>
      <c r="AD5" s="169" t="s">
        <v>209</v>
      </c>
      <c r="AE5" s="169" t="s">
        <v>210</v>
      </c>
      <c r="AF5" s="169" t="s">
        <v>211</v>
      </c>
      <c r="AG5" s="169" t="s">
        <v>212</v>
      </c>
      <c r="AH5" s="169" t="s">
        <v>213</v>
      </c>
      <c r="AI5" s="169" t="s">
        <v>214</v>
      </c>
      <c r="AJ5" s="169" t="s">
        <v>215</v>
      </c>
      <c r="AK5" s="169" t="s">
        <v>216</v>
      </c>
      <c r="AL5" s="173" t="s">
        <v>217</v>
      </c>
      <c r="AM5" s="169" t="s">
        <v>218</v>
      </c>
      <c r="AN5" s="167" t="s">
        <v>68</v>
      </c>
      <c r="AO5" s="167" t="s">
        <v>219</v>
      </c>
      <c r="AP5" s="167" t="s">
        <v>220</v>
      </c>
      <c r="AQ5" s="171" t="s">
        <v>337</v>
      </c>
      <c r="AR5" s="170" t="s">
        <v>447</v>
      </c>
      <c r="AS5" s="167" t="s">
        <v>221</v>
      </c>
      <c r="AT5" s="167" t="s">
        <v>222</v>
      </c>
      <c r="AU5" s="167" t="s">
        <v>223</v>
      </c>
      <c r="AV5" s="167" t="s">
        <v>224</v>
      </c>
      <c r="AW5" s="171" t="s">
        <v>338</v>
      </c>
      <c r="AX5" s="167" t="s">
        <v>225</v>
      </c>
      <c r="AY5" s="167" t="s">
        <v>68</v>
      </c>
      <c r="AZ5" s="167" t="s">
        <v>226</v>
      </c>
      <c r="BA5" s="167" t="s">
        <v>227</v>
      </c>
      <c r="BB5" s="167" t="s">
        <v>228</v>
      </c>
      <c r="BC5" s="167" t="s">
        <v>229</v>
      </c>
      <c r="BD5" s="167" t="s">
        <v>68</v>
      </c>
      <c r="BE5" s="167" t="s">
        <v>230</v>
      </c>
      <c r="BF5" s="167" t="s">
        <v>231</v>
      </c>
      <c r="BG5" s="167" t="s">
        <v>68</v>
      </c>
      <c r="BH5" s="167" t="s">
        <v>232</v>
      </c>
      <c r="BI5" s="167" t="s">
        <v>233</v>
      </c>
      <c r="BJ5" s="167" t="s">
        <v>68</v>
      </c>
      <c r="BK5" s="167" t="s">
        <v>234</v>
      </c>
      <c r="BL5" s="167" t="s">
        <v>235</v>
      </c>
      <c r="BM5" s="167" t="s">
        <v>236</v>
      </c>
      <c r="BN5" s="167" t="s">
        <v>237</v>
      </c>
      <c r="BO5" s="167" t="s">
        <v>238</v>
      </c>
      <c r="BP5" s="167" t="s">
        <v>239</v>
      </c>
      <c r="BQ5" s="167" t="s">
        <v>240</v>
      </c>
      <c r="BR5" s="167" t="s">
        <v>241</v>
      </c>
      <c r="BS5" s="167" t="s">
        <v>242</v>
      </c>
      <c r="BT5" s="167" t="s">
        <v>243</v>
      </c>
      <c r="BU5" s="167" t="s">
        <v>68</v>
      </c>
      <c r="BV5" s="167" t="s">
        <v>234</v>
      </c>
      <c r="BW5" s="167" t="s">
        <v>235</v>
      </c>
      <c r="BX5" s="167" t="s">
        <v>236</v>
      </c>
      <c r="BY5" s="167" t="s">
        <v>237</v>
      </c>
      <c r="BZ5" s="167" t="s">
        <v>238</v>
      </c>
      <c r="CA5" s="167" t="s">
        <v>239</v>
      </c>
      <c r="CB5" s="167" t="s">
        <v>240</v>
      </c>
      <c r="CC5" s="167" t="s">
        <v>244</v>
      </c>
      <c r="CD5" s="167" t="s">
        <v>245</v>
      </c>
      <c r="CE5" s="167" t="s">
        <v>246</v>
      </c>
      <c r="CF5" s="167" t="s">
        <v>247</v>
      </c>
      <c r="CG5" s="168" t="s">
        <v>241</v>
      </c>
      <c r="CH5" s="167" t="s">
        <v>242</v>
      </c>
      <c r="CI5" s="167" t="s">
        <v>186</v>
      </c>
      <c r="CJ5" s="167" t="s">
        <v>68</v>
      </c>
      <c r="CK5" s="167" t="s">
        <v>248</v>
      </c>
      <c r="CL5" s="167" t="s">
        <v>249</v>
      </c>
      <c r="CM5" s="167" t="s">
        <v>250</v>
      </c>
      <c r="CN5" s="167" t="s">
        <v>187</v>
      </c>
      <c r="CO5" s="27"/>
    </row>
    <row r="6" spans="1:93" ht="16.899999999999999" customHeight="1">
      <c r="A6" s="14" t="s">
        <v>73</v>
      </c>
      <c r="B6" s="13" t="s">
        <v>74</v>
      </c>
      <c r="C6" s="15" t="s">
        <v>75</v>
      </c>
      <c r="D6" s="158"/>
      <c r="E6" s="171"/>
      <c r="F6" s="167"/>
      <c r="G6" s="167"/>
      <c r="H6" s="167"/>
      <c r="I6" s="167"/>
      <c r="J6" s="167"/>
      <c r="K6" s="167"/>
      <c r="L6" s="17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8"/>
      <c r="X6" s="167"/>
      <c r="Y6" s="167"/>
      <c r="Z6" s="167"/>
      <c r="AA6" s="167"/>
      <c r="AB6" s="168"/>
      <c r="AC6" s="167"/>
      <c r="AD6" s="171"/>
      <c r="AE6" s="171"/>
      <c r="AF6" s="167"/>
      <c r="AG6" s="167"/>
      <c r="AH6" s="167"/>
      <c r="AI6" s="167"/>
      <c r="AJ6" s="167"/>
      <c r="AK6" s="167"/>
      <c r="AL6" s="168"/>
      <c r="AM6" s="167"/>
      <c r="AN6" s="167"/>
      <c r="AO6" s="167"/>
      <c r="AP6" s="167"/>
      <c r="AQ6" s="169"/>
      <c r="AR6" s="169"/>
      <c r="AS6" s="167"/>
      <c r="AT6" s="167"/>
      <c r="AU6" s="167"/>
      <c r="AV6" s="167"/>
      <c r="AW6" s="169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8"/>
      <c r="CH6" s="167"/>
      <c r="CI6" s="167"/>
      <c r="CJ6" s="167"/>
      <c r="CK6" s="167"/>
      <c r="CL6" s="167"/>
      <c r="CM6" s="167"/>
      <c r="CN6" s="167"/>
      <c r="CO6" s="27"/>
    </row>
    <row r="7" spans="1:93" ht="16.899999999999999" customHeight="1">
      <c r="A7" s="15"/>
      <c r="B7" s="118"/>
      <c r="C7" s="15"/>
      <c r="D7" s="119" t="s">
        <v>392</v>
      </c>
      <c r="E7" s="134">
        <f>F7+M7+AN7+AY7+BD7+BJ7+BU7</f>
        <v>6392984</v>
      </c>
      <c r="F7" s="135">
        <f>SUM(G7:L7)</f>
        <v>2353484</v>
      </c>
      <c r="G7" s="135">
        <f t="shared" ref="G7:L7" si="0">G8+G21+G24+G33+G36+G40+G56+G59</f>
        <v>941432</v>
      </c>
      <c r="H7" s="135">
        <f t="shared" si="0"/>
        <v>686520</v>
      </c>
      <c r="I7" s="135">
        <f t="shared" si="0"/>
        <v>53913</v>
      </c>
      <c r="J7" s="135">
        <f t="shared" si="0"/>
        <v>289443</v>
      </c>
      <c r="K7" s="135">
        <f t="shared" si="0"/>
        <v>382176</v>
      </c>
      <c r="L7" s="135">
        <f t="shared" si="0"/>
        <v>0</v>
      </c>
      <c r="M7" s="135">
        <f>SUM(N7:AM7)</f>
        <v>1520970</v>
      </c>
      <c r="N7" s="135">
        <f>N8+N21+N24+N33+N36+N40+N56+N59</f>
        <v>447369</v>
      </c>
      <c r="O7" s="135">
        <f t="shared" ref="O7:AM7" si="1">O8+O21+O24+O33+O36+O40+O56+O59</f>
        <v>0</v>
      </c>
      <c r="P7" s="135">
        <f t="shared" si="1"/>
        <v>0</v>
      </c>
      <c r="Q7" s="135">
        <f t="shared" si="1"/>
        <v>0</v>
      </c>
      <c r="R7" s="135">
        <f t="shared" si="1"/>
        <v>20000</v>
      </c>
      <c r="S7" s="135">
        <f t="shared" si="1"/>
        <v>30000</v>
      </c>
      <c r="T7" s="135">
        <f t="shared" si="1"/>
        <v>30000</v>
      </c>
      <c r="U7" s="135">
        <f t="shared" si="1"/>
        <v>0</v>
      </c>
      <c r="V7" s="135">
        <f t="shared" si="1"/>
        <v>40000</v>
      </c>
      <c r="W7" s="135">
        <f t="shared" si="1"/>
        <v>0</v>
      </c>
      <c r="X7" s="135">
        <f t="shared" si="1"/>
        <v>10000</v>
      </c>
      <c r="Y7" s="135">
        <f t="shared" si="1"/>
        <v>0</v>
      </c>
      <c r="Z7" s="135">
        <f t="shared" si="1"/>
        <v>16140</v>
      </c>
      <c r="AA7" s="135">
        <f t="shared" si="1"/>
        <v>10000</v>
      </c>
      <c r="AB7" s="135">
        <f t="shared" si="1"/>
        <v>50000</v>
      </c>
      <c r="AC7" s="135">
        <f t="shared" si="1"/>
        <v>0</v>
      </c>
      <c r="AD7" s="135">
        <f t="shared" si="1"/>
        <v>0</v>
      </c>
      <c r="AE7" s="135">
        <f t="shared" si="1"/>
        <v>0</v>
      </c>
      <c r="AF7" s="135">
        <f t="shared" si="1"/>
        <v>0</v>
      </c>
      <c r="AG7" s="135">
        <f t="shared" si="1"/>
        <v>0</v>
      </c>
      <c r="AH7" s="135">
        <f t="shared" si="1"/>
        <v>0</v>
      </c>
      <c r="AI7" s="135">
        <f t="shared" si="1"/>
        <v>0</v>
      </c>
      <c r="AJ7" s="135">
        <f t="shared" si="1"/>
        <v>46109</v>
      </c>
      <c r="AK7" s="135">
        <f t="shared" si="1"/>
        <v>39297</v>
      </c>
      <c r="AL7" s="135">
        <f t="shared" si="1"/>
        <v>0</v>
      </c>
      <c r="AM7" s="135">
        <f t="shared" si="1"/>
        <v>782055</v>
      </c>
      <c r="AN7" s="135">
        <f>SUM(AO7:AX7)</f>
        <v>1858530</v>
      </c>
      <c r="AO7" s="135">
        <f>AO8+AO21+AO24+AO33+AO36+AO40+AO56+AO59</f>
        <v>0</v>
      </c>
      <c r="AP7" s="135">
        <f t="shared" ref="AP7:AX7" si="2">AP8+AP21+AP24+AP33+AP36+AP40+AP56+AP59</f>
        <v>0</v>
      </c>
      <c r="AQ7" s="135">
        <f t="shared" si="2"/>
        <v>25968</v>
      </c>
      <c r="AR7" s="135">
        <f t="shared" si="2"/>
        <v>1081712</v>
      </c>
      <c r="AS7" s="135">
        <f t="shared" si="2"/>
        <v>504000</v>
      </c>
      <c r="AT7" s="135">
        <f t="shared" si="2"/>
        <v>0</v>
      </c>
      <c r="AU7" s="135">
        <f t="shared" si="2"/>
        <v>0</v>
      </c>
      <c r="AV7" s="135">
        <f t="shared" si="2"/>
        <v>236050</v>
      </c>
      <c r="AW7" s="135">
        <f t="shared" si="2"/>
        <v>0</v>
      </c>
      <c r="AX7" s="135">
        <f t="shared" si="2"/>
        <v>10800</v>
      </c>
      <c r="AY7" s="135">
        <f>SUM(AZ7:BC7)</f>
        <v>0</v>
      </c>
      <c r="AZ7" s="135"/>
      <c r="BA7" s="135"/>
      <c r="BB7" s="135"/>
      <c r="BC7" s="135"/>
      <c r="BD7" s="135">
        <f>SUM(BE7:BF7)</f>
        <v>0</v>
      </c>
      <c r="BE7" s="135"/>
      <c r="BF7" s="135"/>
      <c r="BG7" s="135">
        <f>SUM(BH7:BI7)</f>
        <v>0</v>
      </c>
      <c r="BH7" s="135"/>
      <c r="BI7" s="135"/>
      <c r="BJ7" s="135">
        <f>SUM(BK7:BT7)</f>
        <v>0</v>
      </c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>
        <f>SUM(BV7:CI7)</f>
        <v>660000</v>
      </c>
      <c r="BV7" s="135">
        <f>BV8+BV21+BV25+BV33+BV36+BV40+BV56+BV59</f>
        <v>0</v>
      </c>
      <c r="BW7" s="135">
        <f t="shared" ref="BW7:CI7" si="3">BW8+BW21+BW25+BW33+BW36+BW40+BW56+BW59</f>
        <v>0</v>
      </c>
      <c r="BX7" s="135">
        <f t="shared" si="3"/>
        <v>0</v>
      </c>
      <c r="BY7" s="135">
        <f t="shared" si="3"/>
        <v>500000</v>
      </c>
      <c r="BZ7" s="135">
        <f t="shared" si="3"/>
        <v>0</v>
      </c>
      <c r="CA7" s="135">
        <f t="shared" si="3"/>
        <v>0</v>
      </c>
      <c r="CB7" s="135">
        <f t="shared" si="3"/>
        <v>0</v>
      </c>
      <c r="CC7" s="135">
        <f t="shared" si="3"/>
        <v>0</v>
      </c>
      <c r="CD7" s="135">
        <f t="shared" si="3"/>
        <v>0</v>
      </c>
      <c r="CE7" s="135">
        <f t="shared" si="3"/>
        <v>0</v>
      </c>
      <c r="CF7" s="135">
        <f t="shared" si="3"/>
        <v>0</v>
      </c>
      <c r="CG7" s="135">
        <f t="shared" si="3"/>
        <v>0</v>
      </c>
      <c r="CH7" s="135">
        <f t="shared" si="3"/>
        <v>0</v>
      </c>
      <c r="CI7" s="135">
        <f t="shared" si="3"/>
        <v>160000</v>
      </c>
      <c r="CJ7" s="129"/>
      <c r="CK7" s="129"/>
      <c r="CL7" s="129"/>
      <c r="CM7" s="129"/>
      <c r="CN7" s="129"/>
      <c r="CO7" s="27"/>
    </row>
    <row r="8" spans="1:93" ht="16.899999999999999" customHeight="1">
      <c r="A8" s="15"/>
      <c r="B8" s="118"/>
      <c r="C8" s="15"/>
      <c r="D8" s="119" t="s">
        <v>393</v>
      </c>
      <c r="E8" s="134">
        <f t="shared" ref="E8:E61" si="4">F8+M8+AN8+AY8+BD8+BJ8+BU8</f>
        <v>2197010</v>
      </c>
      <c r="F8" s="135">
        <f t="shared" ref="F8:F61" si="5">SUM(G8:L8)</f>
        <v>1373968</v>
      </c>
      <c r="G8" s="135">
        <f t="shared" ref="G8:L8" si="6">G9+G12+G14+G17+G19</f>
        <v>531928</v>
      </c>
      <c r="H8" s="135">
        <f t="shared" si="6"/>
        <v>575691</v>
      </c>
      <c r="I8" s="135">
        <f t="shared" si="6"/>
        <v>48114</v>
      </c>
      <c r="J8" s="135">
        <f t="shared" si="6"/>
        <v>0</v>
      </c>
      <c r="K8" s="135">
        <f t="shared" si="6"/>
        <v>218235</v>
      </c>
      <c r="L8" s="135">
        <f t="shared" si="6"/>
        <v>0</v>
      </c>
      <c r="M8" s="135">
        <f t="shared" ref="M8:M61" si="7">SUM(N8:AM8)</f>
        <v>823042</v>
      </c>
      <c r="N8" s="135">
        <f>N9+N12+N14+N17+N19</f>
        <v>127369</v>
      </c>
      <c r="O8" s="135">
        <f t="shared" ref="O8:AM8" si="8">O9+O12+O14+O17+O19</f>
        <v>0</v>
      </c>
      <c r="P8" s="135">
        <f t="shared" si="8"/>
        <v>0</v>
      </c>
      <c r="Q8" s="135">
        <f t="shared" si="8"/>
        <v>0</v>
      </c>
      <c r="R8" s="135">
        <f t="shared" si="8"/>
        <v>20000</v>
      </c>
      <c r="S8" s="135">
        <f t="shared" si="8"/>
        <v>30000</v>
      </c>
      <c r="T8" s="135">
        <f t="shared" si="8"/>
        <v>30000</v>
      </c>
      <c r="U8" s="135">
        <f t="shared" si="8"/>
        <v>0</v>
      </c>
      <c r="V8" s="135">
        <f t="shared" si="8"/>
        <v>40000</v>
      </c>
      <c r="W8" s="135">
        <f t="shared" si="8"/>
        <v>0</v>
      </c>
      <c r="X8" s="135">
        <f t="shared" si="8"/>
        <v>10000</v>
      </c>
      <c r="Y8" s="135">
        <f t="shared" si="8"/>
        <v>0</v>
      </c>
      <c r="Z8" s="135">
        <f t="shared" si="8"/>
        <v>16140</v>
      </c>
      <c r="AA8" s="135">
        <f t="shared" si="8"/>
        <v>10000</v>
      </c>
      <c r="AB8" s="135">
        <f t="shared" si="8"/>
        <v>50000</v>
      </c>
      <c r="AC8" s="135">
        <f t="shared" si="8"/>
        <v>0</v>
      </c>
      <c r="AD8" s="135">
        <f t="shared" si="8"/>
        <v>0</v>
      </c>
      <c r="AE8" s="135">
        <f t="shared" si="8"/>
        <v>0</v>
      </c>
      <c r="AF8" s="135">
        <f t="shared" si="8"/>
        <v>0</v>
      </c>
      <c r="AG8" s="135">
        <f t="shared" si="8"/>
        <v>0</v>
      </c>
      <c r="AH8" s="135">
        <f t="shared" si="8"/>
        <v>0</v>
      </c>
      <c r="AI8" s="135">
        <f t="shared" si="8"/>
        <v>0</v>
      </c>
      <c r="AJ8" s="135">
        <f t="shared" si="8"/>
        <v>29914</v>
      </c>
      <c r="AK8" s="135">
        <f t="shared" si="8"/>
        <v>24964</v>
      </c>
      <c r="AL8" s="135">
        <f t="shared" si="8"/>
        <v>0</v>
      </c>
      <c r="AM8" s="135">
        <f t="shared" si="8"/>
        <v>434655</v>
      </c>
      <c r="AN8" s="135">
        <f t="shared" ref="AN8:AN61" si="9">SUM(AO8:AX8)</f>
        <v>0</v>
      </c>
      <c r="AO8" s="135"/>
      <c r="AP8" s="135"/>
      <c r="AQ8" s="136"/>
      <c r="AR8" s="136"/>
      <c r="AS8" s="135"/>
      <c r="AT8" s="135"/>
      <c r="AU8" s="135"/>
      <c r="AV8" s="135"/>
      <c r="AW8" s="136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>
        <f t="shared" ref="BU8:BU61" si="10">SUM(BV8:CI8)</f>
        <v>0</v>
      </c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3"/>
      <c r="CH8" s="135"/>
      <c r="CI8" s="135"/>
      <c r="CJ8" s="129"/>
      <c r="CK8" s="129"/>
      <c r="CL8" s="129"/>
      <c r="CM8" s="129"/>
      <c r="CN8" s="129"/>
      <c r="CO8" s="27"/>
    </row>
    <row r="9" spans="1:93" ht="16.899999999999999" customHeight="1">
      <c r="A9" s="15"/>
      <c r="B9" s="118"/>
      <c r="C9" s="15"/>
      <c r="D9" s="119" t="s">
        <v>394</v>
      </c>
      <c r="E9" s="134">
        <f t="shared" si="4"/>
        <v>1885733</v>
      </c>
      <c r="F9" s="135">
        <f t="shared" si="5"/>
        <v>1179761</v>
      </c>
      <c r="G9" s="135">
        <f>G10</f>
        <v>455333</v>
      </c>
      <c r="H9" s="135">
        <f>H10</f>
        <v>496767</v>
      </c>
      <c r="I9" s="135">
        <f>I10</f>
        <v>41559</v>
      </c>
      <c r="J9" s="135">
        <f>J10</f>
        <v>0</v>
      </c>
      <c r="K9" s="135">
        <v>186102</v>
      </c>
      <c r="L9" s="135">
        <f>L10</f>
        <v>0</v>
      </c>
      <c r="M9" s="135">
        <f t="shared" si="7"/>
        <v>705972</v>
      </c>
      <c r="N9" s="135">
        <f t="shared" ref="N9:AL9" si="11">N10+N11</f>
        <v>127369</v>
      </c>
      <c r="O9" s="135">
        <f t="shared" si="11"/>
        <v>0</v>
      </c>
      <c r="P9" s="135">
        <f t="shared" si="11"/>
        <v>0</v>
      </c>
      <c r="Q9" s="135">
        <f t="shared" si="11"/>
        <v>0</v>
      </c>
      <c r="R9" s="135">
        <f t="shared" si="11"/>
        <v>20000</v>
      </c>
      <c r="S9" s="135">
        <f t="shared" si="11"/>
        <v>30000</v>
      </c>
      <c r="T9" s="135">
        <f t="shared" si="11"/>
        <v>30000</v>
      </c>
      <c r="U9" s="135">
        <f t="shared" si="11"/>
        <v>0</v>
      </c>
      <c r="V9" s="135">
        <f t="shared" si="11"/>
        <v>40000</v>
      </c>
      <c r="W9" s="135">
        <f t="shared" si="11"/>
        <v>0</v>
      </c>
      <c r="X9" s="135">
        <f t="shared" si="11"/>
        <v>10000</v>
      </c>
      <c r="Y9" s="135">
        <f t="shared" si="11"/>
        <v>0</v>
      </c>
      <c r="Z9" s="135">
        <f t="shared" si="11"/>
        <v>16140</v>
      </c>
      <c r="AA9" s="135">
        <f t="shared" si="11"/>
        <v>10000</v>
      </c>
      <c r="AB9" s="135">
        <f t="shared" si="11"/>
        <v>50000</v>
      </c>
      <c r="AC9" s="135">
        <f t="shared" si="11"/>
        <v>0</v>
      </c>
      <c r="AD9" s="135">
        <f t="shared" si="11"/>
        <v>0</v>
      </c>
      <c r="AE9" s="135">
        <f t="shared" si="11"/>
        <v>0</v>
      </c>
      <c r="AF9" s="135">
        <f t="shared" si="11"/>
        <v>0</v>
      </c>
      <c r="AG9" s="135">
        <f t="shared" si="11"/>
        <v>0</v>
      </c>
      <c r="AH9" s="135">
        <f t="shared" si="11"/>
        <v>0</v>
      </c>
      <c r="AI9" s="135">
        <f t="shared" si="11"/>
        <v>0</v>
      </c>
      <c r="AJ9" s="135">
        <f t="shared" si="11"/>
        <v>26804</v>
      </c>
      <c r="AK9" s="135">
        <f t="shared" si="11"/>
        <v>22283</v>
      </c>
      <c r="AL9" s="135">
        <f t="shared" si="11"/>
        <v>0</v>
      </c>
      <c r="AM9" s="135">
        <f>AM10+AM11</f>
        <v>323376</v>
      </c>
      <c r="AN9" s="135">
        <f t="shared" si="9"/>
        <v>0</v>
      </c>
      <c r="AO9" s="135"/>
      <c r="AP9" s="135"/>
      <c r="AQ9" s="136"/>
      <c r="AR9" s="136"/>
      <c r="AS9" s="135"/>
      <c r="AT9" s="135"/>
      <c r="AU9" s="135"/>
      <c r="AV9" s="135"/>
      <c r="AW9" s="136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>
        <f t="shared" si="10"/>
        <v>0</v>
      </c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3"/>
      <c r="CH9" s="135"/>
      <c r="CI9" s="135"/>
      <c r="CJ9" s="129"/>
      <c r="CK9" s="129"/>
      <c r="CL9" s="129"/>
      <c r="CM9" s="129"/>
      <c r="CN9" s="129"/>
      <c r="CO9" s="27"/>
    </row>
    <row r="10" spans="1:93" ht="20.100000000000001" customHeight="1">
      <c r="A10" s="16" t="s">
        <v>76</v>
      </c>
      <c r="B10" s="16" t="s">
        <v>345</v>
      </c>
      <c r="C10" s="16" t="s">
        <v>78</v>
      </c>
      <c r="D10" s="16" t="s">
        <v>80</v>
      </c>
      <c r="E10" s="134">
        <f t="shared" si="4"/>
        <v>1711157</v>
      </c>
      <c r="F10" s="135">
        <f t="shared" si="5"/>
        <v>1179761</v>
      </c>
      <c r="G10" s="135">
        <v>455333</v>
      </c>
      <c r="H10" s="135">
        <v>496767</v>
      </c>
      <c r="I10" s="135">
        <v>41559</v>
      </c>
      <c r="J10" s="135"/>
      <c r="K10" s="135">
        <v>186102</v>
      </c>
      <c r="L10" s="135"/>
      <c r="M10" s="135">
        <f t="shared" si="7"/>
        <v>531396</v>
      </c>
      <c r="N10" s="135">
        <v>127369</v>
      </c>
      <c r="O10" s="135"/>
      <c r="P10" s="135"/>
      <c r="Q10" s="135"/>
      <c r="R10" s="135">
        <v>20000</v>
      </c>
      <c r="S10" s="135">
        <v>30000</v>
      </c>
      <c r="T10" s="135">
        <v>30000</v>
      </c>
      <c r="U10" s="135"/>
      <c r="V10" s="135">
        <v>40000</v>
      </c>
      <c r="W10" s="135"/>
      <c r="X10" s="135">
        <v>10000</v>
      </c>
      <c r="Y10" s="135"/>
      <c r="Z10" s="135">
        <v>16140</v>
      </c>
      <c r="AA10" s="135">
        <v>10000</v>
      </c>
      <c r="AB10" s="135">
        <v>50000</v>
      </c>
      <c r="AC10" s="137"/>
      <c r="AD10" s="137"/>
      <c r="AE10" s="135"/>
      <c r="AF10" s="138"/>
      <c r="AG10" s="135"/>
      <c r="AH10" s="135"/>
      <c r="AI10" s="135"/>
      <c r="AJ10" s="135">
        <v>26804</v>
      </c>
      <c r="AK10" s="135">
        <v>22283</v>
      </c>
      <c r="AL10" s="135"/>
      <c r="AM10" s="135">
        <v>148800</v>
      </c>
      <c r="AN10" s="135">
        <f t="shared" si="9"/>
        <v>0</v>
      </c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>
        <f t="shared" si="10"/>
        <v>0</v>
      </c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0">
        <v>0</v>
      </c>
      <c r="CK10" s="130">
        <v>0</v>
      </c>
      <c r="CL10" s="130">
        <v>0</v>
      </c>
      <c r="CM10" s="130">
        <v>0</v>
      </c>
      <c r="CN10" s="130">
        <v>0</v>
      </c>
      <c r="CO10" s="68"/>
    </row>
    <row r="11" spans="1:93" ht="20.100000000000001" customHeight="1">
      <c r="A11" s="16" t="s">
        <v>443</v>
      </c>
      <c r="B11" s="16" t="s">
        <v>444</v>
      </c>
      <c r="C11" s="16" t="s">
        <v>441</v>
      </c>
      <c r="D11" s="16" t="s">
        <v>436</v>
      </c>
      <c r="E11" s="134">
        <f t="shared" si="4"/>
        <v>174576</v>
      </c>
      <c r="F11" s="135"/>
      <c r="G11" s="135"/>
      <c r="H11" s="135"/>
      <c r="I11" s="135"/>
      <c r="J11" s="135"/>
      <c r="K11" s="135"/>
      <c r="L11" s="135"/>
      <c r="M11" s="135">
        <f t="shared" si="7"/>
        <v>174576</v>
      </c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7"/>
      <c r="AD11" s="137"/>
      <c r="AE11" s="135"/>
      <c r="AF11" s="138"/>
      <c r="AG11" s="135"/>
      <c r="AH11" s="135"/>
      <c r="AI11" s="135"/>
      <c r="AJ11" s="135"/>
      <c r="AK11" s="135"/>
      <c r="AL11" s="135"/>
      <c r="AM11" s="150">
        <v>174576</v>
      </c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0"/>
      <c r="CK11" s="130"/>
      <c r="CL11" s="130"/>
      <c r="CM11" s="130"/>
      <c r="CN11" s="130"/>
      <c r="CO11" s="68"/>
    </row>
    <row r="12" spans="1:93" ht="20.100000000000001" customHeight="1">
      <c r="A12" s="16"/>
      <c r="B12" s="16"/>
      <c r="C12" s="16"/>
      <c r="D12" s="120" t="s">
        <v>414</v>
      </c>
      <c r="E12" s="134">
        <f t="shared" si="4"/>
        <v>23139</v>
      </c>
      <c r="F12" s="135">
        <f t="shared" si="5"/>
        <v>0</v>
      </c>
      <c r="G12" s="135">
        <f t="shared" ref="G12:L12" si="12">G13</f>
        <v>0</v>
      </c>
      <c r="H12" s="135">
        <f t="shared" si="12"/>
        <v>0</v>
      </c>
      <c r="I12" s="135">
        <f t="shared" si="12"/>
        <v>0</v>
      </c>
      <c r="J12" s="135">
        <f t="shared" si="12"/>
        <v>0</v>
      </c>
      <c r="K12" s="135">
        <f t="shared" si="12"/>
        <v>0</v>
      </c>
      <c r="L12" s="135">
        <f t="shared" si="12"/>
        <v>0</v>
      </c>
      <c r="M12" s="135">
        <f t="shared" si="7"/>
        <v>23139</v>
      </c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7"/>
      <c r="AD12" s="137"/>
      <c r="AE12" s="135"/>
      <c r="AF12" s="138"/>
      <c r="AG12" s="135"/>
      <c r="AH12" s="135"/>
      <c r="AI12" s="135"/>
      <c r="AJ12" s="135"/>
      <c r="AK12" s="135"/>
      <c r="AL12" s="135"/>
      <c r="AM12" s="135">
        <v>23139</v>
      </c>
      <c r="AN12" s="135">
        <f t="shared" si="9"/>
        <v>0</v>
      </c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>
        <f t="shared" si="10"/>
        <v>0</v>
      </c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0"/>
      <c r="CK12" s="130"/>
      <c r="CL12" s="130"/>
      <c r="CM12" s="130"/>
      <c r="CN12" s="130"/>
      <c r="CO12" s="68"/>
    </row>
    <row r="13" spans="1:93" ht="20.100000000000001" customHeight="1">
      <c r="A13" s="16" t="s">
        <v>76</v>
      </c>
      <c r="B13" s="16" t="s">
        <v>346</v>
      </c>
      <c r="C13" s="16" t="s">
        <v>347</v>
      </c>
      <c r="D13" s="16" t="s">
        <v>348</v>
      </c>
      <c r="E13" s="134">
        <f t="shared" si="4"/>
        <v>23139</v>
      </c>
      <c r="F13" s="135">
        <f t="shared" si="5"/>
        <v>0</v>
      </c>
      <c r="G13" s="135"/>
      <c r="H13" s="135"/>
      <c r="I13" s="135"/>
      <c r="J13" s="135"/>
      <c r="K13" s="135"/>
      <c r="L13" s="135"/>
      <c r="M13" s="135">
        <f t="shared" si="7"/>
        <v>23139</v>
      </c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7"/>
      <c r="AD13" s="137"/>
      <c r="AE13" s="135"/>
      <c r="AF13" s="138"/>
      <c r="AG13" s="135"/>
      <c r="AH13" s="135"/>
      <c r="AI13" s="135"/>
      <c r="AJ13" s="135"/>
      <c r="AK13" s="135"/>
      <c r="AL13" s="135"/>
      <c r="AM13" s="135">
        <v>23139</v>
      </c>
      <c r="AN13" s="135">
        <f t="shared" si="9"/>
        <v>0</v>
      </c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>
        <f t="shared" si="10"/>
        <v>0</v>
      </c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0">
        <v>0</v>
      </c>
      <c r="CK13" s="130">
        <v>0</v>
      </c>
      <c r="CL13" s="130">
        <v>0</v>
      </c>
      <c r="CM13" s="130">
        <v>0</v>
      </c>
      <c r="CN13" s="130">
        <v>0</v>
      </c>
      <c r="CO13" s="27"/>
    </row>
    <row r="14" spans="1:93" ht="20.100000000000001" customHeight="1">
      <c r="A14" s="16"/>
      <c r="B14" s="16"/>
      <c r="C14" s="16"/>
      <c r="D14" s="16" t="s">
        <v>395</v>
      </c>
      <c r="E14" s="134">
        <f t="shared" si="4"/>
        <v>226998</v>
      </c>
      <c r="F14" s="135">
        <f t="shared" si="5"/>
        <v>194207</v>
      </c>
      <c r="G14" s="135">
        <v>76595</v>
      </c>
      <c r="H14" s="135">
        <v>78924</v>
      </c>
      <c r="I14" s="135">
        <v>6555</v>
      </c>
      <c r="J14" s="135">
        <f>J15+J16</f>
        <v>0</v>
      </c>
      <c r="K14" s="135">
        <v>32133</v>
      </c>
      <c r="L14" s="135">
        <f>L15+L16</f>
        <v>0</v>
      </c>
      <c r="M14" s="135">
        <f t="shared" si="7"/>
        <v>32791</v>
      </c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7"/>
      <c r="AD14" s="137"/>
      <c r="AE14" s="135"/>
      <c r="AF14" s="138"/>
      <c r="AG14" s="135"/>
      <c r="AH14" s="135"/>
      <c r="AI14" s="135"/>
      <c r="AJ14" s="135">
        <v>3110</v>
      </c>
      <c r="AK14" s="135">
        <v>2681</v>
      </c>
      <c r="AL14" s="135"/>
      <c r="AM14" s="135">
        <v>27000</v>
      </c>
      <c r="AN14" s="135">
        <f t="shared" si="9"/>
        <v>0</v>
      </c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>
        <f t="shared" si="10"/>
        <v>0</v>
      </c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0"/>
      <c r="CK14" s="130"/>
      <c r="CL14" s="130"/>
      <c r="CM14" s="130"/>
      <c r="CN14" s="130"/>
      <c r="CO14" s="27"/>
    </row>
    <row r="15" spans="1:93" ht="20.100000000000001" customHeight="1">
      <c r="A15" s="16" t="s">
        <v>76</v>
      </c>
      <c r="B15" s="16" t="s">
        <v>77</v>
      </c>
      <c r="C15" s="16" t="s">
        <v>349</v>
      </c>
      <c r="D15" s="16" t="s">
        <v>350</v>
      </c>
      <c r="E15" s="134">
        <f t="shared" si="4"/>
        <v>199998</v>
      </c>
      <c r="F15" s="135">
        <f t="shared" si="5"/>
        <v>194207</v>
      </c>
      <c r="G15" s="135">
        <v>76595</v>
      </c>
      <c r="H15" s="135">
        <v>78924</v>
      </c>
      <c r="I15" s="135">
        <v>6555</v>
      </c>
      <c r="J15" s="135"/>
      <c r="K15" s="135">
        <v>32133</v>
      </c>
      <c r="L15" s="135"/>
      <c r="M15" s="135">
        <f t="shared" si="7"/>
        <v>5791</v>
      </c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7"/>
      <c r="AD15" s="137"/>
      <c r="AE15" s="135"/>
      <c r="AF15" s="138"/>
      <c r="AG15" s="135"/>
      <c r="AH15" s="135"/>
      <c r="AI15" s="135"/>
      <c r="AJ15" s="135">
        <v>3110</v>
      </c>
      <c r="AK15" s="135">
        <v>2681</v>
      </c>
      <c r="AL15" s="135"/>
      <c r="AM15" s="135"/>
      <c r="AN15" s="135">
        <f t="shared" si="9"/>
        <v>0</v>
      </c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>
        <f t="shared" si="10"/>
        <v>0</v>
      </c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31"/>
    </row>
    <row r="16" spans="1:93" ht="20.100000000000001" customHeight="1">
      <c r="A16" s="16" t="s">
        <v>76</v>
      </c>
      <c r="B16" s="16" t="s">
        <v>77</v>
      </c>
      <c r="C16" s="16" t="s">
        <v>85</v>
      </c>
      <c r="D16" s="16" t="s">
        <v>86</v>
      </c>
      <c r="E16" s="134">
        <f t="shared" si="4"/>
        <v>27000</v>
      </c>
      <c r="F16" s="135">
        <f t="shared" si="5"/>
        <v>0</v>
      </c>
      <c r="G16" s="135"/>
      <c r="H16" s="135"/>
      <c r="I16" s="135"/>
      <c r="J16" s="135"/>
      <c r="K16" s="135"/>
      <c r="L16" s="135"/>
      <c r="M16" s="135">
        <f t="shared" si="7"/>
        <v>27000</v>
      </c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7"/>
      <c r="AD16" s="137"/>
      <c r="AE16" s="135"/>
      <c r="AF16" s="138"/>
      <c r="AG16" s="135"/>
      <c r="AH16" s="135"/>
      <c r="AI16" s="135"/>
      <c r="AJ16" s="135"/>
      <c r="AK16" s="135"/>
      <c r="AL16" s="135"/>
      <c r="AM16" s="135">
        <v>27000</v>
      </c>
      <c r="AN16" s="135">
        <f t="shared" si="9"/>
        <v>0</v>
      </c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>
        <f t="shared" si="10"/>
        <v>0</v>
      </c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0">
        <v>0</v>
      </c>
      <c r="CK16" s="130">
        <v>0</v>
      </c>
      <c r="CL16" s="130">
        <v>0</v>
      </c>
      <c r="CM16" s="130">
        <v>0</v>
      </c>
      <c r="CN16" s="130">
        <v>0</v>
      </c>
      <c r="CO16" s="31"/>
    </row>
    <row r="17" spans="1:93" ht="20.100000000000001" customHeight="1">
      <c r="A17" s="16"/>
      <c r="B17" s="16"/>
      <c r="C17" s="16"/>
      <c r="D17" s="16" t="s">
        <v>396</v>
      </c>
      <c r="E17" s="134">
        <f t="shared" si="4"/>
        <v>45000</v>
      </c>
      <c r="F17" s="135">
        <f t="shared" si="5"/>
        <v>0</v>
      </c>
      <c r="G17" s="135">
        <f t="shared" ref="G17:L17" si="13">G18</f>
        <v>0</v>
      </c>
      <c r="H17" s="135">
        <f t="shared" si="13"/>
        <v>0</v>
      </c>
      <c r="I17" s="135">
        <f t="shared" si="13"/>
        <v>0</v>
      </c>
      <c r="J17" s="135">
        <f t="shared" si="13"/>
        <v>0</v>
      </c>
      <c r="K17" s="135">
        <f t="shared" si="13"/>
        <v>0</v>
      </c>
      <c r="L17" s="135">
        <f t="shared" si="13"/>
        <v>0</v>
      </c>
      <c r="M17" s="135">
        <f t="shared" si="7"/>
        <v>45000</v>
      </c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7"/>
      <c r="AD17" s="137"/>
      <c r="AE17" s="135"/>
      <c r="AF17" s="138"/>
      <c r="AG17" s="135"/>
      <c r="AH17" s="135"/>
      <c r="AI17" s="135"/>
      <c r="AJ17" s="135"/>
      <c r="AK17" s="135"/>
      <c r="AL17" s="135"/>
      <c r="AM17" s="135">
        <v>45000</v>
      </c>
      <c r="AN17" s="135">
        <f t="shared" si="9"/>
        <v>0</v>
      </c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>
        <f t="shared" si="10"/>
        <v>0</v>
      </c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0"/>
      <c r="CK17" s="130"/>
      <c r="CL17" s="130"/>
      <c r="CM17" s="130"/>
      <c r="CN17" s="130"/>
      <c r="CO17" s="31"/>
    </row>
    <row r="18" spans="1:93" ht="20.100000000000001" customHeight="1">
      <c r="A18" s="16" t="s">
        <v>351</v>
      </c>
      <c r="B18" s="16" t="s">
        <v>352</v>
      </c>
      <c r="C18" s="16" t="s">
        <v>353</v>
      </c>
      <c r="D18" s="120" t="s">
        <v>415</v>
      </c>
      <c r="E18" s="134">
        <f t="shared" si="4"/>
        <v>45000</v>
      </c>
      <c r="F18" s="135">
        <f t="shared" si="5"/>
        <v>0</v>
      </c>
      <c r="G18" s="135"/>
      <c r="H18" s="135"/>
      <c r="I18" s="135"/>
      <c r="J18" s="135"/>
      <c r="K18" s="135"/>
      <c r="L18" s="135"/>
      <c r="M18" s="135">
        <f t="shared" si="7"/>
        <v>45000</v>
      </c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7"/>
      <c r="AD18" s="137"/>
      <c r="AE18" s="135"/>
      <c r="AF18" s="138"/>
      <c r="AG18" s="135"/>
      <c r="AH18" s="135"/>
      <c r="AI18" s="135"/>
      <c r="AJ18" s="135"/>
      <c r="AK18" s="135"/>
      <c r="AL18" s="135"/>
      <c r="AM18" s="135">
        <v>45000</v>
      </c>
      <c r="AN18" s="135">
        <f t="shared" si="9"/>
        <v>0</v>
      </c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>
        <f t="shared" si="10"/>
        <v>0</v>
      </c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0">
        <v>0</v>
      </c>
      <c r="CK18" s="130">
        <v>0</v>
      </c>
      <c r="CL18" s="130">
        <v>0</v>
      </c>
      <c r="CM18" s="130">
        <v>0</v>
      </c>
      <c r="CN18" s="130">
        <v>0</v>
      </c>
      <c r="CO18" s="31"/>
    </row>
    <row r="19" spans="1:93" ht="20.100000000000001" customHeight="1">
      <c r="A19" s="16"/>
      <c r="B19" s="16"/>
      <c r="C19" s="16"/>
      <c r="D19" s="120" t="s">
        <v>397</v>
      </c>
      <c r="E19" s="134">
        <f t="shared" si="4"/>
        <v>16140</v>
      </c>
      <c r="F19" s="135">
        <f t="shared" si="5"/>
        <v>0</v>
      </c>
      <c r="G19" s="135">
        <f t="shared" ref="G19:L19" si="14">G20</f>
        <v>0</v>
      </c>
      <c r="H19" s="135">
        <f t="shared" si="14"/>
        <v>0</v>
      </c>
      <c r="I19" s="135">
        <f t="shared" si="14"/>
        <v>0</v>
      </c>
      <c r="J19" s="135">
        <f t="shared" si="14"/>
        <v>0</v>
      </c>
      <c r="K19" s="135">
        <f t="shared" si="14"/>
        <v>0</v>
      </c>
      <c r="L19" s="135">
        <f t="shared" si="14"/>
        <v>0</v>
      </c>
      <c r="M19" s="135">
        <f t="shared" si="7"/>
        <v>16140</v>
      </c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7"/>
      <c r="AD19" s="137"/>
      <c r="AE19" s="135"/>
      <c r="AF19" s="138"/>
      <c r="AG19" s="135"/>
      <c r="AH19" s="135"/>
      <c r="AI19" s="135"/>
      <c r="AJ19" s="135"/>
      <c r="AK19" s="135"/>
      <c r="AL19" s="135"/>
      <c r="AM19" s="135">
        <v>16140</v>
      </c>
      <c r="AN19" s="135">
        <f t="shared" si="9"/>
        <v>0</v>
      </c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>
        <f t="shared" si="10"/>
        <v>0</v>
      </c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0"/>
      <c r="CK19" s="130"/>
      <c r="CL19" s="130"/>
      <c r="CM19" s="130"/>
      <c r="CN19" s="130"/>
      <c r="CO19" s="31"/>
    </row>
    <row r="20" spans="1:93" ht="20.100000000000001" customHeight="1">
      <c r="A20" s="16" t="s">
        <v>351</v>
      </c>
      <c r="B20" s="16" t="s">
        <v>385</v>
      </c>
      <c r="C20" s="16" t="s">
        <v>353</v>
      </c>
      <c r="D20" s="16" t="s">
        <v>386</v>
      </c>
      <c r="E20" s="134">
        <f t="shared" si="4"/>
        <v>16140</v>
      </c>
      <c r="F20" s="135">
        <f t="shared" si="5"/>
        <v>0</v>
      </c>
      <c r="G20" s="135"/>
      <c r="H20" s="135"/>
      <c r="I20" s="135"/>
      <c r="J20" s="135"/>
      <c r="K20" s="135"/>
      <c r="L20" s="135"/>
      <c r="M20" s="135">
        <f t="shared" si="7"/>
        <v>16140</v>
      </c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7"/>
      <c r="AD20" s="137"/>
      <c r="AE20" s="135"/>
      <c r="AF20" s="138"/>
      <c r="AG20" s="135"/>
      <c r="AH20" s="135"/>
      <c r="AI20" s="135"/>
      <c r="AJ20" s="135"/>
      <c r="AK20" s="135"/>
      <c r="AL20" s="135"/>
      <c r="AM20" s="135">
        <v>16140</v>
      </c>
      <c r="AN20" s="135">
        <f t="shared" si="9"/>
        <v>0</v>
      </c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>
        <f t="shared" si="10"/>
        <v>0</v>
      </c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0">
        <v>0</v>
      </c>
      <c r="CK20" s="130">
        <v>0</v>
      </c>
      <c r="CL20" s="130">
        <v>0</v>
      </c>
      <c r="CM20" s="130">
        <v>0</v>
      </c>
      <c r="CN20" s="130">
        <v>0</v>
      </c>
      <c r="CO20" s="31"/>
    </row>
    <row r="21" spans="1:93" ht="20.100000000000001" customHeight="1">
      <c r="A21" s="16"/>
      <c r="B21" s="16"/>
      <c r="C21" s="16"/>
      <c r="D21" s="16" t="s">
        <v>398</v>
      </c>
      <c r="E21" s="134">
        <f t="shared" si="4"/>
        <v>167609</v>
      </c>
      <c r="F21" s="135">
        <f t="shared" si="5"/>
        <v>162652</v>
      </c>
      <c r="G21" s="135">
        <f t="shared" ref="G21:L22" si="15">G22</f>
        <v>64190</v>
      </c>
      <c r="H21" s="135">
        <f t="shared" si="15"/>
        <v>7440</v>
      </c>
      <c r="I21" s="135">
        <f t="shared" si="15"/>
        <v>0</v>
      </c>
      <c r="J21" s="135">
        <f t="shared" si="15"/>
        <v>63887</v>
      </c>
      <c r="K21" s="135">
        <f t="shared" si="15"/>
        <v>27135</v>
      </c>
      <c r="L21" s="135">
        <f t="shared" si="15"/>
        <v>0</v>
      </c>
      <c r="M21" s="135">
        <f t="shared" si="7"/>
        <v>4957</v>
      </c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7"/>
      <c r="AD21" s="137"/>
      <c r="AE21" s="135"/>
      <c r="AF21" s="138"/>
      <c r="AG21" s="135"/>
      <c r="AH21" s="135"/>
      <c r="AI21" s="135"/>
      <c r="AJ21" s="135">
        <v>2710</v>
      </c>
      <c r="AK21" s="135">
        <v>2247</v>
      </c>
      <c r="AL21" s="135"/>
      <c r="AM21" s="135"/>
      <c r="AN21" s="135">
        <f t="shared" si="9"/>
        <v>0</v>
      </c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>
        <f t="shared" si="10"/>
        <v>0</v>
      </c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0"/>
      <c r="CK21" s="130"/>
      <c r="CL21" s="130"/>
      <c r="CM21" s="130"/>
      <c r="CN21" s="130"/>
      <c r="CO21" s="31"/>
    </row>
    <row r="22" spans="1:93" ht="20.100000000000001" customHeight="1">
      <c r="A22" s="16"/>
      <c r="B22" s="16"/>
      <c r="C22" s="16"/>
      <c r="D22" s="16" t="s">
        <v>399</v>
      </c>
      <c r="E22" s="134">
        <f t="shared" si="4"/>
        <v>167609</v>
      </c>
      <c r="F22" s="135">
        <f t="shared" si="5"/>
        <v>162652</v>
      </c>
      <c r="G22" s="135">
        <f t="shared" si="15"/>
        <v>64190</v>
      </c>
      <c r="H22" s="135">
        <f t="shared" si="15"/>
        <v>7440</v>
      </c>
      <c r="I22" s="135">
        <f t="shared" si="15"/>
        <v>0</v>
      </c>
      <c r="J22" s="135">
        <f t="shared" si="15"/>
        <v>63887</v>
      </c>
      <c r="K22" s="135">
        <f t="shared" si="15"/>
        <v>27135</v>
      </c>
      <c r="L22" s="135">
        <f t="shared" si="15"/>
        <v>0</v>
      </c>
      <c r="M22" s="135">
        <f t="shared" si="7"/>
        <v>4957</v>
      </c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7"/>
      <c r="AD22" s="137"/>
      <c r="AE22" s="135"/>
      <c r="AF22" s="138"/>
      <c r="AG22" s="135"/>
      <c r="AH22" s="135"/>
      <c r="AI22" s="135"/>
      <c r="AJ22" s="135">
        <v>2710</v>
      </c>
      <c r="AK22" s="135">
        <v>2247</v>
      </c>
      <c r="AL22" s="135"/>
      <c r="AM22" s="135"/>
      <c r="AN22" s="135">
        <f t="shared" si="9"/>
        <v>0</v>
      </c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>
        <f t="shared" si="10"/>
        <v>0</v>
      </c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0"/>
      <c r="CK22" s="130"/>
      <c r="CL22" s="130"/>
      <c r="CM22" s="130"/>
      <c r="CN22" s="130"/>
      <c r="CO22" s="31"/>
    </row>
    <row r="23" spans="1:93" ht="20.100000000000001" customHeight="1">
      <c r="A23" s="16" t="s">
        <v>355</v>
      </c>
      <c r="B23" s="16" t="s">
        <v>349</v>
      </c>
      <c r="C23" s="16" t="s">
        <v>356</v>
      </c>
      <c r="D23" s="16" t="s">
        <v>357</v>
      </c>
      <c r="E23" s="134">
        <f t="shared" si="4"/>
        <v>167609</v>
      </c>
      <c r="F23" s="135">
        <f t="shared" si="5"/>
        <v>162652</v>
      </c>
      <c r="G23" s="135">
        <v>64190</v>
      </c>
      <c r="H23" s="135">
        <v>7440</v>
      </c>
      <c r="I23" s="135">
        <f>I24</f>
        <v>0</v>
      </c>
      <c r="J23" s="135">
        <v>63887</v>
      </c>
      <c r="K23" s="135">
        <v>27135</v>
      </c>
      <c r="L23" s="135">
        <f>L24</f>
        <v>0</v>
      </c>
      <c r="M23" s="135">
        <f t="shared" si="7"/>
        <v>4957</v>
      </c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7"/>
      <c r="AD23" s="137"/>
      <c r="AE23" s="135"/>
      <c r="AF23" s="138"/>
      <c r="AG23" s="135"/>
      <c r="AH23" s="135"/>
      <c r="AI23" s="135"/>
      <c r="AJ23" s="135">
        <v>2710</v>
      </c>
      <c r="AK23" s="135">
        <v>2247</v>
      </c>
      <c r="AL23" s="135"/>
      <c r="AM23" s="135"/>
      <c r="AN23" s="135">
        <f t="shared" si="9"/>
        <v>0</v>
      </c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>
        <f t="shared" si="10"/>
        <v>0</v>
      </c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0">
        <v>0</v>
      </c>
      <c r="CK23" s="130">
        <v>0</v>
      </c>
      <c r="CL23" s="130">
        <v>0</v>
      </c>
      <c r="CM23" s="130">
        <v>0</v>
      </c>
      <c r="CN23" s="130">
        <v>0</v>
      </c>
      <c r="CO23" s="31"/>
    </row>
    <row r="24" spans="1:93" ht="20.100000000000001" customHeight="1">
      <c r="A24" s="16"/>
      <c r="B24" s="16"/>
      <c r="C24" s="16"/>
      <c r="D24" s="16" t="s">
        <v>251</v>
      </c>
      <c r="E24" s="134">
        <f t="shared" si="4"/>
        <v>660944</v>
      </c>
      <c r="F24" s="135">
        <f t="shared" si="5"/>
        <v>0</v>
      </c>
      <c r="G24" s="135"/>
      <c r="H24" s="135"/>
      <c r="I24" s="135"/>
      <c r="J24" s="135"/>
      <c r="K24" s="135"/>
      <c r="L24" s="135"/>
      <c r="M24" s="135">
        <f t="shared" si="7"/>
        <v>0</v>
      </c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7"/>
      <c r="AD24" s="137"/>
      <c r="AE24" s="135"/>
      <c r="AF24" s="138"/>
      <c r="AG24" s="135"/>
      <c r="AH24" s="135"/>
      <c r="AI24" s="135"/>
      <c r="AJ24" s="135"/>
      <c r="AK24" s="135"/>
      <c r="AL24" s="135"/>
      <c r="AM24" s="135">
        <f>AM25+AM27+AM29+AM31</f>
        <v>0</v>
      </c>
      <c r="AN24" s="135">
        <f t="shared" si="9"/>
        <v>660944</v>
      </c>
      <c r="AO24" s="135">
        <f>AO25+AO27+AO29</f>
        <v>0</v>
      </c>
      <c r="AP24" s="135">
        <f>AP25+AP27+AP29</f>
        <v>0</v>
      </c>
      <c r="AQ24" s="135">
        <f>AQ25+AQ27+AQ29</f>
        <v>25968</v>
      </c>
      <c r="AR24" s="135">
        <f>AR25+AR27+AR29</f>
        <v>120176</v>
      </c>
      <c r="AS24" s="135">
        <f t="shared" ref="AS24:AX24" si="16">AS25+AS27+AS29+AS31</f>
        <v>504000</v>
      </c>
      <c r="AT24" s="135">
        <f t="shared" si="16"/>
        <v>0</v>
      </c>
      <c r="AU24" s="135">
        <f t="shared" si="16"/>
        <v>0</v>
      </c>
      <c r="AV24" s="135">
        <f t="shared" si="16"/>
        <v>0</v>
      </c>
      <c r="AW24" s="135">
        <f t="shared" si="16"/>
        <v>0</v>
      </c>
      <c r="AX24" s="135">
        <f t="shared" si="16"/>
        <v>10800</v>
      </c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>
        <f t="shared" si="10"/>
        <v>0</v>
      </c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0"/>
      <c r="CK24" s="130"/>
      <c r="CL24" s="130"/>
      <c r="CM24" s="130"/>
      <c r="CN24" s="130"/>
      <c r="CO24" s="31"/>
    </row>
    <row r="25" spans="1:93" ht="20.100000000000001" customHeight="1">
      <c r="A25" s="16"/>
      <c r="B25" s="16"/>
      <c r="C25" s="16"/>
      <c r="D25" s="16" t="s">
        <v>400</v>
      </c>
      <c r="E25" s="134">
        <f t="shared" si="4"/>
        <v>120176</v>
      </c>
      <c r="F25" s="135">
        <f t="shared" si="5"/>
        <v>0</v>
      </c>
      <c r="G25" s="135">
        <f t="shared" ref="G25:L25" si="17">G26</f>
        <v>0</v>
      </c>
      <c r="H25" s="135">
        <f t="shared" si="17"/>
        <v>0</v>
      </c>
      <c r="I25" s="135">
        <f t="shared" si="17"/>
        <v>0</v>
      </c>
      <c r="J25" s="135">
        <f t="shared" si="17"/>
        <v>0</v>
      </c>
      <c r="K25" s="135">
        <f t="shared" si="17"/>
        <v>0</v>
      </c>
      <c r="L25" s="135">
        <f t="shared" si="17"/>
        <v>0</v>
      </c>
      <c r="M25" s="135">
        <f t="shared" si="7"/>
        <v>0</v>
      </c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7"/>
      <c r="AD25" s="137"/>
      <c r="AE25" s="135"/>
      <c r="AF25" s="138"/>
      <c r="AG25" s="135"/>
      <c r="AH25" s="135"/>
      <c r="AI25" s="135"/>
      <c r="AJ25" s="135"/>
      <c r="AK25" s="135"/>
      <c r="AL25" s="135"/>
      <c r="AM25" s="135">
        <f>AM26+AM28+AM30</f>
        <v>0</v>
      </c>
      <c r="AN25" s="135">
        <f t="shared" si="9"/>
        <v>120176</v>
      </c>
      <c r="AO25" s="135"/>
      <c r="AP25" s="135"/>
      <c r="AQ25" s="135"/>
      <c r="AR25" s="135">
        <v>120176</v>
      </c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>
        <f t="shared" si="10"/>
        <v>0</v>
      </c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0"/>
      <c r="CK25" s="130"/>
      <c r="CL25" s="130"/>
      <c r="CM25" s="130"/>
      <c r="CN25" s="130"/>
      <c r="CO25" s="31"/>
    </row>
    <row r="26" spans="1:93" ht="20.100000000000001" customHeight="1">
      <c r="A26" s="16" t="s">
        <v>360</v>
      </c>
      <c r="B26" s="16" t="s">
        <v>358</v>
      </c>
      <c r="C26" s="16" t="s">
        <v>346</v>
      </c>
      <c r="D26" s="16" t="s">
        <v>359</v>
      </c>
      <c r="E26" s="134">
        <f t="shared" si="4"/>
        <v>120176</v>
      </c>
      <c r="F26" s="135">
        <f t="shared" si="5"/>
        <v>0</v>
      </c>
      <c r="G26" s="135"/>
      <c r="H26" s="135"/>
      <c r="I26" s="135"/>
      <c r="J26" s="135"/>
      <c r="K26" s="135"/>
      <c r="L26" s="135"/>
      <c r="M26" s="135">
        <f t="shared" si="7"/>
        <v>0</v>
      </c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7"/>
      <c r="AD26" s="137"/>
      <c r="AE26" s="135"/>
      <c r="AF26" s="138"/>
      <c r="AG26" s="135"/>
      <c r="AH26" s="135"/>
      <c r="AI26" s="135"/>
      <c r="AJ26" s="135"/>
      <c r="AK26" s="135"/>
      <c r="AL26" s="135"/>
      <c r="AM26" s="135"/>
      <c r="AN26" s="135">
        <f t="shared" si="9"/>
        <v>120176</v>
      </c>
      <c r="AO26" s="135"/>
      <c r="AP26" s="135"/>
      <c r="AQ26" s="135"/>
      <c r="AR26" s="135">
        <v>120176</v>
      </c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>
        <f t="shared" si="10"/>
        <v>0</v>
      </c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0">
        <v>0</v>
      </c>
      <c r="CK26" s="130">
        <v>0</v>
      </c>
      <c r="CL26" s="130">
        <v>0</v>
      </c>
      <c r="CM26" s="130">
        <v>0</v>
      </c>
      <c r="CN26" s="130">
        <v>0</v>
      </c>
      <c r="CO26" s="31"/>
    </row>
    <row r="27" spans="1:93" ht="20.100000000000001" customHeight="1">
      <c r="A27" s="16"/>
      <c r="B27" s="16"/>
      <c r="C27" s="16"/>
      <c r="D27" s="16" t="s">
        <v>401</v>
      </c>
      <c r="E27" s="134">
        <f t="shared" si="4"/>
        <v>25968</v>
      </c>
      <c r="F27" s="135">
        <f t="shared" si="5"/>
        <v>0</v>
      </c>
      <c r="G27" s="135"/>
      <c r="H27" s="135"/>
      <c r="I27" s="135"/>
      <c r="J27" s="135"/>
      <c r="K27" s="135"/>
      <c r="L27" s="135"/>
      <c r="M27" s="135">
        <f t="shared" si="7"/>
        <v>0</v>
      </c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7"/>
      <c r="AD27" s="137"/>
      <c r="AE27" s="135"/>
      <c r="AF27" s="138"/>
      <c r="AG27" s="135"/>
      <c r="AH27" s="135"/>
      <c r="AI27" s="135"/>
      <c r="AJ27" s="135"/>
      <c r="AK27" s="135"/>
      <c r="AL27" s="135"/>
      <c r="AM27" s="135"/>
      <c r="AN27" s="135">
        <f t="shared" si="9"/>
        <v>25968</v>
      </c>
      <c r="AO27" s="135"/>
      <c r="AP27" s="135"/>
      <c r="AQ27" s="135">
        <v>25968</v>
      </c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>
        <f t="shared" si="10"/>
        <v>0</v>
      </c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0"/>
      <c r="CK27" s="130"/>
      <c r="CL27" s="130"/>
      <c r="CM27" s="130"/>
      <c r="CN27" s="130"/>
      <c r="CO27" s="31"/>
    </row>
    <row r="28" spans="1:93" ht="20.100000000000001" customHeight="1">
      <c r="A28" s="16" t="s">
        <v>360</v>
      </c>
      <c r="B28" s="16" t="s">
        <v>361</v>
      </c>
      <c r="C28" s="16" t="s">
        <v>349</v>
      </c>
      <c r="D28" s="16" t="s">
        <v>362</v>
      </c>
      <c r="E28" s="134">
        <f t="shared" si="4"/>
        <v>25968</v>
      </c>
      <c r="F28" s="135">
        <f t="shared" si="5"/>
        <v>0</v>
      </c>
      <c r="G28" s="135"/>
      <c r="H28" s="135"/>
      <c r="I28" s="135"/>
      <c r="J28" s="135"/>
      <c r="K28" s="135"/>
      <c r="L28" s="135"/>
      <c r="M28" s="135">
        <f t="shared" si="7"/>
        <v>0</v>
      </c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7"/>
      <c r="AD28" s="137"/>
      <c r="AE28" s="135"/>
      <c r="AF28" s="138"/>
      <c r="AG28" s="135"/>
      <c r="AH28" s="135"/>
      <c r="AI28" s="135"/>
      <c r="AJ28" s="135"/>
      <c r="AK28" s="135"/>
      <c r="AL28" s="135"/>
      <c r="AM28" s="135"/>
      <c r="AN28" s="135">
        <f t="shared" si="9"/>
        <v>25968</v>
      </c>
      <c r="AO28" s="135"/>
      <c r="AP28" s="135"/>
      <c r="AQ28" s="135">
        <v>25968</v>
      </c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>
        <f t="shared" si="10"/>
        <v>0</v>
      </c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0"/>
      <c r="CK28" s="130"/>
      <c r="CL28" s="130"/>
      <c r="CM28" s="130"/>
      <c r="CN28" s="130"/>
      <c r="CO28" s="31"/>
    </row>
    <row r="29" spans="1:93" ht="20.100000000000001" customHeight="1">
      <c r="A29" s="16"/>
      <c r="B29" s="16"/>
      <c r="C29" s="16"/>
      <c r="D29" s="16" t="s">
        <v>402</v>
      </c>
      <c r="E29" s="134">
        <f t="shared" si="4"/>
        <v>504000</v>
      </c>
      <c r="F29" s="135">
        <f t="shared" si="5"/>
        <v>0</v>
      </c>
      <c r="G29" s="135">
        <f t="shared" ref="G29:L29" si="18">G30</f>
        <v>0</v>
      </c>
      <c r="H29" s="135">
        <f t="shared" si="18"/>
        <v>0</v>
      </c>
      <c r="I29" s="135">
        <f t="shared" si="18"/>
        <v>0</v>
      </c>
      <c r="J29" s="135">
        <f t="shared" si="18"/>
        <v>0</v>
      </c>
      <c r="K29" s="135">
        <f t="shared" si="18"/>
        <v>0</v>
      </c>
      <c r="L29" s="135">
        <f t="shared" si="18"/>
        <v>0</v>
      </c>
      <c r="M29" s="135">
        <f t="shared" si="7"/>
        <v>0</v>
      </c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7"/>
      <c r="AD29" s="137"/>
      <c r="AE29" s="135"/>
      <c r="AF29" s="138"/>
      <c r="AG29" s="135"/>
      <c r="AH29" s="135"/>
      <c r="AI29" s="135"/>
      <c r="AJ29" s="135"/>
      <c r="AK29" s="135"/>
      <c r="AL29" s="135"/>
      <c r="AM29" s="135"/>
      <c r="AN29" s="135">
        <f t="shared" si="9"/>
        <v>504000</v>
      </c>
      <c r="AO29" s="135"/>
      <c r="AP29" s="135"/>
      <c r="AQ29" s="135"/>
      <c r="AR29" s="135"/>
      <c r="AS29" s="135">
        <v>504000</v>
      </c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>
        <f t="shared" si="10"/>
        <v>0</v>
      </c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0"/>
      <c r="CK29" s="130"/>
      <c r="CL29" s="130"/>
      <c r="CM29" s="130"/>
      <c r="CN29" s="130"/>
      <c r="CO29" s="31"/>
    </row>
    <row r="30" spans="1:93" ht="20.100000000000001" customHeight="1">
      <c r="A30" s="16" t="s">
        <v>360</v>
      </c>
      <c r="B30" s="16" t="s">
        <v>363</v>
      </c>
      <c r="C30" s="16" t="s">
        <v>364</v>
      </c>
      <c r="D30" s="16" t="s">
        <v>365</v>
      </c>
      <c r="E30" s="134">
        <f t="shared" si="4"/>
        <v>504000</v>
      </c>
      <c r="F30" s="135">
        <f t="shared" si="5"/>
        <v>0</v>
      </c>
      <c r="G30" s="135"/>
      <c r="H30" s="135"/>
      <c r="I30" s="135"/>
      <c r="J30" s="135"/>
      <c r="K30" s="135"/>
      <c r="L30" s="135"/>
      <c r="M30" s="135">
        <f t="shared" si="7"/>
        <v>0</v>
      </c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7"/>
      <c r="AD30" s="137"/>
      <c r="AE30" s="135"/>
      <c r="AF30" s="138"/>
      <c r="AG30" s="135"/>
      <c r="AH30" s="135"/>
      <c r="AI30" s="135"/>
      <c r="AJ30" s="135"/>
      <c r="AK30" s="135"/>
      <c r="AL30" s="135"/>
      <c r="AM30" s="135"/>
      <c r="AN30" s="135">
        <f t="shared" si="9"/>
        <v>504000</v>
      </c>
      <c r="AO30" s="135"/>
      <c r="AP30" s="135"/>
      <c r="AQ30" s="135"/>
      <c r="AR30" s="135"/>
      <c r="AS30" s="135">
        <v>504000</v>
      </c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>
        <f t="shared" si="10"/>
        <v>0</v>
      </c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0"/>
      <c r="CK30" s="130"/>
      <c r="CL30" s="130"/>
      <c r="CM30" s="130"/>
      <c r="CN30" s="130"/>
      <c r="CO30" s="31"/>
    </row>
    <row r="31" spans="1:93" ht="20.100000000000001" customHeight="1">
      <c r="A31" s="16"/>
      <c r="B31" s="16"/>
      <c r="C31" s="16"/>
      <c r="D31" s="16" t="s">
        <v>366</v>
      </c>
      <c r="E31" s="134">
        <f t="shared" si="4"/>
        <v>10800</v>
      </c>
      <c r="F31" s="135">
        <f t="shared" si="5"/>
        <v>0</v>
      </c>
      <c r="G31" s="135"/>
      <c r="H31" s="135"/>
      <c r="I31" s="135"/>
      <c r="J31" s="135"/>
      <c r="K31" s="135"/>
      <c r="L31" s="135"/>
      <c r="M31" s="135">
        <f t="shared" si="7"/>
        <v>0</v>
      </c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7"/>
      <c r="AD31" s="137"/>
      <c r="AE31" s="135"/>
      <c r="AF31" s="138"/>
      <c r="AG31" s="135"/>
      <c r="AH31" s="135"/>
      <c r="AI31" s="135"/>
      <c r="AJ31" s="135"/>
      <c r="AK31" s="135"/>
      <c r="AL31" s="135"/>
      <c r="AM31" s="135"/>
      <c r="AN31" s="135">
        <f t="shared" si="9"/>
        <v>10800</v>
      </c>
      <c r="AO31" s="135"/>
      <c r="AP31" s="135"/>
      <c r="AQ31" s="135"/>
      <c r="AR31" s="135"/>
      <c r="AS31" s="135"/>
      <c r="AT31" s="135"/>
      <c r="AU31" s="135"/>
      <c r="AV31" s="135"/>
      <c r="AW31" s="135"/>
      <c r="AX31" s="135">
        <v>10800</v>
      </c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>
        <f t="shared" si="10"/>
        <v>0</v>
      </c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0"/>
      <c r="CK31" s="130"/>
      <c r="CL31" s="130"/>
      <c r="CM31" s="130"/>
      <c r="CN31" s="130"/>
      <c r="CO31" s="31"/>
    </row>
    <row r="32" spans="1:93" ht="20.100000000000001" customHeight="1">
      <c r="A32" s="16" t="s">
        <v>360</v>
      </c>
      <c r="B32" s="16" t="s">
        <v>353</v>
      </c>
      <c r="C32" s="16" t="s">
        <v>349</v>
      </c>
      <c r="D32" s="16" t="s">
        <v>367</v>
      </c>
      <c r="E32" s="134">
        <f t="shared" si="4"/>
        <v>10800</v>
      </c>
      <c r="F32" s="135">
        <f t="shared" si="5"/>
        <v>0</v>
      </c>
      <c r="G32" s="135"/>
      <c r="H32" s="135"/>
      <c r="I32" s="135"/>
      <c r="J32" s="135"/>
      <c r="K32" s="135"/>
      <c r="L32" s="135"/>
      <c r="M32" s="135">
        <f t="shared" si="7"/>
        <v>0</v>
      </c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7"/>
      <c r="AD32" s="137"/>
      <c r="AE32" s="135"/>
      <c r="AF32" s="138"/>
      <c r="AG32" s="135"/>
      <c r="AH32" s="135"/>
      <c r="AI32" s="135"/>
      <c r="AJ32" s="135"/>
      <c r="AK32" s="135"/>
      <c r="AL32" s="135"/>
      <c r="AM32" s="135"/>
      <c r="AN32" s="135">
        <f t="shared" si="9"/>
        <v>10800</v>
      </c>
      <c r="AO32" s="135"/>
      <c r="AP32" s="135"/>
      <c r="AQ32" s="135"/>
      <c r="AR32" s="135"/>
      <c r="AS32" s="135"/>
      <c r="AT32" s="135"/>
      <c r="AU32" s="135"/>
      <c r="AV32" s="135"/>
      <c r="AW32" s="135"/>
      <c r="AX32" s="135">
        <v>10800</v>
      </c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>
        <f t="shared" si="10"/>
        <v>0</v>
      </c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0"/>
      <c r="CK32" s="130"/>
      <c r="CL32" s="130"/>
      <c r="CM32" s="130"/>
      <c r="CN32" s="130"/>
      <c r="CO32" s="31"/>
    </row>
    <row r="33" spans="1:93" ht="20.100000000000001" customHeight="1">
      <c r="A33" s="16"/>
      <c r="B33" s="16"/>
      <c r="C33" s="16"/>
      <c r="D33" s="16" t="s">
        <v>252</v>
      </c>
      <c r="E33" s="134">
        <f t="shared" si="4"/>
        <v>197416</v>
      </c>
      <c r="F33" s="135">
        <f t="shared" si="5"/>
        <v>191693</v>
      </c>
      <c r="G33" s="135">
        <f>G34</f>
        <v>75626</v>
      </c>
      <c r="H33" s="135">
        <f t="shared" ref="H33:L34" si="19">H34</f>
        <v>78165</v>
      </c>
      <c r="I33" s="135">
        <f t="shared" si="19"/>
        <v>5799</v>
      </c>
      <c r="J33" s="135">
        <f t="shared" si="19"/>
        <v>0</v>
      </c>
      <c r="K33" s="135">
        <f t="shared" si="19"/>
        <v>32103</v>
      </c>
      <c r="L33" s="135">
        <f t="shared" si="19"/>
        <v>0</v>
      </c>
      <c r="M33" s="135">
        <f t="shared" si="7"/>
        <v>5723</v>
      </c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7"/>
      <c r="AD33" s="137"/>
      <c r="AE33" s="135"/>
      <c r="AF33" s="138"/>
      <c r="AG33" s="135"/>
      <c r="AH33" s="135"/>
      <c r="AI33" s="135"/>
      <c r="AJ33" s="135">
        <f>AJ34</f>
        <v>3076</v>
      </c>
      <c r="AK33" s="135">
        <f>AK34</f>
        <v>2647</v>
      </c>
      <c r="AL33" s="135"/>
      <c r="AM33" s="135"/>
      <c r="AN33" s="135">
        <f t="shared" si="9"/>
        <v>0</v>
      </c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>
        <f t="shared" si="10"/>
        <v>0</v>
      </c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0"/>
      <c r="CK33" s="130"/>
      <c r="CL33" s="130"/>
      <c r="CM33" s="130"/>
      <c r="CN33" s="130"/>
      <c r="CO33" s="31"/>
    </row>
    <row r="34" spans="1:93" ht="20.100000000000001" customHeight="1">
      <c r="A34" s="16"/>
      <c r="B34" s="16"/>
      <c r="C34" s="16"/>
      <c r="D34" s="16" t="s">
        <v>403</v>
      </c>
      <c r="E34" s="134">
        <f t="shared" si="4"/>
        <v>197416</v>
      </c>
      <c r="F34" s="135">
        <f t="shared" si="5"/>
        <v>191693</v>
      </c>
      <c r="G34" s="135">
        <f>G35</f>
        <v>75626</v>
      </c>
      <c r="H34" s="135">
        <f t="shared" si="19"/>
        <v>78165</v>
      </c>
      <c r="I34" s="135">
        <f t="shared" si="19"/>
        <v>5799</v>
      </c>
      <c r="J34" s="135">
        <f t="shared" si="19"/>
        <v>0</v>
      </c>
      <c r="K34" s="135">
        <f t="shared" si="19"/>
        <v>32103</v>
      </c>
      <c r="L34" s="135">
        <f t="shared" si="19"/>
        <v>0</v>
      </c>
      <c r="M34" s="135">
        <f t="shared" si="7"/>
        <v>5723</v>
      </c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7"/>
      <c r="AD34" s="137"/>
      <c r="AE34" s="135"/>
      <c r="AF34" s="138"/>
      <c r="AG34" s="135"/>
      <c r="AH34" s="135"/>
      <c r="AI34" s="135"/>
      <c r="AJ34" s="135">
        <f>AJ35</f>
        <v>3076</v>
      </c>
      <c r="AK34" s="135">
        <f>AK35</f>
        <v>2647</v>
      </c>
      <c r="AL34" s="135"/>
      <c r="AM34" s="135"/>
      <c r="AN34" s="135">
        <f t="shared" si="9"/>
        <v>0</v>
      </c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>
        <f t="shared" si="10"/>
        <v>0</v>
      </c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0"/>
      <c r="CK34" s="130"/>
      <c r="CL34" s="130"/>
      <c r="CM34" s="130"/>
      <c r="CN34" s="130"/>
      <c r="CO34" s="31"/>
    </row>
    <row r="35" spans="1:93" ht="20.100000000000001" customHeight="1">
      <c r="A35" s="16" t="s">
        <v>368</v>
      </c>
      <c r="B35" s="16" t="s">
        <v>347</v>
      </c>
      <c r="C35" s="16" t="s">
        <v>369</v>
      </c>
      <c r="D35" s="16" t="s">
        <v>370</v>
      </c>
      <c r="E35" s="134">
        <f t="shared" si="4"/>
        <v>197416</v>
      </c>
      <c r="F35" s="135">
        <f t="shared" si="5"/>
        <v>191693</v>
      </c>
      <c r="G35" s="135">
        <v>75626</v>
      </c>
      <c r="H35" s="135">
        <v>78165</v>
      </c>
      <c r="I35" s="135">
        <v>5799</v>
      </c>
      <c r="J35" s="135"/>
      <c r="K35" s="135">
        <v>32103</v>
      </c>
      <c r="L35" s="135"/>
      <c r="M35" s="135">
        <f t="shared" si="7"/>
        <v>5723</v>
      </c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7"/>
      <c r="AD35" s="137"/>
      <c r="AE35" s="135"/>
      <c r="AF35" s="138"/>
      <c r="AG35" s="135"/>
      <c r="AH35" s="135"/>
      <c r="AI35" s="135"/>
      <c r="AJ35" s="135">
        <v>3076</v>
      </c>
      <c r="AK35" s="135">
        <v>2647</v>
      </c>
      <c r="AL35" s="135"/>
      <c r="AM35" s="135"/>
      <c r="AN35" s="135">
        <f t="shared" si="9"/>
        <v>0</v>
      </c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>
        <f t="shared" si="10"/>
        <v>0</v>
      </c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0"/>
      <c r="CK35" s="130"/>
      <c r="CL35" s="130"/>
      <c r="CM35" s="130"/>
      <c r="CN35" s="130"/>
      <c r="CO35" s="31"/>
    </row>
    <row r="36" spans="1:93" ht="20.100000000000001" customHeight="1">
      <c r="A36" s="16"/>
      <c r="B36" s="16"/>
      <c r="C36" s="16"/>
      <c r="D36" s="16" t="s">
        <v>404</v>
      </c>
      <c r="E36" s="134">
        <f t="shared" si="4"/>
        <v>268020</v>
      </c>
      <c r="F36" s="135">
        <f t="shared" si="5"/>
        <v>0</v>
      </c>
      <c r="G36" s="135"/>
      <c r="H36" s="135"/>
      <c r="I36" s="135"/>
      <c r="J36" s="135"/>
      <c r="K36" s="135"/>
      <c r="L36" s="135"/>
      <c r="M36" s="135">
        <f t="shared" si="7"/>
        <v>150000</v>
      </c>
      <c r="N36" s="135">
        <f>N37</f>
        <v>80000</v>
      </c>
      <c r="O36" s="135">
        <f t="shared" ref="O36:AM36" si="20">O37</f>
        <v>0</v>
      </c>
      <c r="P36" s="135">
        <f t="shared" si="20"/>
        <v>0</v>
      </c>
      <c r="Q36" s="135">
        <f t="shared" si="20"/>
        <v>0</v>
      </c>
      <c r="R36" s="135">
        <f t="shared" si="20"/>
        <v>0</v>
      </c>
      <c r="S36" s="135">
        <f t="shared" si="20"/>
        <v>0</v>
      </c>
      <c r="T36" s="135">
        <f t="shared" si="20"/>
        <v>0</v>
      </c>
      <c r="U36" s="135">
        <f t="shared" si="20"/>
        <v>0</v>
      </c>
      <c r="V36" s="135">
        <f t="shared" si="20"/>
        <v>0</v>
      </c>
      <c r="W36" s="135">
        <f t="shared" si="20"/>
        <v>0</v>
      </c>
      <c r="X36" s="135">
        <f t="shared" si="20"/>
        <v>0</v>
      </c>
      <c r="Y36" s="135">
        <f t="shared" si="20"/>
        <v>0</v>
      </c>
      <c r="Z36" s="135">
        <f t="shared" si="20"/>
        <v>0</v>
      </c>
      <c r="AA36" s="135">
        <f t="shared" si="20"/>
        <v>0</v>
      </c>
      <c r="AB36" s="135">
        <f t="shared" si="20"/>
        <v>0</v>
      </c>
      <c r="AC36" s="135">
        <f t="shared" si="20"/>
        <v>0</v>
      </c>
      <c r="AD36" s="135">
        <f t="shared" si="20"/>
        <v>0</v>
      </c>
      <c r="AE36" s="135">
        <f t="shared" si="20"/>
        <v>0</v>
      </c>
      <c r="AF36" s="135">
        <f t="shared" si="20"/>
        <v>0</v>
      </c>
      <c r="AG36" s="135">
        <f t="shared" si="20"/>
        <v>0</v>
      </c>
      <c r="AH36" s="135">
        <f t="shared" si="20"/>
        <v>0</v>
      </c>
      <c r="AI36" s="135">
        <f t="shared" si="20"/>
        <v>0</v>
      </c>
      <c r="AJ36" s="135">
        <f t="shared" si="20"/>
        <v>0</v>
      </c>
      <c r="AK36" s="135">
        <f t="shared" si="20"/>
        <v>0</v>
      </c>
      <c r="AL36" s="135">
        <f t="shared" si="20"/>
        <v>0</v>
      </c>
      <c r="AM36" s="135">
        <f t="shared" si="20"/>
        <v>70000</v>
      </c>
      <c r="AN36" s="135">
        <f t="shared" si="9"/>
        <v>118020</v>
      </c>
      <c r="AO36" s="135"/>
      <c r="AP36" s="135"/>
      <c r="AQ36" s="135"/>
      <c r="AR36" s="135">
        <v>118020</v>
      </c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>
        <f t="shared" si="10"/>
        <v>0</v>
      </c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0"/>
      <c r="CK36" s="130"/>
      <c r="CL36" s="130"/>
      <c r="CM36" s="130"/>
      <c r="CN36" s="130"/>
      <c r="CO36" s="31"/>
    </row>
    <row r="37" spans="1:93" ht="20.100000000000001" customHeight="1">
      <c r="A37" s="16"/>
      <c r="B37" s="16"/>
      <c r="C37" s="16"/>
      <c r="D37" s="16" t="s">
        <v>405</v>
      </c>
      <c r="E37" s="134">
        <f t="shared" si="4"/>
        <v>268020</v>
      </c>
      <c r="F37" s="135">
        <f t="shared" si="5"/>
        <v>0</v>
      </c>
      <c r="G37" s="135"/>
      <c r="H37" s="135"/>
      <c r="I37" s="135"/>
      <c r="J37" s="135"/>
      <c r="K37" s="135"/>
      <c r="L37" s="135"/>
      <c r="M37" s="135">
        <f t="shared" si="7"/>
        <v>150000</v>
      </c>
      <c r="N37" s="135">
        <f>N38+N39</f>
        <v>80000</v>
      </c>
      <c r="O37" s="135">
        <f t="shared" ref="O37:AM37" si="21">O38+O39</f>
        <v>0</v>
      </c>
      <c r="P37" s="135">
        <f t="shared" si="21"/>
        <v>0</v>
      </c>
      <c r="Q37" s="135">
        <f t="shared" si="21"/>
        <v>0</v>
      </c>
      <c r="R37" s="135">
        <f t="shared" si="21"/>
        <v>0</v>
      </c>
      <c r="S37" s="135">
        <f t="shared" si="21"/>
        <v>0</v>
      </c>
      <c r="T37" s="135">
        <f t="shared" si="21"/>
        <v>0</v>
      </c>
      <c r="U37" s="135">
        <f t="shared" si="21"/>
        <v>0</v>
      </c>
      <c r="V37" s="135">
        <f t="shared" si="21"/>
        <v>0</v>
      </c>
      <c r="W37" s="135">
        <f t="shared" si="21"/>
        <v>0</v>
      </c>
      <c r="X37" s="135">
        <f t="shared" si="21"/>
        <v>0</v>
      </c>
      <c r="Y37" s="135">
        <f t="shared" si="21"/>
        <v>0</v>
      </c>
      <c r="Z37" s="135">
        <f t="shared" si="21"/>
        <v>0</v>
      </c>
      <c r="AA37" s="135">
        <f t="shared" si="21"/>
        <v>0</v>
      </c>
      <c r="AB37" s="135">
        <f t="shared" si="21"/>
        <v>0</v>
      </c>
      <c r="AC37" s="135">
        <f t="shared" si="21"/>
        <v>0</v>
      </c>
      <c r="AD37" s="135">
        <f t="shared" si="21"/>
        <v>0</v>
      </c>
      <c r="AE37" s="135">
        <f t="shared" si="21"/>
        <v>0</v>
      </c>
      <c r="AF37" s="135">
        <f t="shared" si="21"/>
        <v>0</v>
      </c>
      <c r="AG37" s="135">
        <f t="shared" si="21"/>
        <v>0</v>
      </c>
      <c r="AH37" s="135">
        <f t="shared" si="21"/>
        <v>0</v>
      </c>
      <c r="AI37" s="135">
        <f t="shared" si="21"/>
        <v>0</v>
      </c>
      <c r="AJ37" s="135">
        <f t="shared" si="21"/>
        <v>0</v>
      </c>
      <c r="AK37" s="135">
        <f t="shared" si="21"/>
        <v>0</v>
      </c>
      <c r="AL37" s="135">
        <f t="shared" si="21"/>
        <v>0</v>
      </c>
      <c r="AM37" s="135">
        <f t="shared" si="21"/>
        <v>70000</v>
      </c>
      <c r="AN37" s="135">
        <f t="shared" si="9"/>
        <v>118020</v>
      </c>
      <c r="AO37" s="135"/>
      <c r="AP37" s="135"/>
      <c r="AQ37" s="135"/>
      <c r="AR37" s="135">
        <v>118020</v>
      </c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>
        <f t="shared" si="10"/>
        <v>0</v>
      </c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0"/>
      <c r="CK37" s="130"/>
      <c r="CL37" s="130"/>
      <c r="CM37" s="130"/>
      <c r="CN37" s="130"/>
      <c r="CO37" s="31"/>
    </row>
    <row r="38" spans="1:93" ht="20.100000000000001" customHeight="1">
      <c r="A38" s="16" t="s">
        <v>387</v>
      </c>
      <c r="B38" s="16" t="s">
        <v>349</v>
      </c>
      <c r="C38" s="16" t="s">
        <v>353</v>
      </c>
      <c r="D38" s="16" t="s">
        <v>388</v>
      </c>
      <c r="E38" s="134">
        <f t="shared" si="4"/>
        <v>198020</v>
      </c>
      <c r="F38" s="135">
        <f t="shared" si="5"/>
        <v>0</v>
      </c>
      <c r="G38" s="135"/>
      <c r="H38" s="135"/>
      <c r="I38" s="135"/>
      <c r="J38" s="135"/>
      <c r="K38" s="135"/>
      <c r="L38" s="135"/>
      <c r="M38" s="135">
        <f t="shared" si="7"/>
        <v>80000</v>
      </c>
      <c r="N38" s="135">
        <v>80000</v>
      </c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7"/>
      <c r="AD38" s="137"/>
      <c r="AE38" s="135"/>
      <c r="AF38" s="138"/>
      <c r="AG38" s="135"/>
      <c r="AH38" s="135"/>
      <c r="AI38" s="135"/>
      <c r="AJ38" s="135"/>
      <c r="AK38" s="135"/>
      <c r="AL38" s="135"/>
      <c r="AM38" s="135"/>
      <c r="AN38" s="135">
        <f t="shared" si="9"/>
        <v>118020</v>
      </c>
      <c r="AO38" s="135"/>
      <c r="AP38" s="135"/>
      <c r="AQ38" s="135"/>
      <c r="AR38" s="135">
        <v>118020</v>
      </c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>
        <f t="shared" si="10"/>
        <v>0</v>
      </c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0"/>
      <c r="CK38" s="130"/>
      <c r="CL38" s="130"/>
      <c r="CM38" s="130"/>
      <c r="CN38" s="130"/>
      <c r="CO38" s="31"/>
    </row>
    <row r="39" spans="1:93" ht="20.100000000000001" customHeight="1">
      <c r="A39" s="120" t="s">
        <v>445</v>
      </c>
      <c r="B39" s="120" t="s">
        <v>446</v>
      </c>
      <c r="C39" s="120" t="s">
        <v>446</v>
      </c>
      <c r="D39" s="16" t="s">
        <v>440</v>
      </c>
      <c r="E39" s="134">
        <f t="shared" si="4"/>
        <v>70000</v>
      </c>
      <c r="F39" s="135"/>
      <c r="G39" s="135"/>
      <c r="H39" s="135"/>
      <c r="I39" s="135"/>
      <c r="J39" s="135"/>
      <c r="K39" s="135"/>
      <c r="L39" s="135"/>
      <c r="M39" s="135">
        <f t="shared" si="7"/>
        <v>70000</v>
      </c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7"/>
      <c r="AD39" s="137"/>
      <c r="AE39" s="135"/>
      <c r="AF39" s="138"/>
      <c r="AG39" s="135"/>
      <c r="AH39" s="135"/>
      <c r="AI39" s="135"/>
      <c r="AJ39" s="135"/>
      <c r="AK39" s="135"/>
      <c r="AL39" s="135"/>
      <c r="AM39" s="135">
        <v>70000</v>
      </c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0"/>
      <c r="CK39" s="130"/>
      <c r="CL39" s="130"/>
      <c r="CM39" s="130"/>
      <c r="CN39" s="130"/>
      <c r="CO39" s="31"/>
    </row>
    <row r="40" spans="1:93" ht="20.100000000000001" customHeight="1">
      <c r="A40" s="16"/>
      <c r="B40" s="16"/>
      <c r="C40" s="16"/>
      <c r="D40" s="16" t="s">
        <v>406</v>
      </c>
      <c r="E40" s="134">
        <f t="shared" si="4"/>
        <v>2627535</v>
      </c>
      <c r="F40" s="135">
        <f t="shared" si="5"/>
        <v>625171</v>
      </c>
      <c r="G40" s="135">
        <f t="shared" ref="G40:L40" si="22">G41+G48+G50+G52</f>
        <v>269688</v>
      </c>
      <c r="H40" s="135">
        <f t="shared" si="22"/>
        <v>25224</v>
      </c>
      <c r="I40" s="135">
        <f t="shared" si="22"/>
        <v>0</v>
      </c>
      <c r="J40" s="135">
        <f t="shared" si="22"/>
        <v>225556</v>
      </c>
      <c r="K40" s="135">
        <f t="shared" si="22"/>
        <v>104703</v>
      </c>
      <c r="L40" s="135">
        <f t="shared" si="22"/>
        <v>0</v>
      </c>
      <c r="M40" s="135">
        <f t="shared" si="7"/>
        <v>498848</v>
      </c>
      <c r="N40" s="135">
        <f>N41+N48+N50+N52</f>
        <v>240000</v>
      </c>
      <c r="O40" s="135">
        <f t="shared" ref="O40:AM40" si="23">O41+O48+O50+O52</f>
        <v>0</v>
      </c>
      <c r="P40" s="135">
        <f t="shared" si="23"/>
        <v>0</v>
      </c>
      <c r="Q40" s="135">
        <f t="shared" si="23"/>
        <v>0</v>
      </c>
      <c r="R40" s="135">
        <f t="shared" si="23"/>
        <v>0</v>
      </c>
      <c r="S40" s="135">
        <f t="shared" si="23"/>
        <v>0</v>
      </c>
      <c r="T40" s="135">
        <f t="shared" si="23"/>
        <v>0</v>
      </c>
      <c r="U40" s="135">
        <f t="shared" si="23"/>
        <v>0</v>
      </c>
      <c r="V40" s="135">
        <f t="shared" si="23"/>
        <v>0</v>
      </c>
      <c r="W40" s="135">
        <f t="shared" si="23"/>
        <v>0</v>
      </c>
      <c r="X40" s="135">
        <f t="shared" si="23"/>
        <v>0</v>
      </c>
      <c r="Y40" s="135">
        <f t="shared" si="23"/>
        <v>0</v>
      </c>
      <c r="Z40" s="135">
        <f t="shared" si="23"/>
        <v>0</v>
      </c>
      <c r="AA40" s="135">
        <f t="shared" si="23"/>
        <v>0</v>
      </c>
      <c r="AB40" s="135">
        <f t="shared" si="23"/>
        <v>0</v>
      </c>
      <c r="AC40" s="135">
        <f t="shared" si="23"/>
        <v>0</v>
      </c>
      <c r="AD40" s="135">
        <f t="shared" si="23"/>
        <v>0</v>
      </c>
      <c r="AE40" s="135">
        <f t="shared" si="23"/>
        <v>0</v>
      </c>
      <c r="AF40" s="135">
        <f t="shared" si="23"/>
        <v>0</v>
      </c>
      <c r="AG40" s="135">
        <f t="shared" si="23"/>
        <v>0</v>
      </c>
      <c r="AH40" s="135">
        <f t="shared" si="23"/>
        <v>0</v>
      </c>
      <c r="AI40" s="135">
        <f t="shared" si="23"/>
        <v>0</v>
      </c>
      <c r="AJ40" s="135">
        <f t="shared" si="23"/>
        <v>10409</v>
      </c>
      <c r="AK40" s="135">
        <f t="shared" si="23"/>
        <v>9439</v>
      </c>
      <c r="AL40" s="135">
        <f t="shared" si="23"/>
        <v>0</v>
      </c>
      <c r="AM40" s="135">
        <f t="shared" si="23"/>
        <v>239000</v>
      </c>
      <c r="AN40" s="135">
        <f t="shared" si="9"/>
        <v>843516</v>
      </c>
      <c r="AO40" s="135">
        <f>AO41+AO48+AO50+AO52</f>
        <v>0</v>
      </c>
      <c r="AP40" s="135">
        <f t="shared" ref="AP40:AZ40" si="24">AP41+AP48+AP50+AP52</f>
        <v>0</v>
      </c>
      <c r="AQ40" s="135">
        <f t="shared" si="24"/>
        <v>0</v>
      </c>
      <c r="AR40" s="135">
        <f t="shared" si="24"/>
        <v>843516</v>
      </c>
      <c r="AS40" s="135">
        <f t="shared" si="24"/>
        <v>0</v>
      </c>
      <c r="AT40" s="135">
        <f t="shared" si="24"/>
        <v>0</v>
      </c>
      <c r="AU40" s="135">
        <f t="shared" si="24"/>
        <v>0</v>
      </c>
      <c r="AV40" s="135">
        <f t="shared" si="24"/>
        <v>0</v>
      </c>
      <c r="AW40" s="135">
        <f t="shared" si="24"/>
        <v>0</v>
      </c>
      <c r="AX40" s="135">
        <f t="shared" si="24"/>
        <v>0</v>
      </c>
      <c r="AY40" s="135"/>
      <c r="AZ40" s="135">
        <f t="shared" si="24"/>
        <v>0</v>
      </c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>
        <f t="shared" si="10"/>
        <v>660000</v>
      </c>
      <c r="BV40" s="135">
        <f>BV41+BV48+BV50+BV52</f>
        <v>0</v>
      </c>
      <c r="BW40" s="135">
        <f t="shared" ref="BW40:CI40" si="25">BW41+BW48+BW50+BW52</f>
        <v>0</v>
      </c>
      <c r="BX40" s="135">
        <f t="shared" si="25"/>
        <v>0</v>
      </c>
      <c r="BY40" s="135">
        <f t="shared" si="25"/>
        <v>500000</v>
      </c>
      <c r="BZ40" s="135">
        <f t="shared" si="25"/>
        <v>0</v>
      </c>
      <c r="CA40" s="135">
        <f t="shared" si="25"/>
        <v>0</v>
      </c>
      <c r="CB40" s="135">
        <f t="shared" si="25"/>
        <v>0</v>
      </c>
      <c r="CC40" s="135">
        <f t="shared" si="25"/>
        <v>0</v>
      </c>
      <c r="CD40" s="135">
        <f t="shared" si="25"/>
        <v>0</v>
      </c>
      <c r="CE40" s="135">
        <f t="shared" si="25"/>
        <v>0</v>
      </c>
      <c r="CF40" s="135">
        <f t="shared" si="25"/>
        <v>0</v>
      </c>
      <c r="CG40" s="135">
        <f t="shared" si="25"/>
        <v>0</v>
      </c>
      <c r="CH40" s="135">
        <f t="shared" si="25"/>
        <v>0</v>
      </c>
      <c r="CI40" s="135">
        <f t="shared" si="25"/>
        <v>160000</v>
      </c>
      <c r="CJ40" s="130"/>
      <c r="CK40" s="130"/>
      <c r="CL40" s="130"/>
      <c r="CM40" s="130"/>
      <c r="CN40" s="130"/>
      <c r="CO40" s="31"/>
    </row>
    <row r="41" spans="1:93" ht="20.100000000000001" customHeight="1">
      <c r="A41" s="16"/>
      <c r="B41" s="16"/>
      <c r="C41" s="16"/>
      <c r="D41" s="16" t="s">
        <v>407</v>
      </c>
      <c r="E41" s="134">
        <f t="shared" si="4"/>
        <v>679115</v>
      </c>
      <c r="F41" s="135">
        <f t="shared" si="5"/>
        <v>625171</v>
      </c>
      <c r="G41" s="135">
        <f t="shared" ref="G41:L41" si="26">SUM(G42:G44)</f>
        <v>269688</v>
      </c>
      <c r="H41" s="135">
        <f t="shared" si="26"/>
        <v>25224</v>
      </c>
      <c r="I41" s="135">
        <f t="shared" si="26"/>
        <v>0</v>
      </c>
      <c r="J41" s="135">
        <f t="shared" si="26"/>
        <v>225556</v>
      </c>
      <c r="K41" s="135">
        <f t="shared" si="26"/>
        <v>104703</v>
      </c>
      <c r="L41" s="135">
        <f t="shared" si="26"/>
        <v>0</v>
      </c>
      <c r="M41" s="135">
        <f t="shared" si="7"/>
        <v>23848</v>
      </c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7"/>
      <c r="AD41" s="137"/>
      <c r="AE41" s="135"/>
      <c r="AF41" s="138"/>
      <c r="AG41" s="135"/>
      <c r="AH41" s="135"/>
      <c r="AI41" s="135"/>
      <c r="AJ41" s="135">
        <v>10409</v>
      </c>
      <c r="AK41" s="135">
        <v>9439</v>
      </c>
      <c r="AL41" s="135"/>
      <c r="AM41" s="135">
        <v>4000</v>
      </c>
      <c r="AN41" s="135">
        <f t="shared" si="9"/>
        <v>30096</v>
      </c>
      <c r="AO41" s="135"/>
      <c r="AP41" s="135"/>
      <c r="AQ41" s="135"/>
      <c r="AR41" s="135">
        <v>30096</v>
      </c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>
        <f t="shared" si="10"/>
        <v>0</v>
      </c>
      <c r="BV41" s="135">
        <f>SUM(BV42:BV44)</f>
        <v>0</v>
      </c>
      <c r="BW41" s="135">
        <f t="shared" ref="BW41:CI41" si="27">SUM(BW42:BW44)</f>
        <v>0</v>
      </c>
      <c r="BX41" s="135">
        <f t="shared" si="27"/>
        <v>0</v>
      </c>
      <c r="BY41" s="135">
        <f t="shared" si="27"/>
        <v>0</v>
      </c>
      <c r="BZ41" s="135">
        <f t="shared" si="27"/>
        <v>0</v>
      </c>
      <c r="CA41" s="135">
        <f t="shared" si="27"/>
        <v>0</v>
      </c>
      <c r="CB41" s="135">
        <f t="shared" si="27"/>
        <v>0</v>
      </c>
      <c r="CC41" s="135">
        <f t="shared" si="27"/>
        <v>0</v>
      </c>
      <c r="CD41" s="135">
        <f t="shared" si="27"/>
        <v>0</v>
      </c>
      <c r="CE41" s="135">
        <f t="shared" si="27"/>
        <v>0</v>
      </c>
      <c r="CF41" s="135">
        <f t="shared" si="27"/>
        <v>0</v>
      </c>
      <c r="CG41" s="135">
        <f t="shared" si="27"/>
        <v>0</v>
      </c>
      <c r="CH41" s="135">
        <f t="shared" si="27"/>
        <v>0</v>
      </c>
      <c r="CI41" s="135">
        <f t="shared" si="27"/>
        <v>0</v>
      </c>
      <c r="CJ41" s="130"/>
      <c r="CK41" s="130"/>
      <c r="CL41" s="130"/>
      <c r="CM41" s="130"/>
      <c r="CN41" s="130"/>
      <c r="CO41" s="31"/>
    </row>
    <row r="42" spans="1:93" ht="20.100000000000001" customHeight="1">
      <c r="A42" s="16" t="s">
        <v>371</v>
      </c>
      <c r="B42" s="16" t="s">
        <v>349</v>
      </c>
      <c r="C42" s="16" t="s">
        <v>372</v>
      </c>
      <c r="D42" s="16" t="s">
        <v>373</v>
      </c>
      <c r="E42" s="134">
        <f t="shared" si="4"/>
        <v>645019</v>
      </c>
      <c r="F42" s="135">
        <f t="shared" si="5"/>
        <v>625171</v>
      </c>
      <c r="G42" s="135">
        <v>269688</v>
      </c>
      <c r="H42" s="135">
        <v>25224</v>
      </c>
      <c r="I42" s="135">
        <v>0</v>
      </c>
      <c r="J42" s="135">
        <v>225556</v>
      </c>
      <c r="K42" s="135">
        <v>104703</v>
      </c>
      <c r="L42" s="135"/>
      <c r="M42" s="135">
        <f t="shared" si="7"/>
        <v>19848</v>
      </c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7"/>
      <c r="AD42" s="137"/>
      <c r="AE42" s="135"/>
      <c r="AF42" s="138"/>
      <c r="AG42" s="135"/>
      <c r="AH42" s="135"/>
      <c r="AI42" s="135"/>
      <c r="AJ42" s="135">
        <v>10409</v>
      </c>
      <c r="AK42" s="135">
        <v>9439</v>
      </c>
      <c r="AL42" s="135"/>
      <c r="AM42" s="135"/>
      <c r="AN42" s="135">
        <f t="shared" si="9"/>
        <v>0</v>
      </c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>
        <f t="shared" si="10"/>
        <v>0</v>
      </c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0"/>
      <c r="CK42" s="130"/>
      <c r="CL42" s="130"/>
      <c r="CM42" s="130"/>
      <c r="CN42" s="130"/>
      <c r="CO42" s="31"/>
    </row>
    <row r="43" spans="1:93" ht="20.100000000000001" customHeight="1">
      <c r="A43" s="16" t="s">
        <v>371</v>
      </c>
      <c r="B43" s="16" t="s">
        <v>349</v>
      </c>
      <c r="C43" s="16" t="s">
        <v>374</v>
      </c>
      <c r="D43" s="16" t="s">
        <v>375</v>
      </c>
      <c r="E43" s="134">
        <f t="shared" si="4"/>
        <v>30096</v>
      </c>
      <c r="F43" s="135">
        <f t="shared" si="5"/>
        <v>0</v>
      </c>
      <c r="G43" s="135"/>
      <c r="H43" s="135"/>
      <c r="I43" s="135"/>
      <c r="J43" s="135"/>
      <c r="K43" s="135"/>
      <c r="L43" s="135"/>
      <c r="M43" s="135">
        <f t="shared" si="7"/>
        <v>0</v>
      </c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7"/>
      <c r="AD43" s="137"/>
      <c r="AE43" s="135"/>
      <c r="AF43" s="138"/>
      <c r="AG43" s="135"/>
      <c r="AH43" s="135"/>
      <c r="AI43" s="135"/>
      <c r="AJ43" s="135"/>
      <c r="AK43" s="135"/>
      <c r="AL43" s="135"/>
      <c r="AM43" s="135"/>
      <c r="AN43" s="135">
        <f t="shared" si="9"/>
        <v>30096</v>
      </c>
      <c r="AO43" s="135"/>
      <c r="AP43" s="135"/>
      <c r="AQ43" s="135"/>
      <c r="AR43" s="135">
        <v>30096</v>
      </c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>
        <f t="shared" si="10"/>
        <v>0</v>
      </c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0"/>
      <c r="CK43" s="130"/>
      <c r="CL43" s="130"/>
      <c r="CM43" s="130"/>
      <c r="CN43" s="130"/>
      <c r="CO43" s="31"/>
    </row>
    <row r="44" spans="1:93" ht="20.100000000000001" customHeight="1">
      <c r="A44" s="16"/>
      <c r="B44" s="16" t="s">
        <v>349</v>
      </c>
      <c r="C44" s="16" t="s">
        <v>353</v>
      </c>
      <c r="D44" s="16" t="s">
        <v>376</v>
      </c>
      <c r="E44" s="134">
        <f t="shared" si="4"/>
        <v>4000</v>
      </c>
      <c r="F44" s="135">
        <f t="shared" si="5"/>
        <v>0</v>
      </c>
      <c r="G44" s="135"/>
      <c r="H44" s="135"/>
      <c r="I44" s="135"/>
      <c r="J44" s="135"/>
      <c r="K44" s="135"/>
      <c r="L44" s="135"/>
      <c r="M44" s="135">
        <f t="shared" si="7"/>
        <v>4000</v>
      </c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7"/>
      <c r="AD44" s="137"/>
      <c r="AE44" s="135"/>
      <c r="AF44" s="138"/>
      <c r="AG44" s="135"/>
      <c r="AH44" s="135"/>
      <c r="AI44" s="135"/>
      <c r="AJ44" s="135"/>
      <c r="AK44" s="135"/>
      <c r="AL44" s="135"/>
      <c r="AM44" s="135">
        <v>4000</v>
      </c>
      <c r="AN44" s="135">
        <f t="shared" si="9"/>
        <v>0</v>
      </c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>
        <f t="shared" si="10"/>
        <v>0</v>
      </c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0">
        <v>0</v>
      </c>
      <c r="CK44" s="130">
        <v>0</v>
      </c>
      <c r="CL44" s="130">
        <v>0</v>
      </c>
      <c r="CM44" s="130">
        <v>0</v>
      </c>
      <c r="CN44" s="130">
        <v>0</v>
      </c>
      <c r="CO44" s="31"/>
    </row>
    <row r="45" spans="1:93" ht="20.100000000000001" hidden="1" customHeight="1">
      <c r="A45" s="16" t="s">
        <v>377</v>
      </c>
      <c r="B45" s="16" t="s">
        <v>364</v>
      </c>
      <c r="C45" s="16" t="s">
        <v>353</v>
      </c>
      <c r="D45" s="16" t="s">
        <v>378</v>
      </c>
      <c r="E45" s="134">
        <f t="shared" si="4"/>
        <v>0</v>
      </c>
      <c r="F45" s="135">
        <f t="shared" si="5"/>
        <v>0</v>
      </c>
      <c r="G45" s="135"/>
      <c r="H45" s="135"/>
      <c r="I45" s="135"/>
      <c r="J45" s="135"/>
      <c r="K45" s="135"/>
      <c r="L45" s="135"/>
      <c r="M45" s="135">
        <f t="shared" si="7"/>
        <v>0</v>
      </c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7"/>
      <c r="AD45" s="137"/>
      <c r="AE45" s="135"/>
      <c r="AF45" s="138"/>
      <c r="AG45" s="135"/>
      <c r="AH45" s="135"/>
      <c r="AI45" s="135"/>
      <c r="AJ45" s="135"/>
      <c r="AK45" s="135"/>
      <c r="AL45" s="135"/>
      <c r="AM45" s="135"/>
      <c r="AN45" s="135">
        <f t="shared" si="9"/>
        <v>0</v>
      </c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>
        <f t="shared" si="10"/>
        <v>0</v>
      </c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31"/>
    </row>
    <row r="46" spans="1:93" ht="20.100000000000001" hidden="1" customHeight="1">
      <c r="A46" s="16" t="s">
        <v>371</v>
      </c>
      <c r="B46" s="16" t="s">
        <v>346</v>
      </c>
      <c r="C46" s="16" t="s">
        <v>364</v>
      </c>
      <c r="D46" s="16" t="s">
        <v>379</v>
      </c>
      <c r="E46" s="134">
        <f t="shared" si="4"/>
        <v>0</v>
      </c>
      <c r="F46" s="135">
        <f t="shared" si="5"/>
        <v>0</v>
      </c>
      <c r="G46" s="135"/>
      <c r="H46" s="135"/>
      <c r="I46" s="135"/>
      <c r="J46" s="135"/>
      <c r="K46" s="135"/>
      <c r="L46" s="135"/>
      <c r="M46" s="135">
        <f t="shared" si="7"/>
        <v>0</v>
      </c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7"/>
      <c r="AD46" s="137"/>
      <c r="AE46" s="135"/>
      <c r="AF46" s="138"/>
      <c r="AG46" s="135"/>
      <c r="AH46" s="135"/>
      <c r="AI46" s="135"/>
      <c r="AJ46" s="135"/>
      <c r="AK46" s="135"/>
      <c r="AL46" s="135"/>
      <c r="AM46" s="135"/>
      <c r="AN46" s="135">
        <f t="shared" si="9"/>
        <v>0</v>
      </c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>
        <f t="shared" si="10"/>
        <v>0</v>
      </c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0">
        <v>0</v>
      </c>
      <c r="CK46" s="130">
        <v>0</v>
      </c>
      <c r="CL46" s="130">
        <v>0</v>
      </c>
      <c r="CM46" s="130">
        <v>0</v>
      </c>
      <c r="CN46" s="130">
        <v>0</v>
      </c>
      <c r="CO46" s="31"/>
    </row>
    <row r="47" spans="1:93" ht="20.100000000000001" hidden="1" customHeight="1">
      <c r="A47" s="16" t="s">
        <v>377</v>
      </c>
      <c r="B47" s="16" t="s">
        <v>347</v>
      </c>
      <c r="C47" s="16" t="s">
        <v>349</v>
      </c>
      <c r="D47" s="16" t="s">
        <v>380</v>
      </c>
      <c r="E47" s="134">
        <f t="shared" si="4"/>
        <v>0</v>
      </c>
      <c r="F47" s="135">
        <f t="shared" si="5"/>
        <v>0</v>
      </c>
      <c r="G47" s="135"/>
      <c r="H47" s="135"/>
      <c r="I47" s="135"/>
      <c r="J47" s="135"/>
      <c r="K47" s="135"/>
      <c r="L47" s="135"/>
      <c r="M47" s="135">
        <f t="shared" si="7"/>
        <v>0</v>
      </c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7"/>
      <c r="AD47" s="137"/>
      <c r="AE47" s="135"/>
      <c r="AF47" s="138"/>
      <c r="AG47" s="135"/>
      <c r="AH47" s="135"/>
      <c r="AI47" s="135"/>
      <c r="AJ47" s="135"/>
      <c r="AK47" s="135"/>
      <c r="AL47" s="135"/>
      <c r="AM47" s="135"/>
      <c r="AN47" s="135">
        <f t="shared" si="9"/>
        <v>0</v>
      </c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>
        <f t="shared" si="10"/>
        <v>0</v>
      </c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31"/>
    </row>
    <row r="48" spans="1:93" ht="20.100000000000001" customHeight="1">
      <c r="A48" s="16"/>
      <c r="B48" s="16"/>
      <c r="C48" s="16"/>
      <c r="D48" s="120" t="s">
        <v>408</v>
      </c>
      <c r="E48" s="134">
        <f t="shared" si="4"/>
        <v>7000</v>
      </c>
      <c r="F48" s="135">
        <f t="shared" si="5"/>
        <v>0</v>
      </c>
      <c r="G48" s="135"/>
      <c r="H48" s="135"/>
      <c r="I48" s="135"/>
      <c r="J48" s="135"/>
      <c r="K48" s="135"/>
      <c r="L48" s="135"/>
      <c r="M48" s="135">
        <f t="shared" si="7"/>
        <v>7000</v>
      </c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7"/>
      <c r="AD48" s="137"/>
      <c r="AE48" s="135"/>
      <c r="AF48" s="138"/>
      <c r="AG48" s="135"/>
      <c r="AH48" s="135"/>
      <c r="AI48" s="135"/>
      <c r="AJ48" s="135"/>
      <c r="AK48" s="135"/>
      <c r="AL48" s="135"/>
      <c r="AM48" s="135">
        <v>7000</v>
      </c>
      <c r="AN48" s="135">
        <f t="shared" si="9"/>
        <v>0</v>
      </c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>
        <f t="shared" si="10"/>
        <v>0</v>
      </c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0"/>
      <c r="CK48" s="130"/>
      <c r="CL48" s="130"/>
      <c r="CM48" s="130"/>
      <c r="CN48" s="130"/>
      <c r="CO48" s="31"/>
    </row>
    <row r="49" spans="1:93" ht="20.100000000000001" customHeight="1">
      <c r="A49" s="16" t="s">
        <v>377</v>
      </c>
      <c r="B49" s="16" t="s">
        <v>364</v>
      </c>
      <c r="C49" s="16" t="s">
        <v>353</v>
      </c>
      <c r="D49" s="16" t="s">
        <v>378</v>
      </c>
      <c r="E49" s="134">
        <f t="shared" si="4"/>
        <v>7000</v>
      </c>
      <c r="F49" s="135">
        <f t="shared" si="5"/>
        <v>0</v>
      </c>
      <c r="G49" s="135"/>
      <c r="H49" s="135"/>
      <c r="I49" s="135"/>
      <c r="J49" s="135"/>
      <c r="K49" s="135"/>
      <c r="L49" s="135"/>
      <c r="M49" s="135">
        <f t="shared" si="7"/>
        <v>7000</v>
      </c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7"/>
      <c r="AD49" s="137"/>
      <c r="AE49" s="135"/>
      <c r="AF49" s="138"/>
      <c r="AG49" s="135"/>
      <c r="AH49" s="135"/>
      <c r="AI49" s="135"/>
      <c r="AJ49" s="135"/>
      <c r="AK49" s="135"/>
      <c r="AL49" s="135"/>
      <c r="AM49" s="135">
        <v>7000</v>
      </c>
      <c r="AN49" s="135">
        <f t="shared" si="9"/>
        <v>0</v>
      </c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>
        <f t="shared" si="10"/>
        <v>0</v>
      </c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0"/>
      <c r="CK49" s="130"/>
      <c r="CL49" s="130"/>
      <c r="CM49" s="130"/>
      <c r="CN49" s="130"/>
      <c r="CO49" s="31"/>
    </row>
    <row r="50" spans="1:93" ht="20.100000000000001" customHeight="1">
      <c r="A50" s="16"/>
      <c r="B50" s="16"/>
      <c r="C50" s="16"/>
      <c r="D50" s="16" t="s">
        <v>409</v>
      </c>
      <c r="E50" s="134">
        <f t="shared" si="4"/>
        <v>228000</v>
      </c>
      <c r="F50" s="135">
        <f t="shared" si="5"/>
        <v>0</v>
      </c>
      <c r="G50" s="135"/>
      <c r="H50" s="135"/>
      <c r="I50" s="135"/>
      <c r="J50" s="135"/>
      <c r="K50" s="135"/>
      <c r="L50" s="135"/>
      <c r="M50" s="135">
        <f t="shared" si="7"/>
        <v>228000</v>
      </c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7"/>
      <c r="AD50" s="137"/>
      <c r="AE50" s="135"/>
      <c r="AF50" s="138"/>
      <c r="AG50" s="135"/>
      <c r="AH50" s="135"/>
      <c r="AI50" s="135"/>
      <c r="AJ50" s="135"/>
      <c r="AK50" s="135"/>
      <c r="AL50" s="135"/>
      <c r="AM50" s="135">
        <v>228000</v>
      </c>
      <c r="AN50" s="135">
        <f t="shared" si="9"/>
        <v>0</v>
      </c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>
        <f t="shared" si="10"/>
        <v>0</v>
      </c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0"/>
      <c r="CK50" s="130"/>
      <c r="CL50" s="130"/>
      <c r="CM50" s="130"/>
      <c r="CN50" s="130"/>
      <c r="CO50" s="31"/>
    </row>
    <row r="51" spans="1:93" ht="20.100000000000001" customHeight="1">
      <c r="A51" s="16" t="s">
        <v>371</v>
      </c>
      <c r="B51" s="16" t="s">
        <v>346</v>
      </c>
      <c r="C51" s="16" t="s">
        <v>364</v>
      </c>
      <c r="D51" s="16" t="s">
        <v>379</v>
      </c>
      <c r="E51" s="134">
        <f t="shared" si="4"/>
        <v>228000</v>
      </c>
      <c r="F51" s="135">
        <f t="shared" si="5"/>
        <v>0</v>
      </c>
      <c r="G51" s="135"/>
      <c r="H51" s="135"/>
      <c r="I51" s="135"/>
      <c r="J51" s="135"/>
      <c r="K51" s="135"/>
      <c r="L51" s="135"/>
      <c r="M51" s="135">
        <f t="shared" si="7"/>
        <v>228000</v>
      </c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7"/>
      <c r="AD51" s="137"/>
      <c r="AE51" s="135"/>
      <c r="AF51" s="138"/>
      <c r="AG51" s="135"/>
      <c r="AH51" s="135"/>
      <c r="AI51" s="135"/>
      <c r="AJ51" s="135"/>
      <c r="AK51" s="135"/>
      <c r="AL51" s="135"/>
      <c r="AM51" s="135">
        <v>228000</v>
      </c>
      <c r="AN51" s="135">
        <f t="shared" si="9"/>
        <v>0</v>
      </c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>
        <f t="shared" si="10"/>
        <v>0</v>
      </c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0"/>
      <c r="CK51" s="130"/>
      <c r="CL51" s="130"/>
      <c r="CM51" s="130"/>
      <c r="CN51" s="130"/>
      <c r="CO51" s="31"/>
    </row>
    <row r="52" spans="1:93" ht="20.100000000000001" customHeight="1">
      <c r="A52" s="16"/>
      <c r="B52" s="16"/>
      <c r="C52" s="16"/>
      <c r="D52" s="16" t="s">
        <v>410</v>
      </c>
      <c r="E52" s="134">
        <f t="shared" si="4"/>
        <v>1713420</v>
      </c>
      <c r="F52" s="135">
        <f t="shared" si="5"/>
        <v>0</v>
      </c>
      <c r="G52" s="135"/>
      <c r="H52" s="135"/>
      <c r="I52" s="135"/>
      <c r="J52" s="135"/>
      <c r="K52" s="135"/>
      <c r="L52" s="135"/>
      <c r="M52" s="135">
        <f t="shared" si="7"/>
        <v>240000</v>
      </c>
      <c r="N52" s="135">
        <v>240000</v>
      </c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7"/>
      <c r="AD52" s="137"/>
      <c r="AE52" s="135"/>
      <c r="AF52" s="138"/>
      <c r="AG52" s="135"/>
      <c r="AH52" s="135"/>
      <c r="AI52" s="135"/>
      <c r="AJ52" s="135"/>
      <c r="AK52" s="135"/>
      <c r="AL52" s="135"/>
      <c r="AM52" s="135"/>
      <c r="AN52" s="135">
        <f t="shared" si="9"/>
        <v>813420</v>
      </c>
      <c r="AO52" s="135"/>
      <c r="AP52" s="135"/>
      <c r="AQ52" s="135"/>
      <c r="AR52" s="135">
        <v>813420</v>
      </c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>
        <f t="shared" si="10"/>
        <v>660000</v>
      </c>
      <c r="BV52" s="135"/>
      <c r="BW52" s="135"/>
      <c r="BX52" s="135"/>
      <c r="BY52" s="135">
        <v>500000</v>
      </c>
      <c r="BZ52" s="135"/>
      <c r="CA52" s="135"/>
      <c r="CB52" s="135"/>
      <c r="CC52" s="135"/>
      <c r="CD52" s="135"/>
      <c r="CE52" s="135"/>
      <c r="CF52" s="135"/>
      <c r="CG52" s="135"/>
      <c r="CH52" s="135"/>
      <c r="CI52" s="135">
        <v>160000</v>
      </c>
      <c r="CJ52" s="130"/>
      <c r="CK52" s="130"/>
      <c r="CL52" s="130"/>
      <c r="CM52" s="130"/>
      <c r="CN52" s="130"/>
      <c r="CO52" s="31"/>
    </row>
    <row r="53" spans="1:93" ht="20.100000000000001" customHeight="1">
      <c r="A53" s="16" t="s">
        <v>416</v>
      </c>
      <c r="B53" s="16" t="s">
        <v>417</v>
      </c>
      <c r="C53" s="16" t="s">
        <v>418</v>
      </c>
      <c r="D53" s="16" t="s">
        <v>380</v>
      </c>
      <c r="E53" s="134">
        <f t="shared" si="4"/>
        <v>500000</v>
      </c>
      <c r="F53" s="135"/>
      <c r="G53" s="135"/>
      <c r="H53" s="135"/>
      <c r="I53" s="135"/>
      <c r="J53" s="135"/>
      <c r="K53" s="135"/>
      <c r="L53" s="135"/>
      <c r="M53" s="135">
        <f t="shared" si="7"/>
        <v>0</v>
      </c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7"/>
      <c r="AD53" s="137"/>
      <c r="AE53" s="135"/>
      <c r="AF53" s="138"/>
      <c r="AG53" s="135"/>
      <c r="AH53" s="135"/>
      <c r="AI53" s="135"/>
      <c r="AJ53" s="135"/>
      <c r="AK53" s="135"/>
      <c r="AL53" s="135"/>
      <c r="AM53" s="135"/>
      <c r="AN53" s="135">
        <f t="shared" si="9"/>
        <v>0</v>
      </c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>
        <f t="shared" si="10"/>
        <v>500000</v>
      </c>
      <c r="BV53" s="135"/>
      <c r="BW53" s="135"/>
      <c r="BX53" s="135"/>
      <c r="BY53" s="135">
        <v>500000</v>
      </c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0"/>
      <c r="CK53" s="130"/>
      <c r="CL53" s="130"/>
      <c r="CM53" s="130"/>
      <c r="CN53" s="130"/>
      <c r="CO53" s="31"/>
    </row>
    <row r="54" spans="1:93" ht="20.100000000000001" customHeight="1">
      <c r="A54" s="16" t="s">
        <v>371</v>
      </c>
      <c r="B54" s="16" t="s">
        <v>347</v>
      </c>
      <c r="C54" s="16" t="s">
        <v>346</v>
      </c>
      <c r="D54" s="16" t="s">
        <v>382</v>
      </c>
      <c r="E54" s="134">
        <f t="shared" si="4"/>
        <v>1053420</v>
      </c>
      <c r="F54" s="135">
        <f t="shared" si="5"/>
        <v>0</v>
      </c>
      <c r="G54" s="135"/>
      <c r="H54" s="135"/>
      <c r="I54" s="135"/>
      <c r="J54" s="135"/>
      <c r="K54" s="135"/>
      <c r="L54" s="135"/>
      <c r="M54" s="135">
        <f t="shared" si="7"/>
        <v>240000</v>
      </c>
      <c r="N54" s="135">
        <v>240000</v>
      </c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7"/>
      <c r="AD54" s="137"/>
      <c r="AE54" s="135"/>
      <c r="AF54" s="138"/>
      <c r="AG54" s="135"/>
      <c r="AH54" s="135"/>
      <c r="AI54" s="135"/>
      <c r="AJ54" s="135"/>
      <c r="AK54" s="135"/>
      <c r="AL54" s="135"/>
      <c r="AM54" s="135"/>
      <c r="AN54" s="135">
        <f t="shared" si="9"/>
        <v>813420</v>
      </c>
      <c r="AO54" s="135"/>
      <c r="AP54" s="135"/>
      <c r="AQ54" s="135"/>
      <c r="AR54" s="135">
        <v>813420</v>
      </c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>
        <f t="shared" si="10"/>
        <v>0</v>
      </c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  <c r="CI54" s="135"/>
      <c r="CJ54" s="130">
        <v>0</v>
      </c>
      <c r="CK54" s="130">
        <v>0</v>
      </c>
      <c r="CL54" s="130">
        <v>0</v>
      </c>
      <c r="CM54" s="130">
        <v>0</v>
      </c>
      <c r="CN54" s="130">
        <v>0</v>
      </c>
      <c r="CO54" s="31"/>
    </row>
    <row r="55" spans="1:93" ht="20.100000000000001" customHeight="1">
      <c r="A55" s="16" t="s">
        <v>371</v>
      </c>
      <c r="B55" s="16" t="s">
        <v>347</v>
      </c>
      <c r="C55" s="16" t="s">
        <v>347</v>
      </c>
      <c r="D55" s="16" t="s">
        <v>381</v>
      </c>
      <c r="E55" s="134">
        <f t="shared" si="4"/>
        <v>160000</v>
      </c>
      <c r="F55" s="135">
        <f t="shared" si="5"/>
        <v>0</v>
      </c>
      <c r="G55" s="135"/>
      <c r="H55" s="135"/>
      <c r="I55" s="135"/>
      <c r="J55" s="135"/>
      <c r="K55" s="135"/>
      <c r="L55" s="135"/>
      <c r="M55" s="135">
        <f t="shared" si="7"/>
        <v>0</v>
      </c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7"/>
      <c r="AD55" s="137"/>
      <c r="AE55" s="135"/>
      <c r="AF55" s="138"/>
      <c r="AG55" s="135"/>
      <c r="AH55" s="135"/>
      <c r="AI55" s="135"/>
      <c r="AJ55" s="135"/>
      <c r="AK55" s="135"/>
      <c r="AL55" s="135"/>
      <c r="AM55" s="135"/>
      <c r="AN55" s="135">
        <f t="shared" si="9"/>
        <v>0</v>
      </c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135"/>
      <c r="BT55" s="135"/>
      <c r="BU55" s="135">
        <f t="shared" si="10"/>
        <v>160000</v>
      </c>
      <c r="BV55" s="135"/>
      <c r="BW55" s="135"/>
      <c r="BX55" s="135"/>
      <c r="BY55" s="135"/>
      <c r="BZ55" s="135"/>
      <c r="CA55" s="135"/>
      <c r="CB55" s="135"/>
      <c r="CC55" s="135"/>
      <c r="CD55" s="135"/>
      <c r="CE55" s="135"/>
      <c r="CF55" s="135"/>
      <c r="CG55" s="135"/>
      <c r="CH55" s="135"/>
      <c r="CI55" s="135">
        <v>160000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31"/>
    </row>
    <row r="56" spans="1:93" ht="20.100000000000001" customHeight="1">
      <c r="A56" s="16"/>
      <c r="B56" s="16"/>
      <c r="C56" s="16"/>
      <c r="D56" s="16" t="s">
        <v>412</v>
      </c>
      <c r="E56" s="134">
        <f t="shared" si="4"/>
        <v>38400</v>
      </c>
      <c r="F56" s="135">
        <f t="shared" si="5"/>
        <v>0</v>
      </c>
      <c r="G56" s="135"/>
      <c r="H56" s="135"/>
      <c r="I56" s="135"/>
      <c r="J56" s="135"/>
      <c r="K56" s="135"/>
      <c r="L56" s="135"/>
      <c r="M56" s="135">
        <f t="shared" si="7"/>
        <v>38400</v>
      </c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7"/>
      <c r="AD56" s="137"/>
      <c r="AE56" s="135"/>
      <c r="AF56" s="138"/>
      <c r="AG56" s="135"/>
      <c r="AH56" s="135"/>
      <c r="AI56" s="135"/>
      <c r="AJ56" s="135"/>
      <c r="AK56" s="135"/>
      <c r="AL56" s="135"/>
      <c r="AM56" s="135">
        <v>38400</v>
      </c>
      <c r="AN56" s="135">
        <f t="shared" si="9"/>
        <v>0</v>
      </c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>
        <f t="shared" si="10"/>
        <v>0</v>
      </c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  <c r="CI56" s="135"/>
      <c r="CJ56" s="130"/>
      <c r="CK56" s="130"/>
      <c r="CL56" s="130"/>
      <c r="CM56" s="130"/>
      <c r="CN56" s="130"/>
      <c r="CO56" s="31"/>
    </row>
    <row r="57" spans="1:93" ht="20.100000000000001" customHeight="1">
      <c r="A57" s="16"/>
      <c r="B57" s="16"/>
      <c r="C57" s="16"/>
      <c r="D57" s="16" t="s">
        <v>413</v>
      </c>
      <c r="E57" s="134">
        <f t="shared" si="4"/>
        <v>38400</v>
      </c>
      <c r="F57" s="135">
        <f t="shared" si="5"/>
        <v>0</v>
      </c>
      <c r="G57" s="135"/>
      <c r="H57" s="135"/>
      <c r="I57" s="135"/>
      <c r="J57" s="135"/>
      <c r="K57" s="135"/>
      <c r="L57" s="135"/>
      <c r="M57" s="135">
        <f t="shared" si="7"/>
        <v>38400</v>
      </c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7"/>
      <c r="AD57" s="137"/>
      <c r="AE57" s="135"/>
      <c r="AF57" s="138"/>
      <c r="AG57" s="135"/>
      <c r="AH57" s="135"/>
      <c r="AI57" s="135"/>
      <c r="AJ57" s="135"/>
      <c r="AK57" s="135"/>
      <c r="AL57" s="135"/>
      <c r="AM57" s="135">
        <v>38400</v>
      </c>
      <c r="AN57" s="135">
        <f t="shared" si="9"/>
        <v>0</v>
      </c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>
        <f t="shared" si="10"/>
        <v>0</v>
      </c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35"/>
      <c r="CH57" s="135"/>
      <c r="CI57" s="135"/>
      <c r="CJ57" s="130"/>
      <c r="CK57" s="130"/>
      <c r="CL57" s="130"/>
      <c r="CM57" s="130"/>
      <c r="CN57" s="130"/>
      <c r="CO57" s="31"/>
    </row>
    <row r="58" spans="1:93" ht="20.100000000000001" customHeight="1">
      <c r="A58" s="16" t="s">
        <v>383</v>
      </c>
      <c r="B58" s="16" t="s">
        <v>349</v>
      </c>
      <c r="C58" s="16" t="s">
        <v>353</v>
      </c>
      <c r="D58" s="16" t="s">
        <v>384</v>
      </c>
      <c r="E58" s="134">
        <f t="shared" si="4"/>
        <v>38400</v>
      </c>
      <c r="F58" s="135">
        <f t="shared" si="5"/>
        <v>0</v>
      </c>
      <c r="G58" s="135"/>
      <c r="H58" s="135"/>
      <c r="I58" s="135"/>
      <c r="J58" s="135"/>
      <c r="K58" s="135"/>
      <c r="L58" s="135"/>
      <c r="M58" s="135">
        <f t="shared" si="7"/>
        <v>38400</v>
      </c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7"/>
      <c r="AD58" s="137"/>
      <c r="AE58" s="135"/>
      <c r="AF58" s="138"/>
      <c r="AG58" s="135"/>
      <c r="AH58" s="135"/>
      <c r="AI58" s="135"/>
      <c r="AJ58" s="135"/>
      <c r="AK58" s="135"/>
      <c r="AL58" s="135"/>
      <c r="AM58" s="135">
        <v>38400</v>
      </c>
      <c r="AN58" s="135">
        <f t="shared" si="9"/>
        <v>0</v>
      </c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>
        <f t="shared" si="10"/>
        <v>0</v>
      </c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0">
        <v>0</v>
      </c>
      <c r="CK58" s="130">
        <v>0</v>
      </c>
      <c r="CL58" s="130">
        <v>0</v>
      </c>
      <c r="CM58" s="130">
        <v>0</v>
      </c>
      <c r="CN58" s="130">
        <v>0</v>
      </c>
      <c r="CO58" s="31"/>
    </row>
    <row r="59" spans="1:93" ht="20.100000000000001" customHeight="1">
      <c r="A59" s="16"/>
      <c r="B59" s="16"/>
      <c r="C59" s="16"/>
      <c r="D59" s="16" t="s">
        <v>253</v>
      </c>
      <c r="E59" s="134">
        <f t="shared" si="4"/>
        <v>236050</v>
      </c>
      <c r="F59" s="135">
        <f t="shared" si="5"/>
        <v>0</v>
      </c>
      <c r="G59" s="135"/>
      <c r="H59" s="135"/>
      <c r="I59" s="135"/>
      <c r="J59" s="135"/>
      <c r="K59" s="135"/>
      <c r="L59" s="135"/>
      <c r="M59" s="135">
        <f t="shared" si="7"/>
        <v>0</v>
      </c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7"/>
      <c r="AD59" s="137"/>
      <c r="AE59" s="135"/>
      <c r="AF59" s="138"/>
      <c r="AG59" s="135"/>
      <c r="AH59" s="135"/>
      <c r="AI59" s="135"/>
      <c r="AJ59" s="135"/>
      <c r="AK59" s="135"/>
      <c r="AL59" s="135"/>
      <c r="AM59" s="135"/>
      <c r="AN59" s="135">
        <f t="shared" si="9"/>
        <v>236050</v>
      </c>
      <c r="AO59" s="135"/>
      <c r="AP59" s="135"/>
      <c r="AQ59" s="135"/>
      <c r="AR59" s="135"/>
      <c r="AS59" s="135"/>
      <c r="AT59" s="135"/>
      <c r="AU59" s="135"/>
      <c r="AV59" s="135">
        <v>236050</v>
      </c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>
        <f t="shared" si="10"/>
        <v>0</v>
      </c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  <c r="CI59" s="135"/>
      <c r="CJ59" s="130"/>
      <c r="CK59" s="130"/>
      <c r="CL59" s="130"/>
      <c r="CM59" s="130"/>
      <c r="CN59" s="130"/>
      <c r="CO59" s="31"/>
    </row>
    <row r="60" spans="1:93" ht="20.100000000000001" customHeight="1">
      <c r="A60" s="16"/>
      <c r="B60" s="16"/>
      <c r="C60" s="16"/>
      <c r="D60" s="16" t="s">
        <v>411</v>
      </c>
      <c r="E60" s="134">
        <f t="shared" si="4"/>
        <v>236050</v>
      </c>
      <c r="F60" s="135">
        <f t="shared" si="5"/>
        <v>0</v>
      </c>
      <c r="G60" s="135"/>
      <c r="H60" s="135"/>
      <c r="I60" s="135"/>
      <c r="J60" s="135"/>
      <c r="K60" s="135"/>
      <c r="L60" s="135"/>
      <c r="M60" s="135">
        <f t="shared" si="7"/>
        <v>0</v>
      </c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7"/>
      <c r="AD60" s="137"/>
      <c r="AE60" s="135"/>
      <c r="AF60" s="138"/>
      <c r="AG60" s="135"/>
      <c r="AH60" s="135"/>
      <c r="AI60" s="135"/>
      <c r="AJ60" s="135"/>
      <c r="AK60" s="135"/>
      <c r="AL60" s="135"/>
      <c r="AM60" s="135"/>
      <c r="AN60" s="135">
        <f t="shared" si="9"/>
        <v>236050</v>
      </c>
      <c r="AO60" s="135"/>
      <c r="AP60" s="135"/>
      <c r="AQ60" s="135"/>
      <c r="AR60" s="135"/>
      <c r="AS60" s="135"/>
      <c r="AT60" s="135"/>
      <c r="AU60" s="135"/>
      <c r="AV60" s="135">
        <v>236050</v>
      </c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  <c r="BN60" s="135"/>
      <c r="BO60" s="135"/>
      <c r="BP60" s="135"/>
      <c r="BQ60" s="135"/>
      <c r="BR60" s="135"/>
      <c r="BS60" s="135"/>
      <c r="BT60" s="135"/>
      <c r="BU60" s="135">
        <f t="shared" si="10"/>
        <v>0</v>
      </c>
      <c r="BV60" s="135"/>
      <c r="BW60" s="135"/>
      <c r="BX60" s="135"/>
      <c r="BY60" s="135"/>
      <c r="BZ60" s="135"/>
      <c r="CA60" s="135"/>
      <c r="CB60" s="135"/>
      <c r="CC60" s="135"/>
      <c r="CD60" s="135"/>
      <c r="CE60" s="135"/>
      <c r="CF60" s="135"/>
      <c r="CG60" s="135"/>
      <c r="CH60" s="135"/>
      <c r="CI60" s="135"/>
      <c r="CJ60" s="130"/>
      <c r="CK60" s="130"/>
      <c r="CL60" s="130"/>
      <c r="CM60" s="130"/>
      <c r="CN60" s="130"/>
      <c r="CO60" s="31"/>
    </row>
    <row r="61" spans="1:93" ht="20.100000000000001" customHeight="1">
      <c r="A61" s="16" t="s">
        <v>98</v>
      </c>
      <c r="B61" s="16" t="s">
        <v>81</v>
      </c>
      <c r="C61" s="16" t="s">
        <v>78</v>
      </c>
      <c r="D61" s="117" t="s">
        <v>390</v>
      </c>
      <c r="E61" s="135">
        <f t="shared" si="4"/>
        <v>236050</v>
      </c>
      <c r="F61" s="135">
        <f t="shared" si="5"/>
        <v>0</v>
      </c>
      <c r="G61" s="135"/>
      <c r="H61" s="135"/>
      <c r="I61" s="135"/>
      <c r="J61" s="135"/>
      <c r="K61" s="135"/>
      <c r="L61" s="135"/>
      <c r="M61" s="135">
        <f t="shared" si="7"/>
        <v>0</v>
      </c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7"/>
      <c r="AD61" s="137"/>
      <c r="AE61" s="135"/>
      <c r="AF61" s="138"/>
      <c r="AG61" s="135"/>
      <c r="AH61" s="135"/>
      <c r="AI61" s="135"/>
      <c r="AJ61" s="135"/>
      <c r="AK61" s="135"/>
      <c r="AL61" s="135"/>
      <c r="AM61" s="135"/>
      <c r="AN61" s="135">
        <f t="shared" si="9"/>
        <v>236050</v>
      </c>
      <c r="AO61" s="135"/>
      <c r="AP61" s="135"/>
      <c r="AQ61" s="135"/>
      <c r="AR61" s="135"/>
      <c r="AS61" s="135"/>
      <c r="AT61" s="135"/>
      <c r="AU61" s="135"/>
      <c r="AV61" s="135">
        <v>236050</v>
      </c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35">
        <f t="shared" si="10"/>
        <v>0</v>
      </c>
      <c r="BV61" s="135"/>
      <c r="BW61" s="135"/>
      <c r="BX61" s="135"/>
      <c r="BY61" s="135"/>
      <c r="BZ61" s="135"/>
      <c r="CA61" s="135"/>
      <c r="CB61" s="135"/>
      <c r="CC61" s="135"/>
      <c r="CD61" s="135"/>
      <c r="CE61" s="135"/>
      <c r="CF61" s="135"/>
      <c r="CG61" s="135"/>
      <c r="CH61" s="135"/>
      <c r="CI61" s="135"/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31"/>
    </row>
    <row r="62" spans="1:93" ht="11.45" customHeight="1">
      <c r="A62" s="65"/>
      <c r="B62" s="65"/>
      <c r="C62" s="65"/>
      <c r="D62" s="65"/>
      <c r="E62" s="131"/>
      <c r="F62" s="131"/>
      <c r="G62" s="122"/>
      <c r="H62" s="122"/>
      <c r="I62" s="122"/>
      <c r="J62" s="122"/>
      <c r="K62" s="122"/>
      <c r="L62" s="131"/>
      <c r="M62" s="131"/>
      <c r="N62" s="131"/>
      <c r="O62" s="122"/>
      <c r="P62" s="122"/>
      <c r="Q62" s="122"/>
      <c r="R62" s="131"/>
      <c r="S62" s="131"/>
      <c r="T62" s="131"/>
      <c r="U62" s="131"/>
      <c r="V62" s="122"/>
      <c r="W62" s="122"/>
      <c r="X62" s="131"/>
      <c r="Y62" s="131"/>
      <c r="Z62" s="131"/>
      <c r="AA62" s="132"/>
      <c r="AB62" s="132"/>
      <c r="AC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  <c r="BT62" s="132"/>
      <c r="BU62" s="132"/>
      <c r="BV62" s="132"/>
      <c r="BW62" s="132"/>
      <c r="BX62" s="132"/>
      <c r="BY62" s="132"/>
      <c r="BZ62" s="132"/>
      <c r="CA62" s="132"/>
      <c r="CB62" s="132"/>
      <c r="CC62" s="132"/>
      <c r="CD62" s="132"/>
      <c r="CE62" s="132"/>
      <c r="CF62" s="132"/>
      <c r="CG62" s="132"/>
      <c r="CH62" s="132"/>
      <c r="CI62" s="132"/>
      <c r="CJ62" s="132"/>
      <c r="CK62" s="132"/>
      <c r="CL62" s="132"/>
      <c r="CM62" s="132"/>
      <c r="CN62" s="132"/>
      <c r="CO62" s="30"/>
    </row>
  </sheetData>
  <mergeCells count="100">
    <mergeCell ref="X5:X6"/>
    <mergeCell ref="Y5:Y6"/>
    <mergeCell ref="Z5:Z6"/>
    <mergeCell ref="S5:S6"/>
    <mergeCell ref="T5:T6"/>
    <mergeCell ref="U5:U6"/>
    <mergeCell ref="V5:V6"/>
    <mergeCell ref="W5:W6"/>
    <mergeCell ref="A2:R2"/>
    <mergeCell ref="A4:D4"/>
    <mergeCell ref="M4:AM4"/>
    <mergeCell ref="F4:L4"/>
    <mergeCell ref="AL5:AL6"/>
    <mergeCell ref="AD5:AD6"/>
    <mergeCell ref="AE5:AE6"/>
    <mergeCell ref="AF5:AF6"/>
    <mergeCell ref="AG5:AG6"/>
    <mergeCell ref="M5:M6"/>
    <mergeCell ref="L5:L6"/>
    <mergeCell ref="AQ5:AQ6"/>
    <mergeCell ref="BG4:BI4"/>
    <mergeCell ref="BJ4:BT4"/>
    <mergeCell ref="AN4:AX4"/>
    <mergeCell ref="AY4:BC4"/>
    <mergeCell ref="R5:R6"/>
    <mergeCell ref="N5:N6"/>
    <mergeCell ref="O5:O6"/>
    <mergeCell ref="P5:P6"/>
    <mergeCell ref="AJ5:AJ6"/>
    <mergeCell ref="AK5:AK6"/>
    <mergeCell ref="BU4:CI4"/>
    <mergeCell ref="CJ4:CN4"/>
    <mergeCell ref="D5:D6"/>
    <mergeCell ref="E4:E6"/>
    <mergeCell ref="F5:F6"/>
    <mergeCell ref="G5:G6"/>
    <mergeCell ref="H5:H6"/>
    <mergeCell ref="K5:K6"/>
    <mergeCell ref="AU5:AU6"/>
    <mergeCell ref="AV5:AV6"/>
    <mergeCell ref="AW5:AW6"/>
    <mergeCell ref="I5:I6"/>
    <mergeCell ref="J5:J6"/>
    <mergeCell ref="BD4:BF4"/>
    <mergeCell ref="AB5:AB6"/>
    <mergeCell ref="Q5:Q6"/>
    <mergeCell ref="AA5:AA6"/>
    <mergeCell ref="AC5:AC6"/>
    <mergeCell ref="AM5:AM6"/>
    <mergeCell ref="AR5:AR6"/>
    <mergeCell ref="AH5:AH6"/>
    <mergeCell ref="BA5:BA6"/>
    <mergeCell ref="AI5:AI6"/>
    <mergeCell ref="AN5:AN6"/>
    <mergeCell ref="AO5:AO6"/>
    <mergeCell ref="AP5:AP6"/>
    <mergeCell ref="AS5:AS6"/>
    <mergeCell ref="AT5:AT6"/>
    <mergeCell ref="BH5:BH6"/>
    <mergeCell ref="BI5:BI6"/>
    <mergeCell ref="BJ5:BJ6"/>
    <mergeCell ref="AX5:AX6"/>
    <mergeCell ref="AY5:AY6"/>
    <mergeCell ref="AZ5:AZ6"/>
    <mergeCell ref="BB5:BB6"/>
    <mergeCell ref="BC5:BC6"/>
    <mergeCell ref="BD5:BD6"/>
    <mergeCell ref="BE5:BE6"/>
    <mergeCell ref="BF5:BF6"/>
    <mergeCell ref="BG5:BG6"/>
    <mergeCell ref="BY5:BY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K5:BK6"/>
    <mergeCell ref="BL5:BL6"/>
    <mergeCell ref="BM5:BM6"/>
    <mergeCell ref="BZ5:BZ6"/>
    <mergeCell ref="CA5:CA6"/>
    <mergeCell ref="CB5:CB6"/>
    <mergeCell ref="CC5:CC6"/>
    <mergeCell ref="CN5:CN6"/>
    <mergeCell ref="CK5:CK6"/>
    <mergeCell ref="CL5:CL6"/>
    <mergeCell ref="CM5:CM6"/>
    <mergeCell ref="CH5:CH6"/>
    <mergeCell ref="CI5:CI6"/>
    <mergeCell ref="CJ5:CJ6"/>
    <mergeCell ref="CD5:CD6"/>
    <mergeCell ref="CE5:CE6"/>
    <mergeCell ref="CF5:CF6"/>
    <mergeCell ref="CG5:CG6"/>
  </mergeCells>
  <phoneticPr fontId="1" type="noConversion"/>
  <printOptions horizontalCentered="1"/>
  <pageMargins left="0.59055118110236227" right="0.59055118110236227" top="0.59055118110236227" bottom="0.59055118110236227" header="0.59055118110236227" footer="0.39370078740157483"/>
  <pageSetup paperSize="9" scale="34" fitToWidth="2" fitToHeight="2" orientation="landscape" horizontalDpi="0" verticalDpi="0" r:id="rId1"/>
  <headerFooter scaleWithDoc="0" alignWithMargins="0">
    <oddFooter>第 &amp;P 页,共 &amp;N 页</oddFooter>
  </headerFooter>
  <ignoredErrors>
    <ignoredError sqref="BU54" formulaRange="1"/>
    <ignoredError sqref="M7:M9 AN40:AN53 AS24 M40 AN55:AN61 AN7:AN10 AN12:AN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G32"/>
  <sheetViews>
    <sheetView showGridLines="0" showZeros="0" topLeftCell="A10" workbookViewId="0">
      <selection activeCell="F23" sqref="F23"/>
    </sheetView>
  </sheetViews>
  <sheetFormatPr defaultColWidth="9.1640625" defaultRowHeight="12.75" customHeight="1"/>
  <cols>
    <col min="1" max="2" width="5.5" customWidth="1"/>
    <col min="3" max="3" width="72.83203125" customWidth="1"/>
    <col min="4" max="6" width="21.83203125" customWidth="1"/>
    <col min="7" max="7" width="8.6640625" customWidth="1"/>
  </cols>
  <sheetData>
    <row r="1" spans="1:7" ht="20.100000000000001" customHeight="1">
      <c r="A1" s="33"/>
      <c r="B1" s="33"/>
      <c r="C1" s="34"/>
      <c r="D1" s="33"/>
      <c r="E1" s="33"/>
      <c r="F1" s="35" t="s">
        <v>254</v>
      </c>
      <c r="G1" s="47"/>
    </row>
    <row r="2" spans="1:7" ht="25.5" customHeight="1">
      <c r="A2" s="58" t="s">
        <v>255</v>
      </c>
      <c r="B2" s="59"/>
      <c r="C2" s="59"/>
      <c r="D2" s="59"/>
      <c r="E2" s="59"/>
      <c r="F2" s="59"/>
      <c r="G2" s="47"/>
    </row>
    <row r="3" spans="1:7" ht="20.100000000000001" customHeight="1">
      <c r="A3" s="142" t="s">
        <v>389</v>
      </c>
      <c r="B3" s="4"/>
      <c r="C3" s="4"/>
      <c r="D3" s="36"/>
      <c r="E3" s="36"/>
      <c r="F3" s="6" t="s">
        <v>339</v>
      </c>
      <c r="G3" s="47"/>
    </row>
    <row r="4" spans="1:7" ht="20.100000000000001" customHeight="1">
      <c r="A4" s="60" t="s">
        <v>256</v>
      </c>
      <c r="B4" s="60"/>
      <c r="C4" s="61"/>
      <c r="D4" s="153" t="s">
        <v>130</v>
      </c>
      <c r="E4" s="153"/>
      <c r="F4" s="153"/>
      <c r="G4" s="47"/>
    </row>
    <row r="5" spans="1:7" ht="20.100000000000001" customHeight="1">
      <c r="A5" s="7" t="s">
        <v>63</v>
      </c>
      <c r="B5" s="62"/>
      <c r="C5" s="153" t="s">
        <v>188</v>
      </c>
      <c r="D5" s="153" t="s">
        <v>53</v>
      </c>
      <c r="E5" s="159" t="s">
        <v>257</v>
      </c>
      <c r="F5" s="183" t="s">
        <v>258</v>
      </c>
      <c r="G5" s="47"/>
    </row>
    <row r="6" spans="1:7" ht="33.75" customHeight="1">
      <c r="A6" s="14" t="s">
        <v>73</v>
      </c>
      <c r="B6" s="15" t="s">
        <v>74</v>
      </c>
      <c r="C6" s="154"/>
      <c r="D6" s="154"/>
      <c r="E6" s="160"/>
      <c r="F6" s="184"/>
      <c r="G6" s="47"/>
    </row>
    <row r="7" spans="1:7" ht="20.100000000000001" customHeight="1">
      <c r="A7" s="16"/>
      <c r="B7" s="16"/>
      <c r="C7" s="42" t="s">
        <v>53</v>
      </c>
      <c r="D7" s="18">
        <f>E7+F7</f>
        <v>5260408</v>
      </c>
      <c r="E7" s="43">
        <f>E8+E14+E27</f>
        <v>4212014</v>
      </c>
      <c r="F7" s="17">
        <f>F8+F14+F27</f>
        <v>1048394</v>
      </c>
      <c r="G7" s="55"/>
    </row>
    <row r="8" spans="1:7" ht="20.100000000000001" customHeight="1">
      <c r="A8" s="16"/>
      <c r="B8" s="16"/>
      <c r="C8" s="143" t="s">
        <v>179</v>
      </c>
      <c r="D8" s="18">
        <f t="shared" ref="D8:D31" si="0">E8+F8</f>
        <v>2353484</v>
      </c>
      <c r="E8" s="43">
        <f>SUM(E9:E13)</f>
        <v>2353484</v>
      </c>
      <c r="F8" s="17">
        <f>SUM(F9:F13)</f>
        <v>0</v>
      </c>
      <c r="G8" s="47"/>
    </row>
    <row r="9" spans="1:7" ht="20.100000000000001" customHeight="1">
      <c r="A9" s="16" t="s">
        <v>259</v>
      </c>
      <c r="B9" s="16" t="s">
        <v>78</v>
      </c>
      <c r="C9" s="143" t="s">
        <v>260</v>
      </c>
      <c r="D9" s="18">
        <f t="shared" si="0"/>
        <v>941432</v>
      </c>
      <c r="E9" s="43">
        <v>941432</v>
      </c>
      <c r="F9" s="17"/>
      <c r="G9" s="52"/>
    </row>
    <row r="10" spans="1:7" ht="20.100000000000001" customHeight="1">
      <c r="A10" s="16" t="s">
        <v>259</v>
      </c>
      <c r="B10" s="16" t="s">
        <v>81</v>
      </c>
      <c r="C10" s="143" t="s">
        <v>261</v>
      </c>
      <c r="D10" s="18">
        <f t="shared" si="0"/>
        <v>686520</v>
      </c>
      <c r="E10" s="43">
        <v>686520</v>
      </c>
      <c r="F10" s="17"/>
      <c r="G10" s="52"/>
    </row>
    <row r="11" spans="1:7" ht="20.100000000000001" customHeight="1">
      <c r="A11" s="16" t="s">
        <v>259</v>
      </c>
      <c r="B11" s="16" t="s">
        <v>89</v>
      </c>
      <c r="C11" s="143" t="s">
        <v>262</v>
      </c>
      <c r="D11" s="18">
        <f t="shared" si="0"/>
        <v>53913</v>
      </c>
      <c r="E11" s="43">
        <v>53913</v>
      </c>
      <c r="F11" s="17"/>
      <c r="G11" s="52"/>
    </row>
    <row r="12" spans="1:7" ht="20.100000000000001" customHeight="1">
      <c r="A12" s="16" t="s">
        <v>259</v>
      </c>
      <c r="B12" s="16" t="s">
        <v>83</v>
      </c>
      <c r="C12" s="143" t="s">
        <v>263</v>
      </c>
      <c r="D12" s="18">
        <f t="shared" si="0"/>
        <v>289443</v>
      </c>
      <c r="E12" s="43">
        <v>289443</v>
      </c>
      <c r="F12" s="17"/>
      <c r="G12" s="52"/>
    </row>
    <row r="13" spans="1:7" ht="20.100000000000001" customHeight="1">
      <c r="A13" s="16" t="s">
        <v>259</v>
      </c>
      <c r="B13" s="16" t="s">
        <v>88</v>
      </c>
      <c r="C13" s="143" t="s">
        <v>264</v>
      </c>
      <c r="D13" s="18">
        <f t="shared" si="0"/>
        <v>382176</v>
      </c>
      <c r="E13" s="43">
        <v>382176</v>
      </c>
      <c r="F13" s="17"/>
      <c r="G13" s="52"/>
    </row>
    <row r="14" spans="1:7" ht="20.100000000000001" customHeight="1">
      <c r="A14" s="16"/>
      <c r="B14" s="16"/>
      <c r="C14" s="143" t="s">
        <v>180</v>
      </c>
      <c r="D14" s="18">
        <f t="shared" si="0"/>
        <v>1048394</v>
      </c>
      <c r="E14" s="43">
        <f>SUM(E15:E26)</f>
        <v>0</v>
      </c>
      <c r="F14" s="17">
        <f>SUM(F15:F26)</f>
        <v>1048394</v>
      </c>
      <c r="G14" s="52"/>
    </row>
    <row r="15" spans="1:7" ht="20.100000000000001" customHeight="1">
      <c r="A15" s="16" t="s">
        <v>265</v>
      </c>
      <c r="B15" s="16" t="s">
        <v>78</v>
      </c>
      <c r="C15" s="143" t="s">
        <v>266</v>
      </c>
      <c r="D15" s="18">
        <f t="shared" si="0"/>
        <v>447369</v>
      </c>
      <c r="E15" s="43"/>
      <c r="F15" s="17">
        <v>447369</v>
      </c>
      <c r="G15" s="52"/>
    </row>
    <row r="16" spans="1:7" ht="20.100000000000001" customHeight="1">
      <c r="A16" s="16" t="s">
        <v>265</v>
      </c>
      <c r="B16" s="16" t="s">
        <v>92</v>
      </c>
      <c r="C16" s="143" t="s">
        <v>267</v>
      </c>
      <c r="D16" s="18">
        <f t="shared" si="0"/>
        <v>20000</v>
      </c>
      <c r="E16" s="43"/>
      <c r="F16" s="17">
        <v>20000</v>
      </c>
      <c r="G16" s="52"/>
    </row>
    <row r="17" spans="1:7" ht="20.100000000000001" customHeight="1">
      <c r="A17" s="16" t="s">
        <v>265</v>
      </c>
      <c r="B17" s="16" t="s">
        <v>77</v>
      </c>
      <c r="C17" s="143" t="s">
        <v>268</v>
      </c>
      <c r="D17" s="18">
        <f t="shared" si="0"/>
        <v>30000</v>
      </c>
      <c r="E17" s="43"/>
      <c r="F17" s="17">
        <v>30000</v>
      </c>
      <c r="G17" s="52"/>
    </row>
    <row r="18" spans="1:7" ht="20.100000000000001" customHeight="1">
      <c r="A18" s="16" t="s">
        <v>265</v>
      </c>
      <c r="B18" s="16" t="s">
        <v>83</v>
      </c>
      <c r="C18" s="143" t="s">
        <v>269</v>
      </c>
      <c r="D18" s="18">
        <f t="shared" si="0"/>
        <v>30000</v>
      </c>
      <c r="E18" s="43"/>
      <c r="F18" s="17">
        <v>30000</v>
      </c>
      <c r="G18" s="52"/>
    </row>
    <row r="19" spans="1:7" ht="20.100000000000001" customHeight="1">
      <c r="A19" s="16" t="s">
        <v>265</v>
      </c>
      <c r="B19" s="16" t="s">
        <v>95</v>
      </c>
      <c r="C19" s="143" t="s">
        <v>270</v>
      </c>
      <c r="D19" s="18">
        <f t="shared" si="0"/>
        <v>40000</v>
      </c>
      <c r="E19" s="43"/>
      <c r="F19" s="17">
        <v>40000</v>
      </c>
      <c r="G19" s="52"/>
    </row>
    <row r="20" spans="1:7" ht="20.100000000000001" customHeight="1">
      <c r="A20" s="16" t="s">
        <v>265</v>
      </c>
      <c r="B20" s="16" t="s">
        <v>271</v>
      </c>
      <c r="C20" s="143" t="s">
        <v>272</v>
      </c>
      <c r="D20" s="18">
        <f t="shared" si="0"/>
        <v>10000</v>
      </c>
      <c r="E20" s="43"/>
      <c r="F20" s="17">
        <v>10000</v>
      </c>
      <c r="G20" s="52"/>
    </row>
    <row r="21" spans="1:7" ht="20.100000000000001" customHeight="1">
      <c r="A21" s="16" t="s">
        <v>265</v>
      </c>
      <c r="B21" s="16" t="s">
        <v>273</v>
      </c>
      <c r="C21" s="143" t="s">
        <v>274</v>
      </c>
      <c r="D21" s="18">
        <f t="shared" si="0"/>
        <v>16140</v>
      </c>
      <c r="E21" s="43"/>
      <c r="F21" s="17">
        <v>16140</v>
      </c>
      <c r="G21" s="52"/>
    </row>
    <row r="22" spans="1:7" ht="20.100000000000001" customHeight="1">
      <c r="A22" s="16" t="s">
        <v>265</v>
      </c>
      <c r="B22" s="16" t="s">
        <v>275</v>
      </c>
      <c r="C22" s="143" t="s">
        <v>276</v>
      </c>
      <c r="D22" s="18">
        <f t="shared" si="0"/>
        <v>10000</v>
      </c>
      <c r="E22" s="43"/>
      <c r="F22" s="17">
        <v>10000</v>
      </c>
      <c r="G22" s="52"/>
    </row>
    <row r="23" spans="1:7" ht="20.100000000000001" customHeight="1">
      <c r="A23" s="120" t="s">
        <v>429</v>
      </c>
      <c r="B23" s="120" t="s">
        <v>430</v>
      </c>
      <c r="C23" s="144" t="s">
        <v>431</v>
      </c>
      <c r="D23" s="18">
        <f t="shared" si="0"/>
        <v>50000</v>
      </c>
      <c r="E23" s="43"/>
      <c r="F23" s="17">
        <v>50000</v>
      </c>
      <c r="G23" s="52"/>
    </row>
    <row r="24" spans="1:7" ht="20.100000000000001" customHeight="1">
      <c r="A24" s="16" t="s">
        <v>265</v>
      </c>
      <c r="B24" s="16" t="s">
        <v>277</v>
      </c>
      <c r="C24" s="42" t="s">
        <v>278</v>
      </c>
      <c r="D24" s="18">
        <f t="shared" si="0"/>
        <v>46109</v>
      </c>
      <c r="E24" s="43"/>
      <c r="F24" s="17">
        <v>46109</v>
      </c>
      <c r="G24" s="52"/>
    </row>
    <row r="25" spans="1:7" ht="20.100000000000001" customHeight="1">
      <c r="A25" s="16" t="s">
        <v>265</v>
      </c>
      <c r="B25" s="16" t="s">
        <v>279</v>
      </c>
      <c r="C25" s="143" t="s">
        <v>280</v>
      </c>
      <c r="D25" s="18">
        <f t="shared" si="0"/>
        <v>39297</v>
      </c>
      <c r="E25" s="43"/>
      <c r="F25" s="17">
        <v>39297</v>
      </c>
      <c r="G25" s="52"/>
    </row>
    <row r="26" spans="1:7" ht="20.100000000000001" customHeight="1">
      <c r="A26" s="16" t="s">
        <v>265</v>
      </c>
      <c r="B26" s="16" t="s">
        <v>85</v>
      </c>
      <c r="C26" s="143" t="s">
        <v>281</v>
      </c>
      <c r="D26" s="18">
        <f t="shared" si="0"/>
        <v>309479</v>
      </c>
      <c r="E26" s="43"/>
      <c r="F26" s="17">
        <v>309479</v>
      </c>
    </row>
    <row r="27" spans="1:7" ht="20.100000000000001" customHeight="1">
      <c r="A27" s="16"/>
      <c r="B27" s="16"/>
      <c r="C27" s="143" t="s">
        <v>181</v>
      </c>
      <c r="D27" s="18">
        <f t="shared" si="0"/>
        <v>1858530</v>
      </c>
      <c r="E27" s="43">
        <f>SUM(E28:E32)</f>
        <v>1858530</v>
      </c>
      <c r="F27" s="17">
        <f>SUM(F28:F30)</f>
        <v>0</v>
      </c>
    </row>
    <row r="28" spans="1:7" ht="20.100000000000001" customHeight="1">
      <c r="A28" s="16" t="s">
        <v>282</v>
      </c>
      <c r="B28" s="120" t="s">
        <v>419</v>
      </c>
      <c r="C28" s="144" t="s">
        <v>420</v>
      </c>
      <c r="D28" s="18">
        <f t="shared" si="0"/>
        <v>25968</v>
      </c>
      <c r="E28" s="17">
        <v>25968</v>
      </c>
      <c r="F28" s="17"/>
    </row>
    <row r="29" spans="1:7" ht="20.100000000000001" customHeight="1">
      <c r="A29" s="120" t="s">
        <v>421</v>
      </c>
      <c r="B29" s="120" t="s">
        <v>422</v>
      </c>
      <c r="C29" s="144" t="s">
        <v>423</v>
      </c>
      <c r="D29" s="18">
        <f t="shared" si="0"/>
        <v>504000</v>
      </c>
      <c r="E29" s="17">
        <v>504000</v>
      </c>
      <c r="F29" s="17"/>
    </row>
    <row r="30" spans="1:7" ht="20.100000000000001" customHeight="1">
      <c r="A30" s="16" t="s">
        <v>282</v>
      </c>
      <c r="B30" s="120" t="s">
        <v>448</v>
      </c>
      <c r="C30" s="143" t="s">
        <v>450</v>
      </c>
      <c r="D30" s="18">
        <f t="shared" si="0"/>
        <v>1081712</v>
      </c>
      <c r="E30" s="17">
        <v>1081712</v>
      </c>
      <c r="F30" s="17"/>
    </row>
    <row r="31" spans="1:7" ht="20.100000000000001" customHeight="1">
      <c r="A31" s="120" t="s">
        <v>451</v>
      </c>
      <c r="B31" s="120" t="s">
        <v>452</v>
      </c>
      <c r="C31" s="144" t="s">
        <v>453</v>
      </c>
      <c r="D31" s="18">
        <f t="shared" si="0"/>
        <v>10800</v>
      </c>
      <c r="E31" s="17">
        <v>10800</v>
      </c>
      <c r="F31" s="17"/>
    </row>
    <row r="32" spans="1:7" ht="20.100000000000001" customHeight="1">
      <c r="A32" s="16" t="s">
        <v>282</v>
      </c>
      <c r="B32" s="16" t="s">
        <v>95</v>
      </c>
      <c r="C32" s="143" t="s">
        <v>99</v>
      </c>
      <c r="D32" s="18">
        <f>E32+F32</f>
        <v>236050</v>
      </c>
      <c r="E32" s="17">
        <v>236050</v>
      </c>
      <c r="F32" s="17"/>
    </row>
  </sheetData>
  <mergeCells count="5">
    <mergeCell ref="D4:F4"/>
    <mergeCell ref="C5:C6"/>
    <mergeCell ref="D5:D6"/>
    <mergeCell ref="E5:E6"/>
    <mergeCell ref="F5:F6"/>
  </mergeCells>
  <phoneticPr fontId="1" type="noConversion"/>
  <printOptions horizontalCentered="1"/>
  <pageMargins left="0.59055118110236227" right="0.59055118110236227" top="0.59055118110236227" bottom="0.59055118110236227" header="0.59055118110236227" footer="0.39370078740157483"/>
  <pageSetup paperSize="9" fitToHeight="100" orientation="landscape" horizontalDpi="0" verticalDpi="0" r:id="rId1"/>
  <headerFooter scaleWithDoc="0" alignWithMargins="0">
    <oddFooter>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I100"/>
  <sheetViews>
    <sheetView showGridLines="0" showZeros="0" workbookViewId="0">
      <selection activeCell="E12" sqref="E12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92.33203125" customWidth="1"/>
    <col min="6" max="6" width="25" customWidth="1"/>
    <col min="7" max="243" width="10.6640625" customWidth="1"/>
  </cols>
  <sheetData>
    <row r="1" spans="1:243" ht="20.100000000000001" customHeight="1">
      <c r="A1" s="1"/>
      <c r="B1" s="2"/>
      <c r="C1" s="2"/>
      <c r="D1" s="2"/>
      <c r="E1" s="2"/>
      <c r="F1" s="3" t="s">
        <v>283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</row>
    <row r="2" spans="1:243" ht="20.100000000000001" customHeight="1">
      <c r="A2" s="152" t="s">
        <v>284</v>
      </c>
      <c r="B2" s="152"/>
      <c r="C2" s="152"/>
      <c r="D2" s="152"/>
      <c r="E2" s="152"/>
      <c r="F2" s="152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</row>
    <row r="3" spans="1:243" ht="20.100000000000001" customHeight="1">
      <c r="A3" s="4"/>
      <c r="B3" s="4"/>
      <c r="C3" s="4"/>
      <c r="D3" s="4"/>
      <c r="E3" s="4"/>
      <c r="F3" s="6" t="s">
        <v>339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</row>
    <row r="4" spans="1:243" ht="20.100000000000001" customHeight="1">
      <c r="A4" s="10" t="s">
        <v>63</v>
      </c>
      <c r="B4" s="11"/>
      <c r="C4" s="12"/>
      <c r="D4" s="185" t="s">
        <v>64</v>
      </c>
      <c r="E4" s="157" t="s">
        <v>285</v>
      </c>
      <c r="F4" s="159" t="s">
        <v>66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</row>
    <row r="5" spans="1:243" ht="20.100000000000001" customHeight="1">
      <c r="A5" s="13" t="s">
        <v>73</v>
      </c>
      <c r="B5" s="14" t="s">
        <v>74</v>
      </c>
      <c r="C5" s="15" t="s">
        <v>75</v>
      </c>
      <c r="D5" s="185"/>
      <c r="E5" s="157"/>
      <c r="F5" s="159"/>
      <c r="G5" s="32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</row>
    <row r="6" spans="1:243" ht="20.100000000000001" customHeight="1">
      <c r="A6" s="42"/>
      <c r="B6" s="42"/>
      <c r="C6" s="42"/>
      <c r="D6" s="56"/>
      <c r="E6" s="56" t="s">
        <v>53</v>
      </c>
      <c r="F6" s="57">
        <f>F7</f>
        <v>1132576</v>
      </c>
      <c r="G6" s="32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</row>
    <row r="7" spans="1:243" ht="20.100000000000001" customHeight="1">
      <c r="A7" s="42"/>
      <c r="B7" s="42"/>
      <c r="C7" s="42"/>
      <c r="D7" s="120" t="s">
        <v>425</v>
      </c>
      <c r="E7" s="140" t="s">
        <v>389</v>
      </c>
      <c r="F7" s="57">
        <f>SUM(F8:F12)</f>
        <v>1132576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</row>
    <row r="8" spans="1:243" ht="20.100000000000001" customHeight="1">
      <c r="A8" s="16" t="s">
        <v>76</v>
      </c>
      <c r="B8" s="16" t="s">
        <v>345</v>
      </c>
      <c r="C8" s="16" t="s">
        <v>441</v>
      </c>
      <c r="D8" s="120" t="s">
        <v>424</v>
      </c>
      <c r="E8" s="140" t="s">
        <v>426</v>
      </c>
      <c r="F8" s="57">
        <v>174576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</row>
    <row r="9" spans="1:243" ht="20.100000000000001" customHeight="1">
      <c r="A9" s="42" t="s">
        <v>442</v>
      </c>
      <c r="B9" s="139" t="s">
        <v>353</v>
      </c>
      <c r="C9" s="139" t="s">
        <v>353</v>
      </c>
      <c r="D9" s="120" t="s">
        <v>424</v>
      </c>
      <c r="E9" s="141" t="s">
        <v>427</v>
      </c>
      <c r="F9" s="57">
        <v>70000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</row>
    <row r="10" spans="1:243" ht="20.100000000000001" customHeight="1">
      <c r="A10" s="16" t="s">
        <v>371</v>
      </c>
      <c r="B10" s="16" t="s">
        <v>346</v>
      </c>
      <c r="C10" s="16" t="s">
        <v>364</v>
      </c>
      <c r="D10" s="120" t="s">
        <v>425</v>
      </c>
      <c r="E10" s="140" t="s">
        <v>428</v>
      </c>
      <c r="F10" s="57">
        <v>228000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</row>
    <row r="11" spans="1:243" ht="20.100000000000001" customHeight="1">
      <c r="A11" s="16" t="s">
        <v>371</v>
      </c>
      <c r="B11" s="16" t="s">
        <v>347</v>
      </c>
      <c r="C11" s="16" t="s">
        <v>349</v>
      </c>
      <c r="D11" s="120" t="s">
        <v>425</v>
      </c>
      <c r="E11" s="16" t="s">
        <v>380</v>
      </c>
      <c r="F11" s="57">
        <v>500000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</row>
    <row r="12" spans="1:243" ht="20.100000000000001" customHeight="1">
      <c r="A12" s="16" t="s">
        <v>371</v>
      </c>
      <c r="B12" s="16" t="s">
        <v>347</v>
      </c>
      <c r="C12" s="16" t="s">
        <v>347</v>
      </c>
      <c r="D12" s="120" t="s">
        <v>425</v>
      </c>
      <c r="E12" s="16" t="s">
        <v>381</v>
      </c>
      <c r="F12" s="57">
        <v>160000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</row>
    <row r="13" spans="1:243" ht="20.100000000000001" hidden="1" customHeight="1">
      <c r="A13" s="42"/>
      <c r="B13" s="42"/>
      <c r="C13" s="42"/>
      <c r="D13" s="56"/>
      <c r="E13" s="56" t="s">
        <v>84</v>
      </c>
      <c r="F13" s="57">
        <v>87.1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</row>
    <row r="14" spans="1:243" ht="20.100000000000001" hidden="1" customHeight="1">
      <c r="A14" s="42" t="s">
        <v>76</v>
      </c>
      <c r="B14" s="42" t="s">
        <v>77</v>
      </c>
      <c r="C14" s="42" t="s">
        <v>83</v>
      </c>
      <c r="D14" s="56" t="s">
        <v>79</v>
      </c>
      <c r="E14" s="56" t="s">
        <v>292</v>
      </c>
      <c r="F14" s="57">
        <v>87.1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</row>
    <row r="15" spans="1:243" ht="20.100000000000001" hidden="1" customHeight="1">
      <c r="A15" s="42"/>
      <c r="B15" s="42"/>
      <c r="C15" s="42"/>
      <c r="D15" s="56"/>
      <c r="E15" s="56" t="s">
        <v>86</v>
      </c>
      <c r="F15" s="57">
        <v>991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</row>
    <row r="16" spans="1:243" ht="20.100000000000001" hidden="1" customHeight="1">
      <c r="A16" s="42" t="s">
        <v>76</v>
      </c>
      <c r="B16" s="42" t="s">
        <v>77</v>
      </c>
      <c r="C16" s="42" t="s">
        <v>85</v>
      </c>
      <c r="D16" s="56" t="s">
        <v>79</v>
      </c>
      <c r="E16" s="56" t="s">
        <v>293</v>
      </c>
      <c r="F16" s="57">
        <v>666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</row>
    <row r="17" spans="1:243" ht="20.100000000000001" hidden="1" customHeight="1">
      <c r="A17" s="42" t="s">
        <v>76</v>
      </c>
      <c r="B17" s="42" t="s">
        <v>77</v>
      </c>
      <c r="C17" s="42" t="s">
        <v>85</v>
      </c>
      <c r="D17" s="56" t="s">
        <v>79</v>
      </c>
      <c r="E17" s="56" t="s">
        <v>294</v>
      </c>
      <c r="F17" s="57">
        <v>195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</row>
    <row r="18" spans="1:243" ht="20.100000000000001" hidden="1" customHeight="1">
      <c r="A18" s="42" t="s">
        <v>76</v>
      </c>
      <c r="B18" s="42" t="s">
        <v>77</v>
      </c>
      <c r="C18" s="42" t="s">
        <v>85</v>
      </c>
      <c r="D18" s="56" t="s">
        <v>79</v>
      </c>
      <c r="E18" s="56" t="s">
        <v>295</v>
      </c>
      <c r="F18" s="57">
        <v>130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</row>
    <row r="19" spans="1:243" ht="20.100000000000001" hidden="1" customHeight="1">
      <c r="A19" s="42"/>
      <c r="B19" s="42"/>
      <c r="C19" s="42"/>
      <c r="D19" s="56" t="s">
        <v>100</v>
      </c>
      <c r="E19" s="56"/>
      <c r="F19" s="57">
        <v>796.84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</row>
    <row r="20" spans="1:243" ht="20.100000000000001" hidden="1" customHeight="1">
      <c r="A20" s="42"/>
      <c r="B20" s="42"/>
      <c r="C20" s="42"/>
      <c r="D20" s="56"/>
      <c r="E20" s="56" t="s">
        <v>86</v>
      </c>
      <c r="F20" s="57">
        <v>796.84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</row>
    <row r="21" spans="1:243" ht="20.100000000000001" hidden="1" customHeight="1">
      <c r="A21" s="42" t="s">
        <v>76</v>
      </c>
      <c r="B21" s="42" t="s">
        <v>77</v>
      </c>
      <c r="C21" s="42" t="s">
        <v>85</v>
      </c>
      <c r="D21" s="56" t="s">
        <v>101</v>
      </c>
      <c r="E21" s="56" t="s">
        <v>287</v>
      </c>
      <c r="F21" s="57">
        <v>14.35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</row>
    <row r="22" spans="1:243" ht="20.100000000000001" hidden="1" customHeight="1">
      <c r="A22" s="42" t="s">
        <v>76</v>
      </c>
      <c r="B22" s="42" t="s">
        <v>77</v>
      </c>
      <c r="C22" s="42" t="s">
        <v>85</v>
      </c>
      <c r="D22" s="56" t="s">
        <v>101</v>
      </c>
      <c r="E22" s="56" t="s">
        <v>296</v>
      </c>
      <c r="F22" s="57">
        <v>110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</row>
    <row r="23" spans="1:243" ht="20.100000000000001" hidden="1" customHeight="1">
      <c r="A23" s="42" t="s">
        <v>76</v>
      </c>
      <c r="B23" s="42" t="s">
        <v>77</v>
      </c>
      <c r="C23" s="42" t="s">
        <v>85</v>
      </c>
      <c r="D23" s="56" t="s">
        <v>101</v>
      </c>
      <c r="E23" s="56" t="s">
        <v>297</v>
      </c>
      <c r="F23" s="57">
        <v>73.89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</row>
    <row r="24" spans="1:243" ht="20.100000000000001" hidden="1" customHeight="1">
      <c r="A24" s="42" t="s">
        <v>76</v>
      </c>
      <c r="B24" s="42" t="s">
        <v>77</v>
      </c>
      <c r="C24" s="42" t="s">
        <v>85</v>
      </c>
      <c r="D24" s="56" t="s">
        <v>101</v>
      </c>
      <c r="E24" s="56" t="s">
        <v>298</v>
      </c>
      <c r="F24" s="57">
        <v>445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</row>
    <row r="25" spans="1:243" ht="20.100000000000001" hidden="1" customHeight="1">
      <c r="A25" s="42" t="s">
        <v>76</v>
      </c>
      <c r="B25" s="42" t="s">
        <v>77</v>
      </c>
      <c r="C25" s="42" t="s">
        <v>85</v>
      </c>
      <c r="D25" s="56" t="s">
        <v>101</v>
      </c>
      <c r="E25" s="56" t="s">
        <v>286</v>
      </c>
      <c r="F25" s="57">
        <v>12.6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</row>
    <row r="26" spans="1:243" ht="20.100000000000001" hidden="1" customHeight="1">
      <c r="A26" s="42" t="s">
        <v>76</v>
      </c>
      <c r="B26" s="42" t="s">
        <v>77</v>
      </c>
      <c r="C26" s="42" t="s">
        <v>85</v>
      </c>
      <c r="D26" s="56" t="s">
        <v>101</v>
      </c>
      <c r="E26" s="56" t="s">
        <v>299</v>
      </c>
      <c r="F26" s="57">
        <v>140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</row>
    <row r="27" spans="1:243" ht="20.100000000000001" hidden="1" customHeight="1">
      <c r="A27" s="42" t="s">
        <v>76</v>
      </c>
      <c r="B27" s="42" t="s">
        <v>77</v>
      </c>
      <c r="C27" s="42" t="s">
        <v>85</v>
      </c>
      <c r="D27" s="56" t="s">
        <v>101</v>
      </c>
      <c r="E27" s="56" t="s">
        <v>289</v>
      </c>
      <c r="F27" s="57">
        <v>1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</row>
    <row r="28" spans="1:243" ht="20.100000000000001" hidden="1" customHeight="1">
      <c r="A28" s="42"/>
      <c r="B28" s="42"/>
      <c r="C28" s="42"/>
      <c r="D28" s="56" t="s">
        <v>104</v>
      </c>
      <c r="E28" s="56"/>
      <c r="F28" s="57">
        <v>142.05000000000001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</row>
    <row r="29" spans="1:243" ht="20.100000000000001" hidden="1" customHeight="1">
      <c r="A29" s="42"/>
      <c r="B29" s="42"/>
      <c r="C29" s="42"/>
      <c r="D29" s="56"/>
      <c r="E29" s="56" t="s">
        <v>86</v>
      </c>
      <c r="F29" s="57">
        <v>142.05000000000001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</row>
    <row r="30" spans="1:243" ht="20.100000000000001" hidden="1" customHeight="1">
      <c r="A30" s="42" t="s">
        <v>76</v>
      </c>
      <c r="B30" s="42" t="s">
        <v>77</v>
      </c>
      <c r="C30" s="42" t="s">
        <v>85</v>
      </c>
      <c r="D30" s="56" t="s">
        <v>106</v>
      </c>
      <c r="E30" s="56" t="s">
        <v>290</v>
      </c>
      <c r="F30" s="57">
        <v>8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</row>
    <row r="31" spans="1:243" ht="20.100000000000001" hidden="1" customHeight="1">
      <c r="A31" s="42" t="s">
        <v>76</v>
      </c>
      <c r="B31" s="42" t="s">
        <v>77</v>
      </c>
      <c r="C31" s="42" t="s">
        <v>85</v>
      </c>
      <c r="D31" s="56" t="s">
        <v>106</v>
      </c>
      <c r="E31" s="56" t="s">
        <v>300</v>
      </c>
      <c r="F31" s="57">
        <v>16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</row>
    <row r="32" spans="1:243" ht="20.100000000000001" hidden="1" customHeight="1">
      <c r="A32" s="42" t="s">
        <v>76</v>
      </c>
      <c r="B32" s="42" t="s">
        <v>77</v>
      </c>
      <c r="C32" s="42" t="s">
        <v>85</v>
      </c>
      <c r="D32" s="56" t="s">
        <v>106</v>
      </c>
      <c r="E32" s="56" t="s">
        <v>289</v>
      </c>
      <c r="F32" s="57">
        <v>1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</row>
    <row r="33" spans="1:243" ht="20.100000000000001" hidden="1" customHeight="1">
      <c r="A33" s="42" t="s">
        <v>76</v>
      </c>
      <c r="B33" s="42" t="s">
        <v>77</v>
      </c>
      <c r="C33" s="42" t="s">
        <v>85</v>
      </c>
      <c r="D33" s="56" t="s">
        <v>106</v>
      </c>
      <c r="E33" s="56" t="s">
        <v>287</v>
      </c>
      <c r="F33" s="57">
        <v>15.05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</row>
    <row r="34" spans="1:243" ht="20.100000000000001" hidden="1" customHeight="1">
      <c r="A34" s="42" t="s">
        <v>76</v>
      </c>
      <c r="B34" s="42" t="s">
        <v>77</v>
      </c>
      <c r="C34" s="42" t="s">
        <v>85</v>
      </c>
      <c r="D34" s="56" t="s">
        <v>106</v>
      </c>
      <c r="E34" s="56" t="s">
        <v>301</v>
      </c>
      <c r="F34" s="57">
        <v>20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</row>
    <row r="35" spans="1:243" ht="20.100000000000001" hidden="1" customHeight="1">
      <c r="A35" s="42" t="s">
        <v>76</v>
      </c>
      <c r="B35" s="42" t="s">
        <v>77</v>
      </c>
      <c r="C35" s="42" t="s">
        <v>85</v>
      </c>
      <c r="D35" s="56" t="s">
        <v>106</v>
      </c>
      <c r="E35" s="56" t="s">
        <v>302</v>
      </c>
      <c r="F35" s="57">
        <v>44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</row>
    <row r="36" spans="1:243" ht="20.100000000000001" hidden="1" customHeight="1">
      <c r="A36" s="42" t="s">
        <v>76</v>
      </c>
      <c r="B36" s="42" t="s">
        <v>77</v>
      </c>
      <c r="C36" s="42" t="s">
        <v>85</v>
      </c>
      <c r="D36" s="56" t="s">
        <v>106</v>
      </c>
      <c r="E36" s="56" t="s">
        <v>303</v>
      </c>
      <c r="F36" s="57">
        <v>38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</row>
    <row r="37" spans="1:243" ht="20.100000000000001" hidden="1" customHeight="1">
      <c r="A37" s="42"/>
      <c r="B37" s="42"/>
      <c r="C37" s="42"/>
      <c r="D37" s="56" t="s">
        <v>110</v>
      </c>
      <c r="E37" s="56"/>
      <c r="F37" s="57">
        <v>1897.79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</row>
    <row r="38" spans="1:243" ht="20.100000000000001" hidden="1" customHeight="1">
      <c r="A38" s="42"/>
      <c r="B38" s="42"/>
      <c r="C38" s="42"/>
      <c r="D38" s="56"/>
      <c r="E38" s="56" t="s">
        <v>84</v>
      </c>
      <c r="F38" s="57">
        <v>1838.69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</row>
    <row r="39" spans="1:243" ht="20.100000000000001" hidden="1" customHeight="1">
      <c r="A39" s="42" t="s">
        <v>76</v>
      </c>
      <c r="B39" s="42" t="s">
        <v>77</v>
      </c>
      <c r="C39" s="42" t="s">
        <v>83</v>
      </c>
      <c r="D39" s="56" t="s">
        <v>111</v>
      </c>
      <c r="E39" s="56" t="s">
        <v>292</v>
      </c>
      <c r="F39" s="57">
        <v>1838.69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</row>
    <row r="40" spans="1:243" ht="20.100000000000001" hidden="1" customHeight="1">
      <c r="A40" s="42"/>
      <c r="B40" s="42"/>
      <c r="C40" s="42"/>
      <c r="D40" s="56"/>
      <c r="E40" s="56" t="s">
        <v>86</v>
      </c>
      <c r="F40" s="57">
        <v>59.1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</row>
    <row r="41" spans="1:243" ht="20.100000000000001" hidden="1" customHeight="1">
      <c r="A41" s="42" t="s">
        <v>76</v>
      </c>
      <c r="B41" s="42" t="s">
        <v>77</v>
      </c>
      <c r="C41" s="42" t="s">
        <v>85</v>
      </c>
      <c r="D41" s="56" t="s">
        <v>111</v>
      </c>
      <c r="E41" s="56" t="s">
        <v>289</v>
      </c>
      <c r="F41" s="57">
        <v>1</v>
      </c>
    </row>
    <row r="42" spans="1:243" ht="20.100000000000001" hidden="1" customHeight="1">
      <c r="A42" s="42" t="s">
        <v>76</v>
      </c>
      <c r="B42" s="42" t="s">
        <v>77</v>
      </c>
      <c r="C42" s="42" t="s">
        <v>85</v>
      </c>
      <c r="D42" s="56" t="s">
        <v>111</v>
      </c>
      <c r="E42" s="56" t="s">
        <v>291</v>
      </c>
      <c r="F42" s="57">
        <v>30</v>
      </c>
    </row>
    <row r="43" spans="1:243" ht="20.100000000000001" hidden="1" customHeight="1">
      <c r="A43" s="42" t="s">
        <v>76</v>
      </c>
      <c r="B43" s="42" t="s">
        <v>77</v>
      </c>
      <c r="C43" s="42" t="s">
        <v>85</v>
      </c>
      <c r="D43" s="56" t="s">
        <v>111</v>
      </c>
      <c r="E43" s="56" t="s">
        <v>287</v>
      </c>
      <c r="F43" s="57">
        <v>20.100000000000001</v>
      </c>
    </row>
    <row r="44" spans="1:243" ht="20.100000000000001" hidden="1" customHeight="1">
      <c r="A44" s="42" t="s">
        <v>76</v>
      </c>
      <c r="B44" s="42" t="s">
        <v>77</v>
      </c>
      <c r="C44" s="42" t="s">
        <v>85</v>
      </c>
      <c r="D44" s="56" t="s">
        <v>111</v>
      </c>
      <c r="E44" s="56" t="s">
        <v>290</v>
      </c>
      <c r="F44" s="57">
        <v>8</v>
      </c>
    </row>
    <row r="45" spans="1:243" ht="20.100000000000001" hidden="1" customHeight="1">
      <c r="A45" s="42"/>
      <c r="B45" s="42"/>
      <c r="C45" s="42"/>
      <c r="D45" s="56" t="s">
        <v>112</v>
      </c>
      <c r="E45" s="56"/>
      <c r="F45" s="57">
        <v>61</v>
      </c>
    </row>
    <row r="46" spans="1:243" ht="20.100000000000001" hidden="1" customHeight="1">
      <c r="A46" s="42"/>
      <c r="B46" s="42"/>
      <c r="C46" s="42"/>
      <c r="D46" s="56"/>
      <c r="E46" s="56" t="s">
        <v>82</v>
      </c>
      <c r="F46" s="57">
        <v>51</v>
      </c>
    </row>
    <row r="47" spans="1:243" ht="20.100000000000001" hidden="1" customHeight="1">
      <c r="A47" s="42" t="s">
        <v>76</v>
      </c>
      <c r="B47" s="42" t="s">
        <v>77</v>
      </c>
      <c r="C47" s="42" t="s">
        <v>81</v>
      </c>
      <c r="D47" s="56" t="s">
        <v>113</v>
      </c>
      <c r="E47" s="56" t="s">
        <v>289</v>
      </c>
      <c r="F47" s="57">
        <v>1</v>
      </c>
    </row>
    <row r="48" spans="1:243" ht="20.100000000000001" hidden="1" customHeight="1">
      <c r="A48" s="42" t="s">
        <v>76</v>
      </c>
      <c r="B48" s="42" t="s">
        <v>77</v>
      </c>
      <c r="C48" s="42" t="s">
        <v>81</v>
      </c>
      <c r="D48" s="56" t="s">
        <v>113</v>
      </c>
      <c r="E48" s="56" t="s">
        <v>304</v>
      </c>
      <c r="F48" s="57">
        <v>25</v>
      </c>
    </row>
    <row r="49" spans="1:6" ht="20.100000000000001" hidden="1" customHeight="1">
      <c r="A49" s="42" t="s">
        <v>76</v>
      </c>
      <c r="B49" s="42" t="s">
        <v>77</v>
      </c>
      <c r="C49" s="42" t="s">
        <v>81</v>
      </c>
      <c r="D49" s="56" t="s">
        <v>113</v>
      </c>
      <c r="E49" s="56" t="s">
        <v>286</v>
      </c>
      <c r="F49" s="57">
        <v>5.2</v>
      </c>
    </row>
    <row r="50" spans="1:6" ht="20.100000000000001" hidden="1" customHeight="1">
      <c r="A50" s="42" t="s">
        <v>76</v>
      </c>
      <c r="B50" s="42" t="s">
        <v>77</v>
      </c>
      <c r="C50" s="42" t="s">
        <v>81</v>
      </c>
      <c r="D50" s="56" t="s">
        <v>113</v>
      </c>
      <c r="E50" s="56" t="s">
        <v>305</v>
      </c>
      <c r="F50" s="57">
        <v>10</v>
      </c>
    </row>
    <row r="51" spans="1:6" ht="20.100000000000001" hidden="1" customHeight="1">
      <c r="A51" s="42" t="s">
        <v>76</v>
      </c>
      <c r="B51" s="42" t="s">
        <v>77</v>
      </c>
      <c r="C51" s="42" t="s">
        <v>81</v>
      </c>
      <c r="D51" s="56" t="s">
        <v>113</v>
      </c>
      <c r="E51" s="56" t="s">
        <v>290</v>
      </c>
      <c r="F51" s="57">
        <v>8</v>
      </c>
    </row>
    <row r="52" spans="1:6" ht="20.100000000000001" hidden="1" customHeight="1">
      <c r="A52" s="42" t="s">
        <v>76</v>
      </c>
      <c r="B52" s="42" t="s">
        <v>77</v>
      </c>
      <c r="C52" s="42" t="s">
        <v>81</v>
      </c>
      <c r="D52" s="56" t="s">
        <v>113</v>
      </c>
      <c r="E52" s="56" t="s">
        <v>287</v>
      </c>
      <c r="F52" s="57">
        <v>1.8</v>
      </c>
    </row>
    <row r="53" spans="1:6" ht="20.100000000000001" hidden="1" customHeight="1">
      <c r="A53" s="42"/>
      <c r="B53" s="42"/>
      <c r="C53" s="42"/>
      <c r="D53" s="56"/>
      <c r="E53" s="56" t="s">
        <v>84</v>
      </c>
      <c r="F53" s="57">
        <v>10</v>
      </c>
    </row>
    <row r="54" spans="1:6" ht="20.100000000000001" hidden="1" customHeight="1">
      <c r="A54" s="42" t="s">
        <v>76</v>
      </c>
      <c r="B54" s="42" t="s">
        <v>77</v>
      </c>
      <c r="C54" s="42" t="s">
        <v>83</v>
      </c>
      <c r="D54" s="56" t="s">
        <v>113</v>
      </c>
      <c r="E54" s="56" t="s">
        <v>292</v>
      </c>
      <c r="F54" s="57">
        <v>10</v>
      </c>
    </row>
    <row r="55" spans="1:6" ht="20.100000000000001" hidden="1" customHeight="1">
      <c r="A55" s="42"/>
      <c r="B55" s="42"/>
      <c r="C55" s="42"/>
      <c r="D55" s="56" t="s">
        <v>114</v>
      </c>
      <c r="E55" s="56"/>
      <c r="F55" s="57">
        <v>1108.3</v>
      </c>
    </row>
    <row r="56" spans="1:6" ht="20.100000000000001" hidden="1" customHeight="1">
      <c r="A56" s="42"/>
      <c r="B56" s="42"/>
      <c r="C56" s="42"/>
      <c r="D56" s="56"/>
      <c r="E56" s="56" t="s">
        <v>82</v>
      </c>
      <c r="F56" s="57">
        <v>8.3000000000000007</v>
      </c>
    </row>
    <row r="57" spans="1:6" ht="20.100000000000001" hidden="1" customHeight="1">
      <c r="A57" s="42" t="s">
        <v>76</v>
      </c>
      <c r="B57" s="42" t="s">
        <v>77</v>
      </c>
      <c r="C57" s="42" t="s">
        <v>81</v>
      </c>
      <c r="D57" s="56" t="s">
        <v>115</v>
      </c>
      <c r="E57" s="56" t="s">
        <v>289</v>
      </c>
      <c r="F57" s="57">
        <v>1</v>
      </c>
    </row>
    <row r="58" spans="1:6" ht="20.100000000000001" hidden="1" customHeight="1">
      <c r="A58" s="42" t="s">
        <v>76</v>
      </c>
      <c r="B58" s="42" t="s">
        <v>77</v>
      </c>
      <c r="C58" s="42" t="s">
        <v>81</v>
      </c>
      <c r="D58" s="56" t="s">
        <v>115</v>
      </c>
      <c r="E58" s="56" t="s">
        <v>287</v>
      </c>
      <c r="F58" s="57">
        <v>2.1</v>
      </c>
    </row>
    <row r="59" spans="1:6" ht="20.100000000000001" hidden="1" customHeight="1">
      <c r="A59" s="42" t="s">
        <v>76</v>
      </c>
      <c r="B59" s="42" t="s">
        <v>77</v>
      </c>
      <c r="C59" s="42" t="s">
        <v>81</v>
      </c>
      <c r="D59" s="56" t="s">
        <v>115</v>
      </c>
      <c r="E59" s="56" t="s">
        <v>286</v>
      </c>
      <c r="F59" s="57">
        <v>5.2</v>
      </c>
    </row>
    <row r="60" spans="1:6" ht="20.100000000000001" hidden="1" customHeight="1">
      <c r="A60" s="42"/>
      <c r="B60" s="42"/>
      <c r="C60" s="42"/>
      <c r="D60" s="56"/>
      <c r="E60" s="56" t="s">
        <v>86</v>
      </c>
      <c r="F60" s="57">
        <v>1100</v>
      </c>
    </row>
    <row r="61" spans="1:6" ht="20.100000000000001" hidden="1" customHeight="1">
      <c r="A61" s="42" t="s">
        <v>76</v>
      </c>
      <c r="B61" s="42" t="s">
        <v>77</v>
      </c>
      <c r="C61" s="42" t="s">
        <v>85</v>
      </c>
      <c r="D61" s="56" t="s">
        <v>115</v>
      </c>
      <c r="E61" s="56" t="s">
        <v>306</v>
      </c>
      <c r="F61" s="57">
        <v>1100</v>
      </c>
    </row>
    <row r="62" spans="1:6" ht="20.100000000000001" hidden="1" customHeight="1">
      <c r="A62" s="42"/>
      <c r="B62" s="42"/>
      <c r="C62" s="42"/>
      <c r="D62" s="56" t="s">
        <v>116</v>
      </c>
      <c r="E62" s="56"/>
      <c r="F62" s="57">
        <v>132.4</v>
      </c>
    </row>
    <row r="63" spans="1:6" ht="20.100000000000001" hidden="1" customHeight="1">
      <c r="A63" s="42"/>
      <c r="B63" s="42"/>
      <c r="C63" s="42"/>
      <c r="D63" s="56"/>
      <c r="E63" s="56" t="s">
        <v>82</v>
      </c>
      <c r="F63" s="57">
        <v>89.4</v>
      </c>
    </row>
    <row r="64" spans="1:6" ht="20.100000000000001" hidden="1" customHeight="1">
      <c r="A64" s="42" t="s">
        <v>76</v>
      </c>
      <c r="B64" s="42" t="s">
        <v>77</v>
      </c>
      <c r="C64" s="42" t="s">
        <v>81</v>
      </c>
      <c r="D64" s="56" t="s">
        <v>117</v>
      </c>
      <c r="E64" s="56" t="s">
        <v>288</v>
      </c>
      <c r="F64" s="57">
        <v>34</v>
      </c>
    </row>
    <row r="65" spans="1:6" ht="20.100000000000001" hidden="1" customHeight="1">
      <c r="A65" s="42" t="s">
        <v>76</v>
      </c>
      <c r="B65" s="42" t="s">
        <v>77</v>
      </c>
      <c r="C65" s="42" t="s">
        <v>81</v>
      </c>
      <c r="D65" s="56" t="s">
        <v>117</v>
      </c>
      <c r="E65" s="56" t="s">
        <v>307</v>
      </c>
      <c r="F65" s="57">
        <v>10</v>
      </c>
    </row>
    <row r="66" spans="1:6" ht="20.100000000000001" hidden="1" customHeight="1">
      <c r="A66" s="42" t="s">
        <v>76</v>
      </c>
      <c r="B66" s="42" t="s">
        <v>77</v>
      </c>
      <c r="C66" s="42" t="s">
        <v>81</v>
      </c>
      <c r="D66" s="56" t="s">
        <v>117</v>
      </c>
      <c r="E66" s="56" t="s">
        <v>289</v>
      </c>
      <c r="F66" s="57">
        <v>1</v>
      </c>
    </row>
    <row r="67" spans="1:6" ht="20.100000000000001" hidden="1" customHeight="1">
      <c r="A67" s="42" t="s">
        <v>76</v>
      </c>
      <c r="B67" s="42" t="s">
        <v>77</v>
      </c>
      <c r="C67" s="42" t="s">
        <v>81</v>
      </c>
      <c r="D67" s="56" t="s">
        <v>117</v>
      </c>
      <c r="E67" s="56" t="s">
        <v>286</v>
      </c>
      <c r="F67" s="57">
        <v>5.2</v>
      </c>
    </row>
    <row r="68" spans="1:6" ht="20.100000000000001" hidden="1" customHeight="1">
      <c r="A68" s="42" t="s">
        <v>76</v>
      </c>
      <c r="B68" s="42" t="s">
        <v>77</v>
      </c>
      <c r="C68" s="42" t="s">
        <v>81</v>
      </c>
      <c r="D68" s="56" t="s">
        <v>117</v>
      </c>
      <c r="E68" s="56" t="s">
        <v>287</v>
      </c>
      <c r="F68" s="57">
        <v>6.2</v>
      </c>
    </row>
    <row r="69" spans="1:6" ht="20.100000000000001" hidden="1" customHeight="1">
      <c r="A69" s="42" t="s">
        <v>76</v>
      </c>
      <c r="B69" s="42" t="s">
        <v>77</v>
      </c>
      <c r="C69" s="42" t="s">
        <v>81</v>
      </c>
      <c r="D69" s="56" t="s">
        <v>117</v>
      </c>
      <c r="E69" s="56" t="s">
        <v>290</v>
      </c>
      <c r="F69" s="57">
        <v>10</v>
      </c>
    </row>
    <row r="70" spans="1:6" ht="20.100000000000001" hidden="1" customHeight="1">
      <c r="A70" s="42" t="s">
        <v>76</v>
      </c>
      <c r="B70" s="42" t="s">
        <v>77</v>
      </c>
      <c r="C70" s="42" t="s">
        <v>81</v>
      </c>
      <c r="D70" s="56" t="s">
        <v>117</v>
      </c>
      <c r="E70" s="56" t="s">
        <v>308</v>
      </c>
      <c r="F70" s="57">
        <v>23</v>
      </c>
    </row>
    <row r="71" spans="1:6" ht="20.100000000000001" hidden="1" customHeight="1">
      <c r="A71" s="42"/>
      <c r="B71" s="42"/>
      <c r="C71" s="42"/>
      <c r="D71" s="56"/>
      <c r="E71" s="56" t="s">
        <v>84</v>
      </c>
      <c r="F71" s="57">
        <v>43</v>
      </c>
    </row>
    <row r="72" spans="1:6" ht="20.100000000000001" hidden="1" customHeight="1">
      <c r="A72" s="42" t="s">
        <v>76</v>
      </c>
      <c r="B72" s="42" t="s">
        <v>77</v>
      </c>
      <c r="C72" s="42" t="s">
        <v>83</v>
      </c>
      <c r="D72" s="56" t="s">
        <v>117</v>
      </c>
      <c r="E72" s="56" t="s">
        <v>292</v>
      </c>
      <c r="F72" s="57">
        <v>43</v>
      </c>
    </row>
    <row r="73" spans="1:6" ht="20.100000000000001" hidden="1" customHeight="1">
      <c r="A73" s="42"/>
      <c r="B73" s="42"/>
      <c r="C73" s="42"/>
      <c r="D73" s="56" t="s">
        <v>118</v>
      </c>
      <c r="E73" s="56"/>
      <c r="F73" s="57">
        <v>15.05</v>
      </c>
    </row>
    <row r="74" spans="1:6" ht="20.100000000000001" hidden="1" customHeight="1">
      <c r="A74" s="42"/>
      <c r="B74" s="42"/>
      <c r="C74" s="42"/>
      <c r="D74" s="56"/>
      <c r="E74" s="56" t="s">
        <v>82</v>
      </c>
      <c r="F74" s="57">
        <v>15.05</v>
      </c>
    </row>
    <row r="75" spans="1:6" ht="20.100000000000001" hidden="1" customHeight="1">
      <c r="A75" s="42" t="s">
        <v>76</v>
      </c>
      <c r="B75" s="42" t="s">
        <v>77</v>
      </c>
      <c r="C75" s="42" t="s">
        <v>81</v>
      </c>
      <c r="D75" s="56" t="s">
        <v>119</v>
      </c>
      <c r="E75" s="56" t="s">
        <v>286</v>
      </c>
      <c r="F75" s="57">
        <v>5.2</v>
      </c>
    </row>
    <row r="76" spans="1:6" ht="20.100000000000001" hidden="1" customHeight="1">
      <c r="A76" s="42" t="s">
        <v>76</v>
      </c>
      <c r="B76" s="42" t="s">
        <v>77</v>
      </c>
      <c r="C76" s="42" t="s">
        <v>81</v>
      </c>
      <c r="D76" s="56" t="s">
        <v>119</v>
      </c>
      <c r="E76" s="56" t="s">
        <v>287</v>
      </c>
      <c r="F76" s="57">
        <v>9.85</v>
      </c>
    </row>
    <row r="77" spans="1:6" ht="20.100000000000001" hidden="1" customHeight="1">
      <c r="A77" s="42"/>
      <c r="B77" s="42"/>
      <c r="C77" s="42"/>
      <c r="D77" s="56" t="s">
        <v>120</v>
      </c>
      <c r="E77" s="56"/>
      <c r="F77" s="57">
        <v>476</v>
      </c>
    </row>
    <row r="78" spans="1:6" ht="20.100000000000001" hidden="1" customHeight="1">
      <c r="A78" s="42"/>
      <c r="B78" s="42"/>
      <c r="C78" s="42"/>
      <c r="D78" s="56"/>
      <c r="E78" s="56" t="s">
        <v>86</v>
      </c>
      <c r="F78" s="57">
        <v>476</v>
      </c>
    </row>
    <row r="79" spans="1:6" ht="20.100000000000001" hidden="1" customHeight="1">
      <c r="A79" s="42" t="s">
        <v>76</v>
      </c>
      <c r="B79" s="42" t="s">
        <v>77</v>
      </c>
      <c r="C79" s="42" t="s">
        <v>85</v>
      </c>
      <c r="D79" s="56" t="s">
        <v>121</v>
      </c>
      <c r="E79" s="56" t="s">
        <v>309</v>
      </c>
      <c r="F79" s="57">
        <v>64</v>
      </c>
    </row>
    <row r="80" spans="1:6" ht="20.100000000000001" hidden="1" customHeight="1">
      <c r="A80" s="42" t="s">
        <v>76</v>
      </c>
      <c r="B80" s="42" t="s">
        <v>77</v>
      </c>
      <c r="C80" s="42" t="s">
        <v>85</v>
      </c>
      <c r="D80" s="56" t="s">
        <v>121</v>
      </c>
      <c r="E80" s="56" t="s">
        <v>310</v>
      </c>
      <c r="F80" s="57">
        <v>392</v>
      </c>
    </row>
    <row r="81" spans="1:6" ht="20.100000000000001" hidden="1" customHeight="1">
      <c r="A81" s="42" t="s">
        <v>76</v>
      </c>
      <c r="B81" s="42" t="s">
        <v>77</v>
      </c>
      <c r="C81" s="42" t="s">
        <v>85</v>
      </c>
      <c r="D81" s="56" t="s">
        <v>121</v>
      </c>
      <c r="E81" s="56" t="s">
        <v>311</v>
      </c>
      <c r="F81" s="57">
        <v>20</v>
      </c>
    </row>
    <row r="82" spans="1:6" ht="20.100000000000001" hidden="1" customHeight="1">
      <c r="A82" s="42"/>
      <c r="B82" s="42"/>
      <c r="C82" s="42"/>
      <c r="D82" s="56" t="s">
        <v>122</v>
      </c>
      <c r="E82" s="56"/>
      <c r="F82" s="57">
        <v>83</v>
      </c>
    </row>
    <row r="83" spans="1:6" ht="20.100000000000001" hidden="1" customHeight="1">
      <c r="A83" s="42"/>
      <c r="B83" s="42"/>
      <c r="C83" s="42"/>
      <c r="D83" s="56"/>
      <c r="E83" s="56" t="s">
        <v>86</v>
      </c>
      <c r="F83" s="57">
        <v>83</v>
      </c>
    </row>
    <row r="84" spans="1:6" ht="20.100000000000001" hidden="1" customHeight="1">
      <c r="A84" s="42" t="s">
        <v>76</v>
      </c>
      <c r="B84" s="42" t="s">
        <v>77</v>
      </c>
      <c r="C84" s="42" t="s">
        <v>85</v>
      </c>
      <c r="D84" s="56" t="s">
        <v>123</v>
      </c>
      <c r="E84" s="56" t="s">
        <v>292</v>
      </c>
      <c r="F84" s="57">
        <v>5</v>
      </c>
    </row>
    <row r="85" spans="1:6" ht="20.100000000000001" hidden="1" customHeight="1">
      <c r="A85" s="42" t="s">
        <v>76</v>
      </c>
      <c r="B85" s="42" t="s">
        <v>77</v>
      </c>
      <c r="C85" s="42" t="s">
        <v>85</v>
      </c>
      <c r="D85" s="56" t="s">
        <v>123</v>
      </c>
      <c r="E85" s="56" t="s">
        <v>312</v>
      </c>
      <c r="F85" s="57">
        <v>28</v>
      </c>
    </row>
    <row r="86" spans="1:6" ht="20.100000000000001" hidden="1" customHeight="1">
      <c r="A86" s="42" t="s">
        <v>76</v>
      </c>
      <c r="B86" s="42" t="s">
        <v>77</v>
      </c>
      <c r="C86" s="42" t="s">
        <v>85</v>
      </c>
      <c r="D86" s="56" t="s">
        <v>123</v>
      </c>
      <c r="E86" s="56" t="s">
        <v>313</v>
      </c>
      <c r="F86" s="57">
        <v>8</v>
      </c>
    </row>
    <row r="87" spans="1:6" ht="20.100000000000001" hidden="1" customHeight="1">
      <c r="A87" s="42" t="s">
        <v>76</v>
      </c>
      <c r="B87" s="42" t="s">
        <v>77</v>
      </c>
      <c r="C87" s="42" t="s">
        <v>85</v>
      </c>
      <c r="D87" s="56" t="s">
        <v>123</v>
      </c>
      <c r="E87" s="56" t="s">
        <v>314</v>
      </c>
      <c r="F87" s="57">
        <v>32</v>
      </c>
    </row>
    <row r="88" spans="1:6" ht="20.100000000000001" hidden="1" customHeight="1">
      <c r="A88" s="42" t="s">
        <v>76</v>
      </c>
      <c r="B88" s="42" t="s">
        <v>77</v>
      </c>
      <c r="C88" s="42" t="s">
        <v>85</v>
      </c>
      <c r="D88" s="56" t="s">
        <v>123</v>
      </c>
      <c r="E88" s="56" t="s">
        <v>290</v>
      </c>
      <c r="F88" s="57">
        <v>10</v>
      </c>
    </row>
    <row r="89" spans="1:6" ht="20.100000000000001" hidden="1" customHeight="1">
      <c r="A89" s="42"/>
      <c r="B89" s="42"/>
      <c r="C89" s="42"/>
      <c r="D89" s="56" t="s">
        <v>124</v>
      </c>
      <c r="E89" s="56"/>
      <c r="F89" s="57">
        <v>13.6</v>
      </c>
    </row>
    <row r="90" spans="1:6" ht="20.100000000000001" hidden="1" customHeight="1">
      <c r="A90" s="42"/>
      <c r="B90" s="42"/>
      <c r="C90" s="42"/>
      <c r="D90" s="56"/>
      <c r="E90" s="56" t="s">
        <v>86</v>
      </c>
      <c r="F90" s="57">
        <v>13.6</v>
      </c>
    </row>
    <row r="91" spans="1:6" ht="20.100000000000001" hidden="1" customHeight="1">
      <c r="A91" s="42" t="s">
        <v>76</v>
      </c>
      <c r="B91" s="42" t="s">
        <v>77</v>
      </c>
      <c r="C91" s="42" t="s">
        <v>85</v>
      </c>
      <c r="D91" s="56" t="s">
        <v>125</v>
      </c>
      <c r="E91" s="56" t="s">
        <v>287</v>
      </c>
      <c r="F91" s="57">
        <v>0.6</v>
      </c>
    </row>
    <row r="92" spans="1:6" ht="20.100000000000001" hidden="1" customHeight="1">
      <c r="A92" s="42" t="s">
        <v>76</v>
      </c>
      <c r="B92" s="42" t="s">
        <v>77</v>
      </c>
      <c r="C92" s="42" t="s">
        <v>85</v>
      </c>
      <c r="D92" s="56" t="s">
        <v>125</v>
      </c>
      <c r="E92" s="56" t="s">
        <v>290</v>
      </c>
      <c r="F92" s="57">
        <v>8</v>
      </c>
    </row>
    <row r="93" spans="1:6" ht="20.100000000000001" hidden="1" customHeight="1">
      <c r="A93" s="42" t="s">
        <v>76</v>
      </c>
      <c r="B93" s="42" t="s">
        <v>77</v>
      </c>
      <c r="C93" s="42" t="s">
        <v>85</v>
      </c>
      <c r="D93" s="56" t="s">
        <v>125</v>
      </c>
      <c r="E93" s="56" t="s">
        <v>289</v>
      </c>
      <c r="F93" s="57">
        <v>1</v>
      </c>
    </row>
    <row r="94" spans="1:6" ht="20.100000000000001" hidden="1" customHeight="1">
      <c r="A94" s="42" t="s">
        <v>76</v>
      </c>
      <c r="B94" s="42" t="s">
        <v>77</v>
      </c>
      <c r="C94" s="42" t="s">
        <v>85</v>
      </c>
      <c r="D94" s="56" t="s">
        <v>125</v>
      </c>
      <c r="E94" s="56" t="s">
        <v>315</v>
      </c>
      <c r="F94" s="57">
        <v>4</v>
      </c>
    </row>
    <row r="95" spans="1:6" ht="20.100000000000001" hidden="1" customHeight="1">
      <c r="A95" s="42"/>
      <c r="B95" s="42"/>
      <c r="C95" s="42"/>
      <c r="D95" s="56" t="s">
        <v>126</v>
      </c>
      <c r="E95" s="56"/>
      <c r="F95" s="57">
        <v>76</v>
      </c>
    </row>
    <row r="96" spans="1:6" ht="20.100000000000001" hidden="1" customHeight="1">
      <c r="A96" s="42"/>
      <c r="B96" s="42"/>
      <c r="C96" s="42"/>
      <c r="D96" s="56"/>
      <c r="E96" s="56" t="s">
        <v>86</v>
      </c>
      <c r="F96" s="57">
        <v>76</v>
      </c>
    </row>
    <row r="97" spans="1:6" ht="20.100000000000001" hidden="1" customHeight="1">
      <c r="A97" s="42" t="s">
        <v>76</v>
      </c>
      <c r="B97" s="42" t="s">
        <v>77</v>
      </c>
      <c r="C97" s="42" t="s">
        <v>85</v>
      </c>
      <c r="D97" s="56" t="s">
        <v>127</v>
      </c>
      <c r="E97" s="56" t="s">
        <v>290</v>
      </c>
      <c r="F97" s="57">
        <v>8</v>
      </c>
    </row>
    <row r="98" spans="1:6" ht="20.100000000000001" hidden="1" customHeight="1">
      <c r="A98" s="42" t="s">
        <v>76</v>
      </c>
      <c r="B98" s="42" t="s">
        <v>77</v>
      </c>
      <c r="C98" s="42" t="s">
        <v>85</v>
      </c>
      <c r="D98" s="56" t="s">
        <v>127</v>
      </c>
      <c r="E98" s="56" t="s">
        <v>292</v>
      </c>
      <c r="F98" s="57">
        <v>5</v>
      </c>
    </row>
    <row r="99" spans="1:6" ht="20.100000000000001" hidden="1" customHeight="1">
      <c r="A99" s="42" t="s">
        <v>76</v>
      </c>
      <c r="B99" s="42" t="s">
        <v>77</v>
      </c>
      <c r="C99" s="42" t="s">
        <v>85</v>
      </c>
      <c r="D99" s="56" t="s">
        <v>127</v>
      </c>
      <c r="E99" s="56" t="s">
        <v>289</v>
      </c>
      <c r="F99" s="57">
        <v>1</v>
      </c>
    </row>
    <row r="100" spans="1:6" ht="20.100000000000001" hidden="1" customHeight="1">
      <c r="A100" s="42" t="s">
        <v>76</v>
      </c>
      <c r="B100" s="42" t="s">
        <v>77</v>
      </c>
      <c r="C100" s="42" t="s">
        <v>85</v>
      </c>
      <c r="D100" s="56" t="s">
        <v>127</v>
      </c>
      <c r="E100" s="56" t="s">
        <v>316</v>
      </c>
      <c r="F100" s="57">
        <v>62</v>
      </c>
    </row>
  </sheetData>
  <mergeCells count="4">
    <mergeCell ref="A2:F2"/>
    <mergeCell ref="D4:D5"/>
    <mergeCell ref="E4:E5"/>
    <mergeCell ref="F4:F5"/>
  </mergeCells>
  <phoneticPr fontId="1" type="noConversion"/>
  <printOptions horizontalCentered="1"/>
  <pageMargins left="0.59055118110236227" right="0.59055118110236227" top="0.59055118110236227" bottom="0.59055118110236227" header="0.59055118110236227" footer="0.39370078740157483"/>
  <pageSetup paperSize="9" fitToHeight="1000" orientation="landscape" horizontalDpi="0" verticalDpi="0" r:id="rId1"/>
  <headerFooter scaleWithDoc="0" alignWithMargins="0">
    <oddFooter>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30"/>
  <sheetViews>
    <sheetView showGridLines="0" showZeros="0" workbookViewId="0">
      <selection activeCell="E12" sqref="E12"/>
    </sheetView>
  </sheetViews>
  <sheetFormatPr defaultColWidth="9.1640625" defaultRowHeight="12.75" customHeight="1"/>
  <cols>
    <col min="1" max="1" width="15.5" customWidth="1"/>
    <col min="2" max="2" width="33" customWidth="1"/>
    <col min="3" max="8" width="18" customWidth="1"/>
    <col min="9" max="9" width="8.6640625" customWidth="1"/>
  </cols>
  <sheetData>
    <row r="1" spans="1:9" ht="20.100000000000001" customHeight="1">
      <c r="A1" s="33"/>
      <c r="B1" s="33"/>
      <c r="C1" s="33"/>
      <c r="D1" s="33"/>
      <c r="E1" s="34"/>
      <c r="F1" s="33"/>
      <c r="G1" s="33"/>
      <c r="H1" s="35" t="s">
        <v>317</v>
      </c>
      <c r="I1" s="47"/>
    </row>
    <row r="2" spans="1:9" ht="25.5" customHeight="1">
      <c r="A2" s="152" t="s">
        <v>318</v>
      </c>
      <c r="B2" s="152"/>
      <c r="C2" s="152"/>
      <c r="D2" s="152"/>
      <c r="E2" s="152"/>
      <c r="F2" s="152"/>
      <c r="G2" s="152"/>
      <c r="H2" s="152"/>
      <c r="I2" s="47"/>
    </row>
    <row r="3" spans="1:9" ht="20.100000000000001" customHeight="1">
      <c r="A3" s="5"/>
      <c r="B3" s="36"/>
      <c r="C3" s="36"/>
      <c r="D3" s="36"/>
      <c r="E3" s="36"/>
      <c r="F3" s="36"/>
      <c r="G3" s="36"/>
      <c r="H3" s="6" t="s">
        <v>339</v>
      </c>
      <c r="I3" s="47"/>
    </row>
    <row r="4" spans="1:9" ht="20.100000000000001" customHeight="1">
      <c r="A4" s="157" t="s">
        <v>319</v>
      </c>
      <c r="B4" s="157" t="s">
        <v>320</v>
      </c>
      <c r="C4" s="159" t="s">
        <v>321</v>
      </c>
      <c r="D4" s="159"/>
      <c r="E4" s="159"/>
      <c r="F4" s="159"/>
      <c r="G4" s="159"/>
      <c r="H4" s="159"/>
      <c r="I4" s="47"/>
    </row>
    <row r="5" spans="1:9" ht="20.100000000000001" customHeight="1">
      <c r="A5" s="157"/>
      <c r="B5" s="157"/>
      <c r="C5" s="186" t="s">
        <v>53</v>
      </c>
      <c r="D5" s="174" t="s">
        <v>202</v>
      </c>
      <c r="E5" s="37" t="s">
        <v>322</v>
      </c>
      <c r="F5" s="38"/>
      <c r="G5" s="38"/>
      <c r="H5" s="188" t="s">
        <v>207</v>
      </c>
      <c r="I5" s="47"/>
    </row>
    <row r="6" spans="1:9" ht="33.75" customHeight="1">
      <c r="A6" s="158"/>
      <c r="B6" s="158"/>
      <c r="C6" s="187"/>
      <c r="D6" s="154"/>
      <c r="E6" s="39" t="s">
        <v>68</v>
      </c>
      <c r="F6" s="40" t="s">
        <v>323</v>
      </c>
      <c r="G6" s="41" t="s">
        <v>324</v>
      </c>
      <c r="H6" s="184"/>
      <c r="I6" s="47"/>
    </row>
    <row r="7" spans="1:9" ht="20.100000000000001" customHeight="1">
      <c r="A7" s="16"/>
      <c r="B7" s="42" t="s">
        <v>53</v>
      </c>
      <c r="C7" s="44">
        <v>50000</v>
      </c>
      <c r="D7" s="43"/>
      <c r="E7" s="43"/>
      <c r="F7" s="43"/>
      <c r="G7" s="17"/>
      <c r="H7" s="44">
        <v>50000</v>
      </c>
      <c r="I7" s="55"/>
    </row>
    <row r="8" spans="1:9" ht="20.100000000000001" customHeight="1">
      <c r="A8" s="120" t="s">
        <v>424</v>
      </c>
      <c r="B8" s="139" t="s">
        <v>389</v>
      </c>
      <c r="C8" s="18">
        <v>50000</v>
      </c>
      <c r="D8" s="43"/>
      <c r="E8" s="43"/>
      <c r="F8" s="43"/>
      <c r="G8" s="17"/>
      <c r="H8" s="44">
        <v>50000</v>
      </c>
      <c r="I8" s="47"/>
    </row>
    <row r="9" spans="1:9" ht="20.100000000000001" customHeight="1">
      <c r="A9" s="48"/>
      <c r="B9" s="48"/>
      <c r="C9" s="48"/>
      <c r="D9" s="48"/>
      <c r="E9" s="49"/>
      <c r="F9" s="50"/>
      <c r="G9" s="50"/>
      <c r="H9" s="47"/>
      <c r="I9" s="52"/>
    </row>
    <row r="10" spans="1:9" ht="20.100000000000001" customHeight="1">
      <c r="A10" s="48"/>
      <c r="B10" s="48"/>
      <c r="C10" s="48"/>
      <c r="D10" s="48"/>
      <c r="E10" s="51"/>
      <c r="F10" s="48"/>
      <c r="G10" s="48"/>
      <c r="H10" s="52"/>
      <c r="I10" s="52"/>
    </row>
    <row r="11" spans="1:9" ht="20.100000000000001" customHeight="1">
      <c r="A11" s="48"/>
      <c r="B11" s="48"/>
      <c r="C11" s="48"/>
      <c r="D11" s="48"/>
      <c r="E11" s="51"/>
      <c r="F11" s="48"/>
      <c r="G11" s="48"/>
      <c r="H11" s="52"/>
      <c r="I11" s="52"/>
    </row>
    <row r="12" spans="1:9" ht="20.100000000000001" customHeight="1">
      <c r="A12" s="48"/>
      <c r="B12" s="48"/>
      <c r="C12" s="48"/>
      <c r="D12" s="48"/>
      <c r="E12" s="49"/>
      <c r="F12" s="48"/>
      <c r="G12" s="48"/>
      <c r="H12" s="52"/>
      <c r="I12" s="52"/>
    </row>
    <row r="13" spans="1:9" ht="20.100000000000001" customHeight="1">
      <c r="A13" s="48"/>
      <c r="B13" s="48"/>
      <c r="C13" s="48"/>
      <c r="D13" s="48"/>
      <c r="E13" s="49"/>
      <c r="F13" s="48"/>
      <c r="G13" s="48"/>
      <c r="H13" s="52"/>
      <c r="I13" s="52"/>
    </row>
    <row r="14" spans="1:9" ht="20.100000000000001" customHeight="1">
      <c r="A14" s="48"/>
      <c r="B14" s="48"/>
      <c r="C14" s="48"/>
      <c r="D14" s="48"/>
      <c r="E14" s="51"/>
      <c r="F14" s="48"/>
      <c r="G14" s="48"/>
      <c r="H14" s="52"/>
      <c r="I14" s="52"/>
    </row>
    <row r="15" spans="1:9" ht="20.100000000000001" customHeight="1">
      <c r="A15" s="48"/>
      <c r="B15" s="48"/>
      <c r="C15" s="48"/>
      <c r="D15" s="48"/>
      <c r="E15" s="51"/>
      <c r="F15" s="48"/>
      <c r="G15" s="48"/>
      <c r="H15" s="52"/>
      <c r="I15" s="52"/>
    </row>
    <row r="16" spans="1:9" ht="20.100000000000001" customHeight="1">
      <c r="A16" s="48"/>
      <c r="B16" s="48"/>
      <c r="C16" s="48"/>
      <c r="D16" s="48"/>
      <c r="E16" s="49"/>
      <c r="F16" s="48"/>
      <c r="G16" s="48"/>
      <c r="H16" s="52"/>
      <c r="I16" s="52"/>
    </row>
    <row r="17" spans="1:9" ht="20.100000000000001" customHeight="1">
      <c r="A17" s="48"/>
      <c r="B17" s="48"/>
      <c r="C17" s="48"/>
      <c r="D17" s="48"/>
      <c r="E17" s="49"/>
      <c r="F17" s="48"/>
      <c r="G17" s="48"/>
      <c r="H17" s="52"/>
      <c r="I17" s="52"/>
    </row>
    <row r="18" spans="1:9" ht="20.100000000000001" customHeight="1">
      <c r="A18" s="48"/>
      <c r="B18" s="48"/>
      <c r="C18" s="48"/>
      <c r="D18" s="48"/>
      <c r="E18" s="53"/>
      <c r="F18" s="48"/>
      <c r="G18" s="48"/>
      <c r="H18" s="52"/>
      <c r="I18" s="52"/>
    </row>
    <row r="19" spans="1:9" ht="20.100000000000001" customHeight="1">
      <c r="A19" s="48"/>
      <c r="B19" s="48"/>
      <c r="C19" s="48"/>
      <c r="D19" s="48"/>
      <c r="E19" s="51"/>
      <c r="F19" s="48"/>
      <c r="G19" s="48"/>
      <c r="H19" s="52"/>
      <c r="I19" s="52"/>
    </row>
    <row r="20" spans="1:9" ht="20.100000000000001" customHeight="1">
      <c r="A20" s="51"/>
      <c r="B20" s="51"/>
      <c r="C20" s="51"/>
      <c r="D20" s="51"/>
      <c r="E20" s="51"/>
      <c r="F20" s="48"/>
      <c r="G20" s="48"/>
      <c r="H20" s="52"/>
      <c r="I20" s="52"/>
    </row>
    <row r="21" spans="1:9" ht="20.100000000000001" customHeight="1">
      <c r="A21" s="52"/>
      <c r="B21" s="52"/>
      <c r="C21" s="52"/>
      <c r="D21" s="52"/>
      <c r="E21" s="54"/>
      <c r="F21" s="52"/>
      <c r="G21" s="52"/>
      <c r="H21" s="52"/>
      <c r="I21" s="52"/>
    </row>
    <row r="22" spans="1:9" ht="20.100000000000001" customHeight="1">
      <c r="A22" s="52"/>
      <c r="B22" s="52"/>
      <c r="C22" s="52"/>
      <c r="D22" s="52"/>
      <c r="E22" s="54"/>
      <c r="F22" s="52"/>
      <c r="G22" s="52"/>
      <c r="H22" s="52"/>
      <c r="I22" s="52"/>
    </row>
    <row r="23" spans="1:9" ht="20.100000000000001" customHeight="1">
      <c r="A23" s="52"/>
      <c r="B23" s="52"/>
      <c r="C23" s="52"/>
      <c r="D23" s="52"/>
      <c r="E23" s="54"/>
      <c r="F23" s="52"/>
      <c r="G23" s="52"/>
      <c r="H23" s="52"/>
      <c r="I23" s="52"/>
    </row>
    <row r="24" spans="1:9" ht="20.100000000000001" customHeight="1">
      <c r="A24" s="52"/>
      <c r="B24" s="52"/>
      <c r="C24" s="52"/>
      <c r="D24" s="52"/>
      <c r="E24" s="54"/>
      <c r="F24" s="52"/>
      <c r="G24" s="52"/>
      <c r="H24" s="52"/>
      <c r="I24" s="52"/>
    </row>
    <row r="25" spans="1:9" ht="20.100000000000001" customHeight="1">
      <c r="A25" s="52"/>
      <c r="B25" s="52"/>
      <c r="C25" s="52"/>
      <c r="D25" s="52"/>
      <c r="E25" s="54"/>
      <c r="F25" s="52"/>
      <c r="G25" s="52"/>
      <c r="H25" s="52"/>
      <c r="I25" s="52"/>
    </row>
    <row r="26" spans="1:9" ht="20.100000000000001" customHeight="1">
      <c r="A26" s="52"/>
      <c r="B26" s="52"/>
      <c r="C26" s="52"/>
      <c r="D26" s="52"/>
      <c r="E26" s="54"/>
      <c r="F26" s="52"/>
      <c r="G26" s="52"/>
      <c r="H26" s="52"/>
      <c r="I26" s="52"/>
    </row>
    <row r="27" spans="1:9" ht="20.100000000000001" customHeight="1">
      <c r="A27" s="52"/>
      <c r="B27" s="52"/>
      <c r="C27" s="52"/>
      <c r="D27" s="52"/>
      <c r="E27" s="54"/>
      <c r="F27" s="52"/>
      <c r="G27" s="52"/>
      <c r="H27" s="52"/>
      <c r="I27" s="52"/>
    </row>
    <row r="28" spans="1:9" ht="20.100000000000001" customHeight="1">
      <c r="A28" s="52"/>
      <c r="B28" s="52"/>
      <c r="C28" s="52"/>
      <c r="D28" s="52"/>
      <c r="E28" s="54"/>
      <c r="F28" s="52"/>
      <c r="G28" s="52"/>
      <c r="H28" s="52"/>
      <c r="I28" s="52"/>
    </row>
    <row r="29" spans="1:9" ht="20.100000000000001" customHeight="1">
      <c r="A29" s="52"/>
      <c r="B29" s="52"/>
      <c r="C29" s="52"/>
      <c r="D29" s="52"/>
      <c r="E29" s="54"/>
      <c r="F29" s="52"/>
      <c r="G29" s="52"/>
      <c r="H29" s="52"/>
      <c r="I29" s="52"/>
    </row>
    <row r="30" spans="1:9" ht="20.100000000000001" customHeight="1">
      <c r="A30" s="52"/>
      <c r="B30" s="52"/>
      <c r="C30" s="52"/>
      <c r="D30" s="52"/>
      <c r="E30" s="54"/>
      <c r="F30" s="52"/>
      <c r="G30" s="52"/>
      <c r="H30" s="52"/>
      <c r="I30" s="52"/>
    </row>
  </sheetData>
  <mergeCells count="7">
    <mergeCell ref="A2:H2"/>
    <mergeCell ref="C4:H4"/>
    <mergeCell ref="A4:A6"/>
    <mergeCell ref="B4:B6"/>
    <mergeCell ref="C5:C6"/>
    <mergeCell ref="D5:D6"/>
    <mergeCell ref="H5:H6"/>
  </mergeCells>
  <phoneticPr fontId="1" type="noConversion"/>
  <printOptions horizontalCentered="1"/>
  <pageMargins left="0.59027777777777779" right="0.59027777777777779" top="0.59027777777777779" bottom="0.59027777777777779" header="0.59027777777777779" footer="0.39305555555555555"/>
  <pageSetup paperSize="9" fitToHeight="100" orientation="landscape" horizontalDpi="0" verticalDpi="0" r:id="rId1"/>
  <headerFooter scaleWithDoc="0" alignWithMargins="0">
    <oddFooter>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3</vt:lpstr>
      <vt:lpstr>3-1</vt:lpstr>
      <vt:lpstr>3-2</vt:lpstr>
      <vt:lpstr>3-3</vt:lpstr>
      <vt:lpstr>4</vt:lpstr>
      <vt:lpstr>4-1</vt:lpstr>
      <vt:lpstr>5</vt:lpstr>
      <vt:lpstr>'3-1'!Print_Titles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周?伶</dc:creator>
  <cp:lastModifiedBy>User</cp:lastModifiedBy>
  <cp:revision/>
  <cp:lastPrinted>2017-03-24T01:39:37Z</cp:lastPrinted>
  <dcterms:created xsi:type="dcterms:W3CDTF">2017-02-22T01:19:27Z</dcterms:created>
  <dcterms:modified xsi:type="dcterms:W3CDTF">2017-03-24T02:52:28Z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