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 tabRatio="763" activeTab="1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2-1" sheetId="18" r:id="rId6"/>
    <sheet name="3" sheetId="15" r:id="rId7"/>
    <sheet name="3-1" sheetId="7" r:id="rId8"/>
    <sheet name="3-2" sheetId="21" r:id="rId9"/>
    <sheet name="3-3" sheetId="9" r:id="rId10"/>
    <sheet name="4" sheetId="22" r:id="rId11"/>
    <sheet name="4-1" sheetId="23" r:id="rId12"/>
    <sheet name="5" sheetId="24" r:id="rId13"/>
  </sheets>
  <calcPr calcId="144525"/>
</workbook>
</file>

<file path=xl/sharedStrings.xml><?xml version="1.0" encoding="utf-8"?>
<sst xmlns="http://schemas.openxmlformats.org/spreadsheetml/2006/main" count="585" uniqueCount="299">
  <si>
    <t xml:space="preserve">     大竹县月华镇第二中心小学      </t>
  </si>
  <si>
    <t>2020年部门预算</t>
  </si>
  <si>
    <t>报送日期：  2020 年4月30日</t>
  </si>
  <si>
    <t>表1</t>
  </si>
  <si>
    <t>部门收支总表</t>
  </si>
  <si>
    <t>大竹县月华镇第二中心小学</t>
  </si>
  <si>
    <t>单位：元</t>
  </si>
  <si>
    <t>收          入</t>
  </si>
  <si>
    <t>支             出</t>
  </si>
  <si>
    <t>项              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</si>
  <si>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</si>
  <si>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</si>
  <si>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</si>
  <si>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</si>
  <si>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</si>
  <si>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</si>
  <si>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</si>
  <si>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</si>
  <si>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</si>
  <si>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</si>
  <si>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</si>
  <si>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</si>
  <si>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</si>
  <si>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</si>
  <si>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</si>
  <si>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</si>
  <si>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</si>
  <si>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</si>
  <si>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</si>
  <si>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</si>
  <si>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</si>
  <si>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</si>
  <si>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</si>
  <si>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</si>
  <si>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</si>
  <si>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</si>
  <si>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</si>
  <si>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</si>
  <si>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</si>
  <si>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</si>
  <si>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</si>
  <si>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</si>
  <si>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</si>
  <si>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</si>
  <si>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</si>
  <si>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</si>
  <si>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</si>
  <si>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</si>
  <si>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</si>
  <si>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</si>
  <si>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</si>
  <si>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</si>
  <si>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</si>
  <si>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</si>
  <si>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</si>
  <si>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</si>
  <si>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</si>
  <si>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</si>
  <si>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</si>
  <si>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</si>
  <si>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</si>
  <si>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</si>
  <si>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</si>
  <si>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</si>
  <si>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</si>
  <si>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</si>
  <si>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</si>
  <si>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</si>
  <si>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</si>
  <si>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</si>
  <si>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</si>
  <si>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</si>
  <si>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</si>
  <si>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</si>
  <si>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</si>
  <si>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</si>
  <si>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</si>
  <si>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</si>
  <si>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</si>
  <si>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</si>
  <si>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</si>
  <si>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208</t>
  </si>
  <si>
    <t>02</t>
  </si>
  <si>
    <t>小学教育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</si>
  <si>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</si>
  <si>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</si>
  <si>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</si>
  <si>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</si>
  <si>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</si>
  <si>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</si>
  <si>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221</t>
  </si>
  <si>
    <t>01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</si>
  <si>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</si>
  <si>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</si>
  <si>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</si>
  <si>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</si>
  <si>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</si>
  <si>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</si>
  <si>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</si>
  <si>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</si>
  <si>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205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</si>
  <si>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</si>
  <si>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</si>
  <si>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</si>
  <si>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</si>
  <si>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</si>
  <si>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</si>
  <si>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</si>
  <si>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</si>
  <si>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</si>
  <si>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</si>
  <si>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</si>
  <si>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</si>
  <si>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</si>
  <si>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</si>
  <si>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</si>
  <si>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</si>
  <si>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</si>
  <si>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</si>
  <si>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</si>
  <si>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上年财政拨款资金结转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</si>
  <si>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</si>
  <si>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</si>
  <si>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</si>
  <si>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</si>
  <si>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</si>
  <si>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</si>
  <si>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</si>
  <si>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</si>
  <si>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</si>
  <si>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</si>
  <si>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</si>
  <si>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</si>
  <si>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</si>
  <si>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</si>
  <si>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</si>
  <si>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</si>
  <si>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</si>
  <si>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</si>
  <si>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</si>
  <si>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</si>
  <si>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</si>
  <si>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</si>
  <si>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</si>
  <si>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</si>
  <si>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</si>
  <si>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</si>
  <si>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</si>
  <si>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提前通知转移支付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</si>
  <si>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</si>
  <si>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</si>
  <si>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</si>
  <si>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</si>
  <si>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</si>
  <si>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对事业单位经常性补助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</si>
  <si>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05</t>
    </r>
  </si>
  <si>
    <t>工资福利支出</t>
  </si>
  <si>
    <t>商品服务支出</t>
  </si>
  <si>
    <t xml:space="preserve">  对个人和家庭的补助</t>
  </si>
  <si>
    <t>509</t>
  </si>
  <si>
    <t>社会福利和救助</t>
  </si>
  <si>
    <t>99</t>
  </si>
  <si>
    <t>其他对个人和家庭的补助</t>
  </si>
  <si>
    <t>表3</t>
  </si>
  <si>
    <t>一般公共预算支出预算表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</si>
  <si>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</si>
  <si>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</si>
  <si>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</si>
  <si>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</si>
  <si>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</si>
  <si>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对企业的补助（基本建设）</t>
  </si>
  <si>
    <t>对企业的补助</t>
  </si>
  <si>
    <t xml:space="preserve">对社会保障基金补助 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</si>
  <si>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</si>
  <si>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</si>
  <si>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</si>
  <si>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</si>
  <si>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</si>
  <si>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</si>
  <si>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</si>
  <si>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</si>
  <si>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</si>
  <si>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</si>
  <si>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</si>
  <si>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</si>
  <si>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</si>
  <si>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</si>
  <si>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</si>
  <si>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</si>
  <si>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</si>
  <si>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</si>
  <si>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</si>
  <si>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</si>
  <si>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</si>
  <si>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</si>
  <si>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</si>
  <si>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</si>
  <si>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</si>
  <si>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</si>
  <si>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</si>
  <si>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</si>
  <si>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</si>
  <si>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</si>
  <si>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</si>
  <si>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</si>
  <si>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</si>
  <si>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</si>
  <si>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</si>
  <si>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</si>
  <si>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</si>
  <si>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</si>
  <si>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</si>
  <si>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</si>
  <si>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</si>
  <si>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</si>
  <si>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</si>
  <si>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</si>
  <si>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</si>
  <si>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</si>
  <si>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</si>
  <si>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</si>
  <si>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</si>
  <si>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</si>
  <si>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</si>
  <si>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</si>
  <si>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</si>
  <si>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</si>
  <si>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</si>
  <si>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</si>
  <si>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</si>
  <si>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</si>
  <si>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</si>
  <si>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</si>
  <si>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</si>
  <si>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</si>
  <si>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</si>
  <si>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</si>
  <si>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</si>
  <si>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</si>
  <si>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</si>
  <si>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</si>
  <si>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</si>
  <si>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</si>
  <si>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</si>
  <si>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</si>
  <si>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</si>
  <si>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</si>
  <si>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</si>
  <si>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</si>
  <si>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</si>
  <si>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</si>
  <si>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</si>
  <si>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其他对企业的补助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</si>
  <si>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</si>
  <si>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</si>
  <si>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</si>
  <si>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</si>
  <si>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</si>
  <si>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</si>
  <si>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经济分类科目</t>
  </si>
  <si>
    <t xml:space="preserve">单位代码 </t>
  </si>
  <si>
    <t>人员经费</t>
  </si>
  <si>
    <t>公用经费</t>
  </si>
  <si>
    <t>301</t>
  </si>
  <si>
    <t>07</t>
  </si>
  <si>
    <t>08</t>
  </si>
  <si>
    <t>10</t>
  </si>
  <si>
    <t>12</t>
  </si>
  <si>
    <t>13</t>
  </si>
  <si>
    <t>302</t>
  </si>
  <si>
    <t>04</t>
  </si>
  <si>
    <t>06</t>
  </si>
  <si>
    <t>维修(护)费</t>
  </si>
  <si>
    <t>15</t>
  </si>
  <si>
    <t>16</t>
  </si>
  <si>
    <t>17</t>
  </si>
  <si>
    <t>28</t>
  </si>
  <si>
    <t>29</t>
  </si>
  <si>
    <t>303</t>
  </si>
  <si>
    <t>09</t>
  </si>
  <si>
    <t>表3-2</t>
  </si>
  <si>
    <t>一般公共预算项目支出预算表</t>
  </si>
  <si>
    <t>单位名称（项目）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</si>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</sst>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0.00"/>
    <numFmt numFmtId="177" formatCode="#,##0.0000"/>
    <numFmt numFmtId="178" formatCode="0.00_ "/>
    <numFmt numFmtId="179" formatCode="0_);[Red]\(0\)"/>
    <numFmt numFmtId="180" formatCode="0_ "/>
    <numFmt numFmtId="181" formatCode="&quot;\&quot;#,##0.00_);\(&quot;\&quot;#,##0.00\)"/>
  </numFmts>
  <fonts count="41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9"/>
      <name val="Times New Roman"/>
      <family val="1"/>
      <charset val="0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family val="1"/>
      <charset val="0"/>
    </font>
    <font>
      <b/>
      <sz val="10"/>
      <color indexed="8"/>
      <name val="宋体"/>
      <charset val="134"/>
    </font>
    <font>
      <b/>
      <sz val="18"/>
      <name val="黑体"/>
      <charset val="134"/>
    </font>
    <font>
      <b/>
      <sz val="9"/>
      <name val="黑体"/>
      <charset val="134"/>
    </font>
    <font>
      <sz val="12"/>
      <color indexed="8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5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23" borderId="2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5" borderId="22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38" fillId="14" borderId="25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" fontId="0" fillId="0" borderId="0"/>
  </cellStyleXfs>
  <cellXfs count="292">
    <xf numFmtId="1" fontId="0" fillId="0" borderId="0" xfId="0" applyNumberFormat="1" applyFill="1"/>
    <xf numFmtId="1" fontId="0" fillId="0" borderId="0" xfId="0" applyNumberFormat="1" applyFill="1" applyBorder="1" applyAlignment="1"/>
    <xf numFmtId="1" fontId="0" fillId="0" borderId="0" xfId="0" applyNumberForma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1" fillId="0" borderId="5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0" fillId="2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Continuous" vertical="center"/>
    </xf>
    <xf numFmtId="0" fontId="3" fillId="0" borderId="0" xfId="0" applyNumberFormat="1" applyFont="1" applyFill="1" applyBorder="1" applyAlignment="1">
      <alignment horizontal="right" vertical="center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Continuous" vertical="center"/>
    </xf>
    <xf numFmtId="1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horizontal="centerContinuous" vertical="center"/>
    </xf>
    <xf numFmtId="1" fontId="8" fillId="0" borderId="0" xfId="0" applyNumberFormat="1" applyFont="1" applyFill="1" applyBorder="1" applyAlignment="1">
      <alignment horizontal="centerContinuous" vertical="center"/>
    </xf>
    <xf numFmtId="1" fontId="8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179" fontId="1" fillId="0" borderId="10" xfId="0" applyNumberFormat="1" applyFont="1" applyFill="1" applyBorder="1" applyAlignment="1" applyProtection="1">
      <alignment horizontal="center" vertical="center" wrapText="1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179" fontId="1" fillId="0" borderId="13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/>
    <xf numFmtId="1" fontId="1" fillId="0" borderId="0" xfId="0" applyNumberFormat="1" applyFont="1" applyFill="1" applyAlignment="1">
      <alignment vertical="center"/>
    </xf>
    <xf numFmtId="1" fontId="0" fillId="0" borderId="0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1" fontId="0" fillId="0" borderId="5" xfId="0" applyNumberFormat="1" applyFill="1" applyBorder="1" applyAlignment="1">
      <alignment horizontal="center"/>
    </xf>
    <xf numFmtId="0" fontId="3" fillId="0" borderId="5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 applyAlignment="1">
      <alignment horizontal="center"/>
    </xf>
    <xf numFmtId="179" fontId="3" fillId="0" borderId="0" xfId="0" applyNumberFormat="1" applyFont="1" applyFill="1" applyAlignment="1">
      <alignment horizontal="center"/>
    </xf>
    <xf numFmtId="179" fontId="3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>
      <alignment horizontal="left"/>
    </xf>
    <xf numFmtId="179" fontId="1" fillId="0" borderId="6" xfId="0" applyNumberFormat="1" applyFont="1" applyFill="1" applyBorder="1" applyAlignment="1" applyProtection="1">
      <alignment vertical="center" wrapText="1"/>
    </xf>
    <xf numFmtId="3" fontId="1" fillId="0" borderId="5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/>
    <xf numFmtId="179" fontId="1" fillId="0" borderId="5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179" fontId="0" fillId="0" borderId="5" xfId="0" applyNumberForma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179" fontId="0" fillId="0" borderId="0" xfId="0" applyNumberFormat="1" applyFill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0" fillId="2" borderId="6" xfId="0" applyNumberForma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>
      <alignment horizontal="center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10" xfId="0" applyNumberFormat="1" applyFont="1" applyFill="1" applyBorder="1" applyAlignment="1">
      <alignment horizontal="center" vertical="center" wrapText="1"/>
    </xf>
    <xf numFmtId="180" fontId="0" fillId="0" borderId="13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vertical="center"/>
    </xf>
    <xf numFmtId="0" fontId="0" fillId="2" borderId="0" xfId="0" applyNumberFormat="1" applyFont="1" applyFill="1" applyBorder="1" applyAlignment="1">
      <alignment vertical="center"/>
    </xf>
    <xf numFmtId="179" fontId="0" fillId="0" borderId="0" xfId="0" applyNumberFormat="1" applyFont="1" applyFill="1"/>
    <xf numFmtId="0" fontId="1" fillId="0" borderId="1" xfId="0" applyNumberFormat="1" applyFont="1" applyFill="1" applyBorder="1" applyAlignment="1" applyProtection="1">
      <alignment horizontal="left"/>
    </xf>
    <xf numFmtId="0" fontId="1" fillId="0" borderId="5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Continuous" vertical="center"/>
    </xf>
    <xf numFmtId="0" fontId="1" fillId="0" borderId="8" xfId="0" applyNumberFormat="1" applyFont="1" applyFill="1" applyBorder="1" applyAlignment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0" fontId="13" fillId="2" borderId="0" xfId="0" applyNumberFormat="1" applyFont="1" applyFill="1"/>
    <xf numFmtId="0" fontId="1" fillId="2" borderId="0" xfId="0" applyNumberFormat="1" applyFont="1" applyFill="1" applyAlignment="1"/>
    <xf numFmtId="0" fontId="0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1" fontId="1" fillId="0" borderId="13" xfId="0" applyNumberFormat="1" applyFont="1" applyFill="1" applyBorder="1" applyAlignment="1" applyProtection="1">
      <alignment horizontal="center" vertical="center"/>
    </xf>
    <xf numFmtId="179" fontId="1" fillId="0" borderId="10" xfId="0" applyNumberFormat="1" applyFont="1" applyFill="1" applyBorder="1" applyAlignment="1" applyProtection="1">
      <alignment vertical="center" wrapText="1"/>
    </xf>
    <xf numFmtId="3" fontId="14" fillId="0" borderId="5" xfId="0" applyNumberFormat="1" applyFont="1" applyFill="1" applyBorder="1" applyAlignment="1" applyProtection="1">
      <alignment horizontal="right" vertical="center" wrapText="1"/>
    </xf>
    <xf numFmtId="3" fontId="14" fillId="0" borderId="6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1" fontId="1" fillId="0" borderId="18" xfId="0" applyNumberFormat="1" applyFont="1" applyFill="1" applyBorder="1" applyAlignment="1" applyProtection="1">
      <alignment horizontal="centerContinuous" vertical="center"/>
    </xf>
    <xf numFmtId="1" fontId="1" fillId="0" borderId="2" xfId="0" applyNumberFormat="1" applyFont="1" applyFill="1" applyBorder="1" applyAlignment="1" applyProtection="1">
      <alignment horizontal="centerContinuous" vertical="center"/>
    </xf>
    <xf numFmtId="1" fontId="0" fillId="0" borderId="0" xfId="0" applyNumberFormat="1" applyFill="1" applyBorder="1"/>
    <xf numFmtId="0" fontId="1" fillId="2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Alignment="1">
      <alignment horizontal="right" vertical="center" wrapText="1"/>
    </xf>
    <xf numFmtId="179" fontId="0" fillId="0" borderId="0" xfId="0" applyNumberFormat="1" applyFont="1" applyFill="1" applyBorder="1" applyAlignment="1">
      <alignment horizontal="right" vertical="center" wrapText="1"/>
    </xf>
    <xf numFmtId="179" fontId="0" fillId="2" borderId="0" xfId="0" applyNumberFormat="1" applyFont="1" applyFill="1" applyBorder="1" applyAlignment="1">
      <alignment horizontal="right" vertical="center" wrapText="1"/>
    </xf>
    <xf numFmtId="179" fontId="0" fillId="2" borderId="0" xfId="0" applyNumberFormat="1" applyFont="1" applyFill="1" applyBorder="1"/>
    <xf numFmtId="0" fontId="13" fillId="0" borderId="0" xfId="0" applyNumberFormat="1" applyFont="1" applyFill="1"/>
    <xf numFmtId="179" fontId="13" fillId="0" borderId="0" xfId="0" applyNumberFormat="1" applyFont="1" applyFill="1" applyAlignment="1">
      <alignment horizontal="center"/>
    </xf>
    <xf numFmtId="179" fontId="3" fillId="0" borderId="1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17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horizontal="right" vertical="center" wrapText="1"/>
    </xf>
    <xf numFmtId="176" fontId="3" fillId="0" borderId="7" xfId="0" applyNumberFormat="1" applyFont="1" applyFill="1" applyBorder="1" applyAlignment="1" applyProtection="1">
      <alignment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179" fontId="3" fillId="0" borderId="8" xfId="0" applyNumberFormat="1" applyFont="1" applyFill="1" applyBorder="1" applyAlignment="1" applyProtection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1" fontId="7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179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6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 applyProtection="1">
      <alignment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vertical="center" wrapText="1"/>
    </xf>
    <xf numFmtId="179" fontId="3" fillId="0" borderId="6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15" fillId="0" borderId="0" xfId="0" applyNumberFormat="1" applyFont="1" applyFill="1" applyAlignment="1">
      <alignment horizontal="center"/>
    </xf>
    <xf numFmtId="179" fontId="1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1" fontId="15" fillId="0" borderId="0" xfId="0" applyNumberFormat="1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/>
    <xf numFmtId="176" fontId="1" fillId="0" borderId="5" xfId="0" applyNumberFormat="1" applyFont="1" applyFill="1" applyBorder="1" applyAlignment="1" applyProtection="1">
      <alignment horizontal="right"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>
      <alignment horizontal="centerContinuous" vertical="center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/>
    <xf numFmtId="177" fontId="18" fillId="0" borderId="0" xfId="0" applyNumberFormat="1" applyFont="1" applyFill="1" applyAlignment="1" applyProtection="1">
      <alignment horizontal="center" vertical="top"/>
    </xf>
    <xf numFmtId="1" fontId="19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20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1" sqref="A11"/>
    </sheetView>
  </sheetViews>
  <sheetFormatPr defaultColWidth="8.66666666666667" defaultRowHeight="11.25"/>
  <cols>
    <col min="1" max="1" width="153.666666666667" customWidth="1"/>
  </cols>
  <sheetData>
    <row r="1" ht="14.25" spans="1:1">
      <c r="A1" s="286"/>
    </row>
    <row r="2" ht="34.9" customHeight="1"/>
    <row r="3" ht="63.75" customHeight="1" spans="1:1">
      <c r="A3" s="287" t="s">
        <v>0</v>
      </c>
    </row>
    <row r="4" ht="107.25" customHeight="1" spans="1:1">
      <c r="A4" s="288" t="s">
        <v>1</v>
      </c>
    </row>
    <row r="5" ht="409.5" hidden="1" customHeight="1" spans="1:1">
      <c r="A5" s="289">
        <v>3.63797880709171e-12</v>
      </c>
    </row>
    <row r="6" ht="22.5" spans="1:1">
      <c r="A6" s="290"/>
    </row>
    <row r="7" ht="31.15" customHeight="1" spans="1:1">
      <c r="A7" s="290"/>
    </row>
    <row r="8" ht="78" customHeight="1"/>
    <row r="9" ht="63" customHeight="1" spans="1:1">
      <c r="A9" s="291" t="s">
        <v>2</v>
      </c>
    </row>
  </sheetData>
  <pageMargins left="0.71" right="0.71" top="1.03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D13" sqref="D13"/>
    </sheetView>
  </sheetViews>
  <sheetFormatPr defaultColWidth="9.16666666666667" defaultRowHeight="12.75" customHeight="1" outlineLevelRow="7"/>
  <cols>
    <col min="1" max="1" width="15.5" customWidth="1"/>
    <col min="2" max="2" width="33" customWidth="1"/>
    <col min="3" max="8" width="18" customWidth="1"/>
    <col min="9" max="9" width="8.66666666666667" customWidth="1"/>
  </cols>
  <sheetData>
    <row r="1" ht="20.1" customHeight="1" spans="1:9">
      <c r="A1" s="79"/>
      <c r="B1" s="79"/>
      <c r="C1" s="79"/>
      <c r="D1" s="79"/>
      <c r="E1" s="80"/>
      <c r="F1" s="79"/>
      <c r="G1" s="79"/>
      <c r="H1" s="81" t="s">
        <v>283</v>
      </c>
      <c r="I1" s="106"/>
    </row>
    <row r="2" ht="25.5" customHeight="1" spans="1:9">
      <c r="A2" s="82" t="s">
        <v>284</v>
      </c>
      <c r="B2" s="82"/>
      <c r="C2" s="82"/>
      <c r="D2" s="82"/>
      <c r="E2" s="82"/>
      <c r="F2" s="82"/>
      <c r="G2" s="82"/>
      <c r="H2" s="82"/>
      <c r="I2" s="106"/>
    </row>
    <row r="3" ht="20.1" customHeight="1" spans="1:9">
      <c r="A3" s="7" t="s">
        <v>5</v>
      </c>
      <c r="B3" s="83"/>
      <c r="C3" s="83"/>
      <c r="D3" s="83"/>
      <c r="E3" s="83"/>
      <c r="F3" s="83"/>
      <c r="G3" s="83"/>
      <c r="H3" s="84" t="s">
        <v>6</v>
      </c>
      <c r="I3" s="106"/>
    </row>
    <row r="4" ht="20.1" customHeight="1" spans="1:9">
      <c r="A4" s="85" t="s">
        <v>285</v>
      </c>
      <c r="B4" s="85" t="s">
        <v>286</v>
      </c>
      <c r="C4" s="86" t="s">
        <v>287</v>
      </c>
      <c r="D4" s="86"/>
      <c r="E4" s="86"/>
      <c r="F4" s="86"/>
      <c r="G4" s="86"/>
      <c r="H4" s="86"/>
      <c r="I4" s="106"/>
    </row>
    <row r="5" ht="20.1" customHeight="1" spans="1:9">
      <c r="A5" s="85"/>
      <c r="B5" s="85"/>
      <c r="C5" s="87" t="s">
        <v>58</v>
      </c>
      <c r="D5" s="88" t="s">
        <v>197</v>
      </c>
      <c r="E5" s="89" t="s">
        <v>288</v>
      </c>
      <c r="F5" s="90"/>
      <c r="G5" s="90"/>
      <c r="H5" s="91" t="s">
        <v>202</v>
      </c>
      <c r="I5" s="106"/>
    </row>
    <row r="6" ht="33.75" customHeight="1" spans="1:9">
      <c r="A6" s="92"/>
      <c r="B6" s="92"/>
      <c r="C6" s="93"/>
      <c r="D6" s="94"/>
      <c r="E6" s="95" t="s">
        <v>73</v>
      </c>
      <c r="F6" s="96" t="s">
        <v>289</v>
      </c>
      <c r="G6" s="97" t="s">
        <v>290</v>
      </c>
      <c r="H6" s="98"/>
      <c r="I6" s="106"/>
    </row>
    <row r="7" ht="20.1" customHeight="1" spans="1:9">
      <c r="A7" s="99"/>
      <c r="B7" s="100" t="s">
        <v>58</v>
      </c>
      <c r="C7" s="101">
        <f t="shared" ref="C7:H7" si="0">SUM(C8)</f>
        <v>4000</v>
      </c>
      <c r="D7" s="101">
        <f t="shared" si="0"/>
        <v>0</v>
      </c>
      <c r="E7" s="101">
        <f t="shared" si="0"/>
        <v>0</v>
      </c>
      <c r="F7" s="101">
        <f t="shared" si="0"/>
        <v>0</v>
      </c>
      <c r="G7" s="101">
        <f t="shared" si="0"/>
        <v>0</v>
      </c>
      <c r="H7" s="101">
        <f t="shared" si="0"/>
        <v>4000</v>
      </c>
      <c r="I7" s="107"/>
    </row>
    <row r="8" ht="20.1" customHeight="1" spans="1:9">
      <c r="A8" s="99"/>
      <c r="B8" s="102" t="s">
        <v>5</v>
      </c>
      <c r="C8" s="103">
        <v>4000</v>
      </c>
      <c r="D8" s="104"/>
      <c r="E8" s="104"/>
      <c r="F8" s="104"/>
      <c r="G8" s="101"/>
      <c r="H8" s="105">
        <v>4000</v>
      </c>
      <c r="I8" s="106"/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" right="0.59" top="0.59" bottom="0.59" header="0.59" footer="0.39"/>
  <pageSetup paperSize="9" fitToHeight="100" orientation="landscape"/>
  <headerFooter alignWithMargins="0" scaleWithDoc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2"/>
  <sheetViews>
    <sheetView workbookViewId="0">
      <selection activeCell="A3" sqref="A3:D3"/>
    </sheetView>
  </sheetViews>
  <sheetFormatPr defaultColWidth="9.16666666666667" defaultRowHeight="12.75" customHeight="1"/>
  <cols>
    <col min="1" max="3" width="8" style="1" customWidth="1"/>
    <col min="4" max="4" width="16" style="1" customWidth="1"/>
    <col min="5" max="5" width="58.3333333333333" style="1" customWidth="1"/>
    <col min="6" max="8" width="24.6666666666667" style="1" customWidth="1"/>
    <col min="9" max="245" width="10.6666666666667" style="1" customWidth="1"/>
    <col min="246" max="16384" width="9.16666666666667" style="1"/>
  </cols>
  <sheetData>
    <row r="1" s="1" customFormat="1" ht="20.1" customHeight="1" spans="1:245">
      <c r="A1" s="3"/>
      <c r="B1" s="4"/>
      <c r="C1" s="4"/>
      <c r="D1" s="4"/>
      <c r="E1" s="4"/>
      <c r="F1" s="4"/>
      <c r="G1" s="4"/>
      <c r="H1" s="5" t="s">
        <v>291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</row>
    <row r="2" s="1" customFormat="1" ht="20.1" customHeight="1" spans="1:245">
      <c r="A2" s="6" t="s">
        <v>292</v>
      </c>
      <c r="B2" s="6"/>
      <c r="C2" s="6"/>
      <c r="D2" s="6"/>
      <c r="E2" s="6"/>
      <c r="F2" s="6"/>
      <c r="G2" s="6"/>
      <c r="H2" s="6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</row>
    <row r="3" s="1" customFormat="1" ht="20.1" customHeight="1" spans="1:245">
      <c r="A3" s="7" t="s">
        <v>5</v>
      </c>
      <c r="B3" s="7"/>
      <c r="C3" s="7"/>
      <c r="D3" s="7"/>
      <c r="E3" s="8"/>
      <c r="F3" s="9"/>
      <c r="G3" s="9"/>
      <c r="H3" s="10" t="s">
        <v>6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</row>
    <row r="4" s="1" customFormat="1" ht="20.1" customHeight="1" spans="1:245">
      <c r="A4" s="11" t="s">
        <v>57</v>
      </c>
      <c r="B4" s="11"/>
      <c r="C4" s="11"/>
      <c r="D4" s="12"/>
      <c r="E4" s="13"/>
      <c r="F4" s="14" t="s">
        <v>293</v>
      </c>
      <c r="G4" s="14"/>
      <c r="H4" s="1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</row>
    <row r="5" s="1" customFormat="1" ht="20.1" customHeight="1" spans="1:245">
      <c r="A5" s="15" t="s">
        <v>68</v>
      </c>
      <c r="B5" s="16"/>
      <c r="C5" s="17"/>
      <c r="D5" s="18" t="s">
        <v>69</v>
      </c>
      <c r="E5" s="20" t="s">
        <v>99</v>
      </c>
      <c r="F5" s="20" t="s">
        <v>58</v>
      </c>
      <c r="G5" s="20" t="s">
        <v>95</v>
      </c>
      <c r="H5" s="14" t="s">
        <v>96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="1" customFormat="1" ht="20.1" customHeight="1" spans="1:245">
      <c r="A6" s="21" t="s">
        <v>78</v>
      </c>
      <c r="B6" s="22" t="s">
        <v>79</v>
      </c>
      <c r="C6" s="23" t="s">
        <v>80</v>
      </c>
      <c r="D6" s="24"/>
      <c r="E6" s="20"/>
      <c r="F6" s="20"/>
      <c r="G6" s="20"/>
      <c r="H6" s="14"/>
      <c r="I6" s="45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</row>
    <row r="7" s="1" customFormat="1" ht="20.1" customHeight="1" spans="1:245">
      <c r="A7" s="28"/>
      <c r="B7" s="23"/>
      <c r="C7" s="23"/>
      <c r="D7" s="24"/>
      <c r="E7" s="52"/>
      <c r="F7" s="14"/>
      <c r="G7" s="20"/>
      <c r="H7" s="71"/>
      <c r="I7" s="45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</row>
    <row r="8" s="1" customFormat="1" ht="20.1" customHeight="1" spans="1:245">
      <c r="A8" s="72"/>
      <c r="B8" s="73"/>
      <c r="C8" s="73"/>
      <c r="D8" s="74"/>
      <c r="E8" s="20"/>
      <c r="F8" s="75"/>
      <c r="G8" s="20"/>
      <c r="H8" s="75"/>
      <c r="I8" s="45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</row>
    <row r="9" s="1" customFormat="1" ht="20.1" customHeight="1" spans="1:245">
      <c r="A9" s="72"/>
      <c r="B9" s="73"/>
      <c r="C9" s="73"/>
      <c r="D9" s="74"/>
      <c r="E9" s="20"/>
      <c r="F9" s="75"/>
      <c r="G9" s="20"/>
      <c r="H9" s="75"/>
      <c r="I9" s="45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s="1" customFormat="1" ht="20.1" customHeight="1" spans="1:245">
      <c r="A10" s="72"/>
      <c r="B10" s="73"/>
      <c r="C10" s="73"/>
      <c r="D10" s="76"/>
      <c r="E10" s="77"/>
      <c r="F10" s="78"/>
      <c r="G10" s="78"/>
      <c r="H10" s="78"/>
      <c r="I10" s="45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</row>
    <row r="11" s="1" customFormat="1" ht="20.1" customHeight="1" spans="1:245">
      <c r="A11" s="37"/>
      <c r="B11" s="37"/>
      <c r="C11" s="37"/>
      <c r="D11" s="36"/>
      <c r="E11" s="36"/>
      <c r="F11" s="36"/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</row>
    <row r="12" s="1" customFormat="1" ht="20.1" customHeight="1" spans="1:245">
      <c r="A12" s="37"/>
      <c r="B12" s="37"/>
      <c r="C12" s="37"/>
      <c r="D12" s="37"/>
      <c r="E12" s="37"/>
      <c r="F12" s="37"/>
      <c r="G12" s="37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s="1" customFormat="1" ht="20.1" customHeight="1" spans="1:245">
      <c r="A13" s="37"/>
      <c r="B13" s="37"/>
      <c r="C13" s="37"/>
      <c r="D13" s="36"/>
      <c r="E13" s="36"/>
      <c r="F13" s="36"/>
      <c r="G13" s="36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s="1" customFormat="1" ht="20.1" customHeight="1" spans="1:245">
      <c r="A14" s="37"/>
      <c r="B14" s="37"/>
      <c r="C14" s="37"/>
      <c r="D14" s="36"/>
      <c r="E14" s="36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s="1" customFormat="1" ht="20.1" customHeight="1" spans="1:245">
      <c r="A15" s="37"/>
      <c r="B15" s="37"/>
      <c r="C15" s="37"/>
      <c r="D15" s="37"/>
      <c r="E15" s="37"/>
      <c r="F15" s="37"/>
      <c r="G15" s="37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s="1" customFormat="1" ht="20.1" customHeight="1" spans="1:245">
      <c r="A16" s="37"/>
      <c r="B16" s="37"/>
      <c r="C16" s="37"/>
      <c r="D16" s="37"/>
      <c r="E16" s="38"/>
      <c r="F16" s="38"/>
      <c r="G16" s="38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s="1" customFormat="1" ht="20.1" customHeight="1" spans="1:245">
      <c r="A17" s="37"/>
      <c r="B17" s="37"/>
      <c r="C17" s="37"/>
      <c r="D17" s="37"/>
      <c r="E17" s="38"/>
      <c r="F17" s="38"/>
      <c r="G17" s="38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s="1" customFormat="1" ht="20.1" customHeight="1" spans="1:245">
      <c r="A18" s="37"/>
      <c r="B18" s="37"/>
      <c r="C18" s="37"/>
      <c r="D18" s="37"/>
      <c r="E18" s="37"/>
      <c r="F18" s="37"/>
      <c r="G18" s="37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s="1" customFormat="1" ht="20.1" customHeight="1" spans="1:245">
      <c r="A19" s="37"/>
      <c r="B19" s="37"/>
      <c r="C19" s="37"/>
      <c r="D19" s="37"/>
      <c r="E19" s="39"/>
      <c r="F19" s="39"/>
      <c r="G19" s="39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s="1" customFormat="1" ht="20.1" customHeight="1" spans="1:245">
      <c r="A20" s="40"/>
      <c r="B20" s="40"/>
      <c r="C20" s="40"/>
      <c r="D20" s="40"/>
      <c r="E20" s="41"/>
      <c r="F20" s="41"/>
      <c r="G20" s="41"/>
      <c r="H20" s="1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s="1" customFormat="1" ht="20.1" customHeight="1" spans="1:245">
      <c r="A21" s="42"/>
      <c r="B21" s="42"/>
      <c r="C21" s="42"/>
      <c r="D21" s="42"/>
      <c r="E21" s="42"/>
      <c r="F21" s="42"/>
      <c r="G21" s="42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</row>
    <row r="22" s="1" customFormat="1" ht="20.1" customHeight="1" spans="1:245">
      <c r="A22" s="40"/>
      <c r="B22" s="40"/>
      <c r="C22" s="40"/>
      <c r="D22" s="40"/>
      <c r="E22" s="40"/>
      <c r="F22" s="40"/>
      <c r="G22" s="40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</row>
    <row r="23" s="1" customFormat="1" ht="20.1" customHeight="1" spans="1:245">
      <c r="A23" s="44"/>
      <c r="B23" s="44"/>
      <c r="C23" s="44"/>
      <c r="D23" s="44"/>
      <c r="E23" s="44"/>
      <c r="F23" s="40"/>
      <c r="G23" s="40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</row>
    <row r="24" s="1" customFormat="1" ht="20.1" customHeight="1" spans="1:245">
      <c r="A24" s="44"/>
      <c r="B24" s="44"/>
      <c r="C24" s="44"/>
      <c r="D24" s="44"/>
      <c r="E24" s="44"/>
      <c r="F24" s="40"/>
      <c r="G24" s="40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</row>
    <row r="25" s="1" customFormat="1" ht="20.1" customHeight="1" spans="1:245">
      <c r="A25" s="44"/>
      <c r="B25" s="44"/>
      <c r="C25" s="44"/>
      <c r="D25" s="44"/>
      <c r="E25" s="44"/>
      <c r="F25" s="40"/>
      <c r="G25" s="40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</row>
    <row r="26" s="1" customFormat="1" ht="20.1" customHeight="1" spans="1:245">
      <c r="A26" s="44"/>
      <c r="B26" s="44"/>
      <c r="C26" s="44"/>
      <c r="D26" s="44"/>
      <c r="E26" s="44"/>
      <c r="F26" s="40"/>
      <c r="G26" s="40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</row>
    <row r="27" s="1" customFormat="1" ht="20.1" customHeight="1" spans="1:245">
      <c r="A27" s="44"/>
      <c r="B27" s="44"/>
      <c r="C27" s="44"/>
      <c r="D27" s="44"/>
      <c r="E27" s="44"/>
      <c r="F27" s="40"/>
      <c r="G27" s="40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</row>
    <row r="28" s="1" customFormat="1" ht="20.1" customHeight="1" spans="1:245">
      <c r="A28" s="44"/>
      <c r="B28" s="44"/>
      <c r="C28" s="44"/>
      <c r="D28" s="44"/>
      <c r="E28" s="44"/>
      <c r="F28" s="40"/>
      <c r="G28" s="40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</row>
    <row r="29" s="1" customFormat="1" ht="20.1" customHeight="1" spans="1:245">
      <c r="A29" s="44"/>
      <c r="B29" s="44"/>
      <c r="C29" s="44"/>
      <c r="D29" s="44"/>
      <c r="E29" s="44"/>
      <c r="F29" s="40"/>
      <c r="G29" s="40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</row>
    <row r="30" s="1" customFormat="1" ht="20.1" customHeight="1" spans="1:245">
      <c r="A30" s="44"/>
      <c r="B30" s="44"/>
      <c r="C30" s="44"/>
      <c r="D30" s="44"/>
      <c r="E30" s="44"/>
      <c r="F30" s="40"/>
      <c r="G30" s="40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</row>
    <row r="31" s="1" customFormat="1" ht="20.1" customHeight="1" spans="1:245">
      <c r="A31" s="44"/>
      <c r="B31" s="44"/>
      <c r="C31" s="44"/>
      <c r="D31" s="44"/>
      <c r="E31" s="44"/>
      <c r="F31" s="40"/>
      <c r="G31" s="40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</row>
    <row r="32" s="1" customFormat="1" ht="20.1" customHeight="1" spans="1:245">
      <c r="A32" s="44"/>
      <c r="B32" s="44"/>
      <c r="C32" s="44"/>
      <c r="D32" s="44"/>
      <c r="E32" s="44"/>
      <c r="F32" s="40"/>
      <c r="G32" s="40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</row>
  </sheetData>
  <mergeCells count="8">
    <mergeCell ref="A2:H2"/>
    <mergeCell ref="A3:D3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3" sqref="A3:D3"/>
    </sheetView>
  </sheetViews>
  <sheetFormatPr defaultColWidth="9.16666666666667" defaultRowHeight="12.75" customHeight="1"/>
  <cols>
    <col min="1" max="1" width="15.5" style="1" customWidth="1"/>
    <col min="2" max="2" width="33.1666666666667" style="1" customWidth="1"/>
    <col min="3" max="8" width="18" style="1" customWidth="1"/>
    <col min="9" max="9" width="8.66666666666667" style="1" customWidth="1"/>
    <col min="10" max="16384" width="9.16666666666667" style="1"/>
  </cols>
  <sheetData>
    <row r="1" s="1" customFormat="1" ht="20.1" customHeight="1" spans="1:9">
      <c r="A1" s="48"/>
      <c r="B1" s="48"/>
      <c r="C1" s="48"/>
      <c r="D1" s="48"/>
      <c r="E1" s="49"/>
      <c r="F1" s="48"/>
      <c r="G1" s="48"/>
      <c r="H1" s="50" t="s">
        <v>294</v>
      </c>
      <c r="I1" s="69"/>
    </row>
    <row r="2" s="1" customFormat="1" ht="25.5" customHeight="1" spans="1:9">
      <c r="A2" s="6" t="s">
        <v>295</v>
      </c>
      <c r="B2" s="6"/>
      <c r="C2" s="6"/>
      <c r="D2" s="6"/>
      <c r="E2" s="6"/>
      <c r="F2" s="6"/>
      <c r="G2" s="6"/>
      <c r="H2" s="6"/>
      <c r="I2" s="69"/>
    </row>
    <row r="3" s="1" customFormat="1" ht="20.1" customHeight="1" spans="1:9">
      <c r="A3" s="7" t="s">
        <v>5</v>
      </c>
      <c r="B3" s="7"/>
      <c r="C3" s="7"/>
      <c r="D3" s="7"/>
      <c r="E3" s="3"/>
      <c r="F3" s="3"/>
      <c r="G3" s="3"/>
      <c r="H3" s="10" t="s">
        <v>6</v>
      </c>
      <c r="I3" s="69"/>
    </row>
    <row r="4" s="1" customFormat="1" ht="20.1" customHeight="1" spans="1:9">
      <c r="A4" s="19" t="s">
        <v>285</v>
      </c>
      <c r="B4" s="19" t="s">
        <v>286</v>
      </c>
      <c r="C4" s="14" t="s">
        <v>287</v>
      </c>
      <c r="D4" s="14"/>
      <c r="E4" s="14"/>
      <c r="F4" s="14"/>
      <c r="G4" s="14"/>
      <c r="H4" s="14"/>
      <c r="I4" s="69"/>
    </row>
    <row r="5" s="1" customFormat="1" ht="20.1" customHeight="1" spans="1:9">
      <c r="A5" s="19"/>
      <c r="B5" s="19"/>
      <c r="C5" s="51" t="s">
        <v>58</v>
      </c>
      <c r="D5" s="52" t="s">
        <v>197</v>
      </c>
      <c r="E5" s="53" t="s">
        <v>288</v>
      </c>
      <c r="F5" s="54"/>
      <c r="G5" s="54"/>
      <c r="H5" s="55" t="s">
        <v>202</v>
      </c>
      <c r="I5" s="69"/>
    </row>
    <row r="6" s="1" customFormat="1" ht="33.75" customHeight="1" spans="1:9">
      <c r="A6" s="25"/>
      <c r="B6" s="25"/>
      <c r="C6" s="56"/>
      <c r="D6" s="26"/>
      <c r="E6" s="57" t="s">
        <v>73</v>
      </c>
      <c r="F6" s="58" t="s">
        <v>289</v>
      </c>
      <c r="G6" s="59" t="s">
        <v>290</v>
      </c>
      <c r="H6" s="60"/>
      <c r="I6" s="69"/>
    </row>
    <row r="7" s="1" customFormat="1" ht="20.1" customHeight="1" spans="1:9">
      <c r="A7" s="31"/>
      <c r="B7" s="32"/>
      <c r="C7" s="34"/>
      <c r="D7" s="61"/>
      <c r="E7" s="61"/>
      <c r="F7" s="61"/>
      <c r="G7" s="33"/>
      <c r="H7" s="62"/>
      <c r="I7" s="70"/>
    </row>
    <row r="8" s="1" customFormat="1" ht="20.1" customHeight="1" spans="1:9">
      <c r="A8" s="31"/>
      <c r="B8" s="32"/>
      <c r="C8" s="34"/>
      <c r="D8" s="61"/>
      <c r="E8" s="61"/>
      <c r="F8" s="61"/>
      <c r="G8" s="33"/>
      <c r="H8" s="62"/>
      <c r="I8" s="70"/>
    </row>
    <row r="9" s="1" customFormat="1" ht="20.1" customHeight="1" spans="1:9">
      <c r="A9" s="31"/>
      <c r="B9" s="32"/>
      <c r="C9" s="34"/>
      <c r="D9" s="61"/>
      <c r="E9" s="61"/>
      <c r="F9" s="61"/>
      <c r="G9" s="33"/>
      <c r="H9" s="62"/>
      <c r="I9" s="70"/>
    </row>
    <row r="10" s="1" customFormat="1" ht="20.1" customHeight="1" spans="1:9">
      <c r="A10" s="31"/>
      <c r="B10" s="32"/>
      <c r="C10" s="34"/>
      <c r="D10" s="61"/>
      <c r="E10" s="61"/>
      <c r="F10" s="61"/>
      <c r="G10" s="33"/>
      <c r="H10" s="62"/>
      <c r="I10" s="70"/>
    </row>
    <row r="11" s="1" customFormat="1" ht="20.1" customHeight="1" spans="1:9">
      <c r="A11" s="63"/>
      <c r="B11" s="63"/>
      <c r="C11" s="63"/>
      <c r="D11" s="63"/>
      <c r="E11" s="64"/>
      <c r="F11" s="63"/>
      <c r="G11" s="63"/>
      <c r="H11" s="65"/>
      <c r="I11" s="65"/>
    </row>
    <row r="12" s="1" customFormat="1" ht="20.1" customHeight="1" spans="1:9">
      <c r="A12" s="63"/>
      <c r="B12" s="63"/>
      <c r="C12" s="63"/>
      <c r="D12" s="63"/>
      <c r="E12" s="64"/>
      <c r="F12" s="63"/>
      <c r="G12" s="63"/>
      <c r="H12" s="65"/>
      <c r="I12" s="65"/>
    </row>
    <row r="13" s="1" customFormat="1" ht="20.1" customHeight="1" spans="1:9">
      <c r="A13" s="63"/>
      <c r="B13" s="63"/>
      <c r="C13" s="63"/>
      <c r="D13" s="63"/>
      <c r="E13" s="66"/>
      <c r="F13" s="63"/>
      <c r="G13" s="63"/>
      <c r="H13" s="65"/>
      <c r="I13" s="65"/>
    </row>
    <row r="14" s="1" customFormat="1" ht="20.1" customHeight="1" spans="1:9">
      <c r="A14" s="63"/>
      <c r="B14" s="63"/>
      <c r="C14" s="63"/>
      <c r="D14" s="63"/>
      <c r="E14" s="66"/>
      <c r="F14" s="63"/>
      <c r="G14" s="63"/>
      <c r="H14" s="65"/>
      <c r="I14" s="65"/>
    </row>
    <row r="15" s="1" customFormat="1" ht="20.1" customHeight="1" spans="1:9">
      <c r="A15" s="63"/>
      <c r="B15" s="63"/>
      <c r="C15" s="63"/>
      <c r="D15" s="63"/>
      <c r="E15" s="64"/>
      <c r="F15" s="63"/>
      <c r="G15" s="63"/>
      <c r="H15" s="65"/>
      <c r="I15" s="65"/>
    </row>
    <row r="16" s="1" customFormat="1" ht="20.1" customHeight="1" spans="1:9">
      <c r="A16" s="63"/>
      <c r="B16" s="63"/>
      <c r="C16" s="63"/>
      <c r="D16" s="63"/>
      <c r="E16" s="64"/>
      <c r="F16" s="63"/>
      <c r="G16" s="63"/>
      <c r="H16" s="65"/>
      <c r="I16" s="65"/>
    </row>
    <row r="17" s="1" customFormat="1" ht="20.1" customHeight="1" spans="1:9">
      <c r="A17" s="63"/>
      <c r="B17" s="63"/>
      <c r="C17" s="63"/>
      <c r="D17" s="63"/>
      <c r="E17" s="66"/>
      <c r="F17" s="63"/>
      <c r="G17" s="63"/>
      <c r="H17" s="65"/>
      <c r="I17" s="65"/>
    </row>
    <row r="18" s="1" customFormat="1" ht="20.1" customHeight="1" spans="1:9">
      <c r="A18" s="63"/>
      <c r="B18" s="63"/>
      <c r="C18" s="63"/>
      <c r="D18" s="63"/>
      <c r="E18" s="66"/>
      <c r="F18" s="63"/>
      <c r="G18" s="63"/>
      <c r="H18" s="65"/>
      <c r="I18" s="65"/>
    </row>
    <row r="19" s="1" customFormat="1" ht="20.1" customHeight="1" spans="1:9">
      <c r="A19" s="63"/>
      <c r="B19" s="63"/>
      <c r="C19" s="63"/>
      <c r="D19" s="63"/>
      <c r="E19" s="67"/>
      <c r="F19" s="63"/>
      <c r="G19" s="63"/>
      <c r="H19" s="65"/>
      <c r="I19" s="65"/>
    </row>
    <row r="20" s="1" customFormat="1" ht="20.1" customHeight="1" spans="1:9">
      <c r="A20" s="63"/>
      <c r="B20" s="63"/>
      <c r="C20" s="63"/>
      <c r="D20" s="63"/>
      <c r="E20" s="64"/>
      <c r="F20" s="63"/>
      <c r="G20" s="63"/>
      <c r="H20" s="65"/>
      <c r="I20" s="65"/>
    </row>
    <row r="21" s="1" customFormat="1" ht="20.1" customHeight="1" spans="1:9">
      <c r="A21" s="64"/>
      <c r="B21" s="64"/>
      <c r="C21" s="64"/>
      <c r="D21" s="64"/>
      <c r="E21" s="64"/>
      <c r="F21" s="63"/>
      <c r="G21" s="63"/>
      <c r="H21" s="65"/>
      <c r="I21" s="65"/>
    </row>
    <row r="22" s="1" customFormat="1" ht="20.1" customHeight="1" spans="1:9">
      <c r="A22" s="65"/>
      <c r="B22" s="65"/>
      <c r="C22" s="65"/>
      <c r="D22" s="65"/>
      <c r="E22" s="68"/>
      <c r="F22" s="65"/>
      <c r="G22" s="65"/>
      <c r="H22" s="65"/>
      <c r="I22" s="65"/>
    </row>
    <row r="23" s="1" customFormat="1" ht="20.1" customHeight="1" spans="1:9">
      <c r="A23" s="65"/>
      <c r="B23" s="65"/>
      <c r="C23" s="65"/>
      <c r="D23" s="65"/>
      <c r="E23" s="68"/>
      <c r="F23" s="65"/>
      <c r="G23" s="65"/>
      <c r="H23" s="65"/>
      <c r="I23" s="65"/>
    </row>
    <row r="24" s="1" customFormat="1" ht="20.1" customHeight="1" spans="1:9">
      <c r="A24" s="65"/>
      <c r="B24" s="65"/>
      <c r="C24" s="65"/>
      <c r="D24" s="65"/>
      <c r="E24" s="68"/>
      <c r="F24" s="65"/>
      <c r="G24" s="65"/>
      <c r="H24" s="65"/>
      <c r="I24" s="65"/>
    </row>
    <row r="25" s="1" customFormat="1" ht="20.1" customHeight="1" spans="1:9">
      <c r="A25" s="65"/>
      <c r="B25" s="65"/>
      <c r="C25" s="65"/>
      <c r="D25" s="65"/>
      <c r="E25" s="68"/>
      <c r="F25" s="65"/>
      <c r="G25" s="65"/>
      <c r="H25" s="65"/>
      <c r="I25" s="65"/>
    </row>
    <row r="26" s="1" customFormat="1" ht="20.1" customHeight="1" spans="1:9">
      <c r="A26" s="65"/>
      <c r="B26" s="65"/>
      <c r="C26" s="65"/>
      <c r="D26" s="65"/>
      <c r="E26" s="68"/>
      <c r="F26" s="65"/>
      <c r="G26" s="65"/>
      <c r="H26" s="65"/>
      <c r="I26" s="65"/>
    </row>
    <row r="27" s="1" customFormat="1" ht="20.1" customHeight="1" spans="1:9">
      <c r="A27" s="65"/>
      <c r="B27" s="65"/>
      <c r="C27" s="65"/>
      <c r="D27" s="65"/>
      <c r="E27" s="68"/>
      <c r="F27" s="65"/>
      <c r="G27" s="65"/>
      <c r="H27" s="65"/>
      <c r="I27" s="65"/>
    </row>
    <row r="28" s="1" customFormat="1" ht="20.1" customHeight="1" spans="1:9">
      <c r="A28" s="65"/>
      <c r="B28" s="65"/>
      <c r="C28" s="65"/>
      <c r="D28" s="65"/>
      <c r="E28" s="68"/>
      <c r="F28" s="65"/>
      <c r="G28" s="65"/>
      <c r="H28" s="65"/>
      <c r="I28" s="65"/>
    </row>
    <row r="29" s="1" customFormat="1" ht="20.1" customHeight="1" spans="1:9">
      <c r="A29" s="65"/>
      <c r="B29" s="65"/>
      <c r="C29" s="65"/>
      <c r="D29" s="65"/>
      <c r="E29" s="68"/>
      <c r="F29" s="65"/>
      <c r="G29" s="65"/>
      <c r="H29" s="65"/>
      <c r="I29" s="65"/>
    </row>
    <row r="30" s="1" customFormat="1" ht="20.1" customHeight="1" spans="1:9">
      <c r="A30" s="65"/>
      <c r="B30" s="65"/>
      <c r="C30" s="65"/>
      <c r="D30" s="65"/>
      <c r="E30" s="68"/>
      <c r="F30" s="65"/>
      <c r="G30" s="65"/>
      <c r="H30" s="65"/>
      <c r="I30" s="65"/>
    </row>
    <row r="31" s="1" customFormat="1" ht="20.1" customHeight="1" spans="1:9">
      <c r="A31" s="65"/>
      <c r="B31" s="65"/>
      <c r="C31" s="65"/>
      <c r="D31" s="65"/>
      <c r="E31" s="68"/>
      <c r="F31" s="65"/>
      <c r="G31" s="65"/>
      <c r="H31" s="65"/>
      <c r="I31" s="65"/>
    </row>
  </sheetData>
  <mergeCells count="8">
    <mergeCell ref="A2:H2"/>
    <mergeCell ref="A3:D3"/>
    <mergeCell ref="C4:H4"/>
    <mergeCell ref="A4:A6"/>
    <mergeCell ref="B4:B6"/>
    <mergeCell ref="C5:C6"/>
    <mergeCell ref="D5:D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9"/>
  <sheetViews>
    <sheetView workbookViewId="0">
      <selection activeCell="M14" sqref="M14"/>
    </sheetView>
  </sheetViews>
  <sheetFormatPr defaultColWidth="9.16666666666667" defaultRowHeight="12.75" customHeight="1"/>
  <cols>
    <col min="1" max="3" width="5.66666666666667" style="1" customWidth="1"/>
    <col min="4" max="4" width="17" style="1" customWidth="1"/>
    <col min="5" max="5" width="68.1666666666667" style="1" customWidth="1"/>
    <col min="6" max="8" width="18.1666666666667" style="1" customWidth="1"/>
    <col min="9" max="245" width="10.6666666666667" style="1" customWidth="1"/>
    <col min="246" max="16384" width="9.16666666666667" style="1"/>
  </cols>
  <sheetData>
    <row r="1" s="1" customFormat="1" ht="20.1" customHeight="1" spans="1:245">
      <c r="A1" s="3"/>
      <c r="B1" s="4"/>
      <c r="C1" s="4"/>
      <c r="D1" s="4"/>
      <c r="E1" s="4"/>
      <c r="F1" s="4"/>
      <c r="G1" s="4"/>
      <c r="H1" s="5" t="s">
        <v>296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</row>
    <row r="2" s="1" customFormat="1" ht="20.1" customHeight="1" spans="1:245">
      <c r="A2" s="6" t="s">
        <v>297</v>
      </c>
      <c r="B2" s="6"/>
      <c r="C2" s="6"/>
      <c r="D2" s="6"/>
      <c r="E2" s="6"/>
      <c r="F2" s="6"/>
      <c r="G2" s="6"/>
      <c r="H2" s="6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</row>
    <row r="3" s="1" customFormat="1" ht="20.1" customHeight="1" spans="1:245">
      <c r="A3" s="7" t="s">
        <v>5</v>
      </c>
      <c r="B3" s="7"/>
      <c r="C3" s="7"/>
      <c r="D3" s="7"/>
      <c r="E3" s="8"/>
      <c r="F3" s="9"/>
      <c r="G3" s="9"/>
      <c r="H3" s="10" t="s">
        <v>6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</row>
    <row r="4" s="1" customFormat="1" ht="20.1" customHeight="1" spans="1:245">
      <c r="A4" s="11" t="s">
        <v>57</v>
      </c>
      <c r="B4" s="11"/>
      <c r="C4" s="11"/>
      <c r="D4" s="12"/>
      <c r="E4" s="13"/>
      <c r="F4" s="14" t="s">
        <v>298</v>
      </c>
      <c r="G4" s="14"/>
      <c r="H4" s="1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</row>
    <row r="5" s="1" customFormat="1" ht="20.1" customHeight="1" spans="1:245">
      <c r="A5" s="15" t="s">
        <v>68</v>
      </c>
      <c r="B5" s="16"/>
      <c r="C5" s="17"/>
      <c r="D5" s="18" t="s">
        <v>69</v>
      </c>
      <c r="E5" s="19" t="s">
        <v>99</v>
      </c>
      <c r="F5" s="20" t="s">
        <v>58</v>
      </c>
      <c r="G5" s="20" t="s">
        <v>95</v>
      </c>
      <c r="H5" s="14" t="s">
        <v>96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="1" customFormat="1" ht="20.1" customHeight="1" spans="1:245">
      <c r="A6" s="21" t="s">
        <v>78</v>
      </c>
      <c r="B6" s="22" t="s">
        <v>79</v>
      </c>
      <c r="C6" s="23" t="s">
        <v>80</v>
      </c>
      <c r="D6" s="24"/>
      <c r="E6" s="25"/>
      <c r="F6" s="26"/>
      <c r="G6" s="26"/>
      <c r="H6" s="27"/>
      <c r="I6" s="45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</row>
    <row r="7" s="1" customFormat="1" ht="20.1" customHeight="1" spans="1:245">
      <c r="A7" s="28"/>
      <c r="B7" s="23"/>
      <c r="C7" s="23"/>
      <c r="D7" s="24"/>
      <c r="E7" s="29"/>
      <c r="F7" s="26"/>
      <c r="G7" s="30"/>
      <c r="H7" s="27"/>
      <c r="I7" s="45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</row>
    <row r="8" s="2" customFormat="1" ht="20.1" customHeight="1" spans="1:245">
      <c r="A8" s="31"/>
      <c r="B8" s="31"/>
      <c r="C8" s="31"/>
      <c r="D8" s="31"/>
      <c r="E8" s="32"/>
      <c r="F8" s="33"/>
      <c r="G8" s="34"/>
      <c r="H8" s="33"/>
      <c r="I8" s="46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</row>
    <row r="9" s="2" customFormat="1" ht="20.1" customHeight="1" spans="1:245">
      <c r="A9" s="31"/>
      <c r="B9" s="31"/>
      <c r="C9" s="31"/>
      <c r="D9" s="31"/>
      <c r="E9" s="32"/>
      <c r="F9" s="33"/>
      <c r="G9" s="34"/>
      <c r="H9" s="33"/>
      <c r="I9" s="46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s="2" customFormat="1" ht="20.1" customHeight="1" spans="1:245">
      <c r="A10" s="31"/>
      <c r="B10" s="31"/>
      <c r="C10" s="31"/>
      <c r="D10" s="31"/>
      <c r="E10" s="32"/>
      <c r="F10" s="33"/>
      <c r="G10" s="34"/>
      <c r="H10" s="33"/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s="1" customFormat="1" ht="20.1" customHeight="1" spans="1:245">
      <c r="A11" s="35"/>
      <c r="B11" s="35"/>
      <c r="C11" s="35"/>
      <c r="D11" s="35"/>
      <c r="E11" s="35"/>
      <c r="F11" s="35"/>
      <c r="G11" s="35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</row>
    <row r="12" s="1" customFormat="1" ht="20.1" customHeight="1" spans="1:245">
      <c r="A12" s="35"/>
      <c r="B12" s="35"/>
      <c r="C12" s="35"/>
      <c r="D12" s="36"/>
      <c r="E12" s="36"/>
      <c r="F12" s="36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s="1" customFormat="1" ht="20.1" customHeight="1" spans="1:245">
      <c r="A13" s="35"/>
      <c r="B13" s="35"/>
      <c r="C13" s="35"/>
      <c r="D13" s="36"/>
      <c r="E13" s="36"/>
      <c r="F13" s="36"/>
      <c r="G13" s="36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s="1" customFormat="1" ht="20.1" customHeight="1" spans="1:245">
      <c r="A14" s="35"/>
      <c r="B14" s="35"/>
      <c r="C14" s="35"/>
      <c r="D14" s="35"/>
      <c r="E14" s="35"/>
      <c r="F14" s="35"/>
      <c r="G14" s="35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s="1" customFormat="1" ht="20.1" customHeight="1" spans="1:245">
      <c r="A15" s="35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s="1" customFormat="1" ht="20.1" customHeight="1" spans="1:245">
      <c r="A16" s="37"/>
      <c r="B16" s="35"/>
      <c r="C16" s="35"/>
      <c r="D16" s="36"/>
      <c r="E16" s="36"/>
      <c r="F16" s="36"/>
      <c r="G16" s="36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s="1" customFormat="1" ht="20.1" customHeight="1" spans="1:245">
      <c r="A17" s="37"/>
      <c r="B17" s="37"/>
      <c r="C17" s="35"/>
      <c r="D17" s="35"/>
      <c r="E17" s="37"/>
      <c r="F17" s="37"/>
      <c r="G17" s="37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s="1" customFormat="1" ht="20.1" customHeight="1" spans="1:245">
      <c r="A18" s="37"/>
      <c r="B18" s="37"/>
      <c r="C18" s="35"/>
      <c r="D18" s="36"/>
      <c r="E18" s="36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s="1" customFormat="1" ht="20.1" customHeight="1" spans="1:245">
      <c r="A19" s="35"/>
      <c r="B19" s="37"/>
      <c r="C19" s="35"/>
      <c r="D19" s="36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s="1" customFormat="1" ht="20.1" customHeight="1" spans="1:245">
      <c r="A20" s="35"/>
      <c r="B20" s="37"/>
      <c r="C20" s="37"/>
      <c r="D20" s="37"/>
      <c r="E20" s="37"/>
      <c r="F20" s="37"/>
      <c r="G20" s="37"/>
      <c r="H20" s="3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s="1" customFormat="1" ht="20.1" customHeight="1" spans="1:245">
      <c r="A21" s="37"/>
      <c r="B21" s="37"/>
      <c r="C21" s="37"/>
      <c r="D21" s="36"/>
      <c r="E21" s="36"/>
      <c r="F21" s="36"/>
      <c r="G21" s="36"/>
      <c r="H21" s="36"/>
      <c r="I21" s="37"/>
      <c r="J21" s="35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</row>
    <row r="22" s="1" customFormat="1" ht="20.1" customHeight="1" spans="1:245">
      <c r="A22" s="37"/>
      <c r="B22" s="37"/>
      <c r="C22" s="37"/>
      <c r="D22" s="36"/>
      <c r="E22" s="36"/>
      <c r="F22" s="36"/>
      <c r="G22" s="36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</row>
    <row r="23" s="1" customFormat="1" ht="20.1" customHeight="1" spans="1:245">
      <c r="A23" s="37"/>
      <c r="B23" s="37"/>
      <c r="C23" s="37"/>
      <c r="D23" s="37"/>
      <c r="E23" s="37"/>
      <c r="F23" s="37"/>
      <c r="G23" s="37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</row>
    <row r="24" s="1" customFormat="1" ht="20.1" customHeight="1" spans="1:245">
      <c r="A24" s="37"/>
      <c r="B24" s="37"/>
      <c r="C24" s="37"/>
      <c r="D24" s="36"/>
      <c r="E24" s="36"/>
      <c r="F24" s="36"/>
      <c r="G24" s="36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</row>
    <row r="25" s="1" customFormat="1" ht="20.1" customHeight="1" spans="1:245">
      <c r="A25" s="37"/>
      <c r="B25" s="37"/>
      <c r="C25" s="37"/>
      <c r="D25" s="36"/>
      <c r="E25" s="36"/>
      <c r="F25" s="36"/>
      <c r="G25" s="36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</row>
    <row r="26" s="1" customFormat="1" ht="20.1" customHeight="1" spans="1:245">
      <c r="A26" s="37"/>
      <c r="B26" s="37"/>
      <c r="C26" s="37"/>
      <c r="D26" s="37"/>
      <c r="E26" s="37"/>
      <c r="F26" s="37"/>
      <c r="G26" s="37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</row>
    <row r="27" s="1" customFormat="1" ht="20.1" customHeight="1" spans="1:245">
      <c r="A27" s="37"/>
      <c r="B27" s="37"/>
      <c r="C27" s="37"/>
      <c r="D27" s="36"/>
      <c r="E27" s="36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</row>
    <row r="28" s="1" customFormat="1" ht="20.1" customHeight="1" spans="1:245">
      <c r="A28" s="37"/>
      <c r="B28" s="37"/>
      <c r="C28" s="37"/>
      <c r="D28" s="36"/>
      <c r="E28" s="36"/>
      <c r="F28" s="36"/>
      <c r="G28" s="36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</row>
    <row r="29" s="1" customFormat="1" ht="20.1" customHeight="1" spans="1:245">
      <c r="A29" s="37"/>
      <c r="B29" s="37"/>
      <c r="C29" s="37"/>
      <c r="D29" s="37"/>
      <c r="E29" s="37"/>
      <c r="F29" s="37"/>
      <c r="G29" s="37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</row>
    <row r="30" s="1" customFormat="1" ht="20.1" customHeight="1" spans="1:245">
      <c r="A30" s="37"/>
      <c r="B30" s="37"/>
      <c r="C30" s="37"/>
      <c r="D30" s="36"/>
      <c r="E30" s="36"/>
      <c r="F30" s="36"/>
      <c r="G30" s="36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</row>
    <row r="31" s="1" customFormat="1" ht="20.1" customHeight="1" spans="1:245">
      <c r="A31" s="37"/>
      <c r="B31" s="37"/>
      <c r="C31" s="37"/>
      <c r="D31" s="36"/>
      <c r="E31" s="36"/>
      <c r="F31" s="36"/>
      <c r="G31" s="36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</row>
    <row r="32" s="1" customFormat="1" ht="20.1" customHeight="1" spans="1:245">
      <c r="A32" s="37"/>
      <c r="B32" s="37"/>
      <c r="C32" s="37"/>
      <c r="D32" s="37"/>
      <c r="E32" s="37"/>
      <c r="F32" s="37"/>
      <c r="G32" s="37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</row>
    <row r="33" s="1" customFormat="1" ht="20.1" customHeight="1" spans="1:245">
      <c r="A33" s="37"/>
      <c r="B33" s="37"/>
      <c r="C33" s="37"/>
      <c r="D33" s="37"/>
      <c r="E33" s="38"/>
      <c r="F33" s="38"/>
      <c r="G33" s="38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</row>
    <row r="34" s="1" customFormat="1" ht="20.1" customHeight="1" spans="1:245">
      <c r="A34" s="37"/>
      <c r="B34" s="37"/>
      <c r="C34" s="37"/>
      <c r="D34" s="37"/>
      <c r="E34" s="38"/>
      <c r="F34" s="38"/>
      <c r="G34" s="38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</row>
    <row r="35" s="1" customFormat="1" ht="20.1" customHeight="1" spans="1:245">
      <c r="A35" s="37"/>
      <c r="B35" s="37"/>
      <c r="C35" s="37"/>
      <c r="D35" s="37"/>
      <c r="E35" s="37"/>
      <c r="F35" s="37"/>
      <c r="G35" s="37"/>
      <c r="H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</row>
    <row r="36" s="1" customFormat="1" ht="20.1" customHeight="1" spans="1:245">
      <c r="A36" s="37"/>
      <c r="B36" s="37"/>
      <c r="C36" s="37"/>
      <c r="D36" s="37"/>
      <c r="E36" s="39"/>
      <c r="F36" s="39"/>
      <c r="G36" s="39"/>
      <c r="H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</row>
    <row r="37" s="1" customFormat="1" ht="20.1" customHeight="1" spans="1:245">
      <c r="A37" s="40"/>
      <c r="B37" s="40"/>
      <c r="C37" s="40"/>
      <c r="D37" s="40"/>
      <c r="E37" s="41"/>
      <c r="F37" s="41"/>
      <c r="G37" s="41"/>
      <c r="H37" s="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</row>
    <row r="38" s="1" customFormat="1" ht="20.1" customHeight="1" spans="1:245">
      <c r="A38" s="42"/>
      <c r="B38" s="42"/>
      <c r="C38" s="42"/>
      <c r="D38" s="42"/>
      <c r="E38" s="42"/>
      <c r="F38" s="42"/>
      <c r="G38" s="42"/>
      <c r="H38" s="43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</row>
    <row r="39" s="1" customFormat="1" ht="20.1" customHeight="1" spans="1:245">
      <c r="A39" s="40"/>
      <c r="B39" s="40"/>
      <c r="C39" s="40"/>
      <c r="D39" s="40"/>
      <c r="E39" s="40"/>
      <c r="F39" s="40"/>
      <c r="G39" s="40"/>
      <c r="H39" s="43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</row>
    <row r="40" s="1" customFormat="1" ht="20.1" customHeight="1" spans="1:245">
      <c r="A40" s="44"/>
      <c r="B40" s="44"/>
      <c r="C40" s="44"/>
      <c r="D40" s="44"/>
      <c r="E40" s="44"/>
      <c r="F40" s="40"/>
      <c r="G40" s="40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</row>
    <row r="41" s="1" customFormat="1" ht="20.1" customHeight="1" spans="1:245">
      <c r="A41" s="44"/>
      <c r="B41" s="44"/>
      <c r="C41" s="44"/>
      <c r="D41" s="44"/>
      <c r="E41" s="44"/>
      <c r="F41" s="40"/>
      <c r="G41" s="40"/>
      <c r="H41" s="43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</row>
    <row r="42" s="1" customFormat="1" ht="20.1" customHeight="1" spans="1:245">
      <c r="A42" s="44"/>
      <c r="B42" s="44"/>
      <c r="C42" s="44"/>
      <c r="D42" s="44"/>
      <c r="E42" s="44"/>
      <c r="F42" s="40"/>
      <c r="G42" s="40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</row>
    <row r="43" s="1" customFormat="1" ht="20.1" customHeight="1" spans="1:245">
      <c r="A43" s="44"/>
      <c r="B43" s="44"/>
      <c r="C43" s="44"/>
      <c r="D43" s="44"/>
      <c r="E43" s="44"/>
      <c r="F43" s="40"/>
      <c r="G43" s="40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</row>
    <row r="44" s="1" customFormat="1" ht="20.1" customHeight="1" spans="1:245">
      <c r="A44" s="44"/>
      <c r="B44" s="44"/>
      <c r="C44" s="44"/>
      <c r="D44" s="44"/>
      <c r="E44" s="44"/>
      <c r="F44" s="40"/>
      <c r="G44" s="40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</row>
    <row r="45" s="1" customFormat="1" ht="20.1" customHeight="1" spans="1:245">
      <c r="A45" s="44"/>
      <c r="B45" s="44"/>
      <c r="C45" s="44"/>
      <c r="D45" s="44"/>
      <c r="E45" s="44"/>
      <c r="F45" s="40"/>
      <c r="G45" s="40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</row>
    <row r="46" s="1" customFormat="1" ht="20.1" customHeight="1" spans="1:245">
      <c r="A46" s="44"/>
      <c r="B46" s="44"/>
      <c r="C46" s="44"/>
      <c r="D46" s="44"/>
      <c r="E46" s="44"/>
      <c r="F46" s="40"/>
      <c r="G46" s="40"/>
      <c r="H46" s="43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</row>
    <row r="47" s="1" customFormat="1" ht="20.1" customHeight="1" spans="1:245">
      <c r="A47" s="44"/>
      <c r="B47" s="44"/>
      <c r="C47" s="44"/>
      <c r="D47" s="44"/>
      <c r="E47" s="44"/>
      <c r="F47" s="40"/>
      <c r="G47" s="40"/>
      <c r="H47" s="43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</row>
    <row r="48" s="1" customFormat="1" ht="20.1" customHeight="1" spans="1:245">
      <c r="A48" s="44"/>
      <c r="B48" s="44"/>
      <c r="C48" s="44"/>
      <c r="D48" s="44"/>
      <c r="E48" s="44"/>
      <c r="F48" s="40"/>
      <c r="G48" s="40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</row>
    <row r="49" s="1" customFormat="1" ht="20.1" customHeight="1" spans="1:245">
      <c r="A49" s="44"/>
      <c r="B49" s="44"/>
      <c r="C49" s="44"/>
      <c r="D49" s="44"/>
      <c r="E49" s="44"/>
      <c r="F49" s="40"/>
      <c r="G49" s="40"/>
      <c r="H49" s="43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</row>
  </sheetData>
  <mergeCells count="8">
    <mergeCell ref="A2:H2"/>
    <mergeCell ref="A3:D3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2"/>
  <sheetViews>
    <sheetView showGridLines="0" showZeros="0" tabSelected="1" workbookViewId="0">
      <pane xSplit="1" ySplit="5" topLeftCell="B21" activePane="bottomRight" state="frozen"/>
      <selection/>
      <selection pane="topRight"/>
      <selection pane="bottomLeft"/>
      <selection pane="bottomRight" activeCell="L41" sqref="L41"/>
    </sheetView>
  </sheetViews>
  <sheetFormatPr defaultColWidth="8.66666666666667" defaultRowHeight="20.25" customHeight="1"/>
  <cols>
    <col min="1" max="1" width="60" customWidth="1"/>
    <col min="2" max="2" width="42.6666666666667" style="117" customWidth="1"/>
    <col min="3" max="3" width="52.6666666666667" customWidth="1"/>
    <col min="4" max="4" width="38.5" style="117" customWidth="1"/>
  </cols>
  <sheetData>
    <row r="1" customHeight="1" spans="1:28">
      <c r="A1" s="221"/>
      <c r="B1" s="222"/>
      <c r="C1" s="221"/>
      <c r="D1" s="119" t="s">
        <v>3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customHeight="1" spans="1:28">
      <c r="A2" s="82" t="s">
        <v>4</v>
      </c>
      <c r="B2" s="82"/>
      <c r="C2" s="82"/>
      <c r="D2" s="82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</row>
    <row r="3" customHeight="1" spans="1:28">
      <c r="A3" s="7" t="s">
        <v>5</v>
      </c>
      <c r="B3" s="223"/>
      <c r="C3" s="79"/>
      <c r="D3" s="118" t="s">
        <v>6</v>
      </c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</row>
    <row r="4" customHeight="1" spans="1:28">
      <c r="A4" s="224" t="s">
        <v>7</v>
      </c>
      <c r="B4" s="225"/>
      <c r="C4" s="227" t="s">
        <v>8</v>
      </c>
      <c r="D4" s="227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</row>
    <row r="5" ht="25.15" customHeight="1" spans="1:28">
      <c r="A5" s="227" t="s">
        <v>9</v>
      </c>
      <c r="B5" s="229" t="s">
        <v>10</v>
      </c>
      <c r="C5" s="227" t="s">
        <v>9</v>
      </c>
      <c r="D5" s="229" t="s">
        <v>10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</row>
    <row r="6" customHeight="1" spans="1:28">
      <c r="A6" s="244" t="s">
        <v>11</v>
      </c>
      <c r="B6" s="285">
        <v>5872355</v>
      </c>
      <c r="C6" s="244" t="s">
        <v>12</v>
      </c>
      <c r="D6" s="236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</row>
    <row r="7" customHeight="1" spans="1:28">
      <c r="A7" s="244" t="s">
        <v>13</v>
      </c>
      <c r="B7" s="236"/>
      <c r="C7" s="244" t="s">
        <v>14</v>
      </c>
      <c r="D7" s="236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</row>
    <row r="8" customHeight="1" spans="1:28">
      <c r="A8" s="244" t="s">
        <v>15</v>
      </c>
      <c r="B8" s="236">
        <v>0</v>
      </c>
      <c r="C8" s="244" t="s">
        <v>16</v>
      </c>
      <c r="D8" s="236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</row>
    <row r="9" customHeight="1" spans="1:28">
      <c r="A9" s="244" t="s">
        <v>17</v>
      </c>
      <c r="B9" s="236">
        <v>0</v>
      </c>
      <c r="C9" s="244" t="s">
        <v>18</v>
      </c>
      <c r="D9" s="236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</row>
    <row r="10" customHeight="1" spans="1:28">
      <c r="A10" s="244" t="s">
        <v>19</v>
      </c>
      <c r="B10" s="236">
        <v>0</v>
      </c>
      <c r="C10" s="244" t="s">
        <v>20</v>
      </c>
      <c r="D10" s="236">
        <v>4340605</v>
      </c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</row>
    <row r="11" customHeight="1" spans="1:28">
      <c r="A11" s="244" t="s">
        <v>21</v>
      </c>
      <c r="B11" s="236">
        <v>0</v>
      </c>
      <c r="C11" s="244" t="s">
        <v>22</v>
      </c>
      <c r="D11" s="236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</row>
    <row r="12" customHeight="1" spans="1:28">
      <c r="A12" s="244"/>
      <c r="B12" s="236"/>
      <c r="C12" s="244" t="s">
        <v>23</v>
      </c>
      <c r="D12" s="236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</row>
    <row r="13" customHeight="1" spans="1:28">
      <c r="A13" s="242"/>
      <c r="B13" s="236"/>
      <c r="C13" s="244" t="s">
        <v>24</v>
      </c>
      <c r="D13" s="241">
        <v>878327</v>
      </c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</row>
    <row r="14" customHeight="1" spans="1:28">
      <c r="A14" s="242"/>
      <c r="B14" s="236"/>
      <c r="C14" s="244" t="s">
        <v>25</v>
      </c>
      <c r="D14" s="236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</row>
    <row r="15" customHeight="1" spans="1:28">
      <c r="A15" s="242"/>
      <c r="B15" s="236"/>
      <c r="C15" s="244" t="s">
        <v>26</v>
      </c>
      <c r="D15" s="241">
        <v>237678</v>
      </c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</row>
    <row r="16" customHeight="1" spans="1:28">
      <c r="A16" s="242"/>
      <c r="B16" s="236"/>
      <c r="C16" s="244" t="s">
        <v>27</v>
      </c>
      <c r="D16" s="236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</row>
    <row r="17" customHeight="1" spans="1:28">
      <c r="A17" s="242"/>
      <c r="B17" s="236"/>
      <c r="C17" s="244" t="s">
        <v>28</v>
      </c>
      <c r="D17" s="101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</row>
    <row r="18" customHeight="1" spans="1:28">
      <c r="A18" s="242"/>
      <c r="B18" s="236"/>
      <c r="C18" s="244" t="s">
        <v>29</v>
      </c>
      <c r="D18" s="236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</row>
    <row r="19" customHeight="1" spans="1:28">
      <c r="A19" s="242"/>
      <c r="B19" s="236"/>
      <c r="C19" s="244" t="s">
        <v>30</v>
      </c>
      <c r="D19" s="236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</row>
    <row r="20" customHeight="1" spans="1:28">
      <c r="A20" s="242"/>
      <c r="B20" s="236"/>
      <c r="C20" s="244" t="s">
        <v>31</v>
      </c>
      <c r="D20" s="236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</row>
    <row r="21" customHeight="1" spans="1:28">
      <c r="A21" s="242"/>
      <c r="B21" s="236"/>
      <c r="C21" s="244" t="s">
        <v>32</v>
      </c>
      <c r="D21" s="236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</row>
    <row r="22" customHeight="1" spans="1:28">
      <c r="A22" s="242"/>
      <c r="B22" s="236"/>
      <c r="C22" s="244" t="s">
        <v>33</v>
      </c>
      <c r="D22" s="236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</row>
    <row r="23" customHeight="1" spans="1:28">
      <c r="A23" s="242"/>
      <c r="B23" s="236"/>
      <c r="C23" s="244" t="s">
        <v>34</v>
      </c>
      <c r="D23" s="236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</row>
    <row r="24" customHeight="1" spans="1:28">
      <c r="A24" s="242"/>
      <c r="B24" s="236"/>
      <c r="C24" s="244" t="s">
        <v>35</v>
      </c>
      <c r="D24" s="236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</row>
    <row r="25" customHeight="1" spans="1:28">
      <c r="A25" s="242"/>
      <c r="B25" s="236"/>
      <c r="C25" s="244" t="s">
        <v>36</v>
      </c>
      <c r="D25" s="241">
        <v>415745</v>
      </c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</row>
    <row r="26" customHeight="1" spans="1:28">
      <c r="A26" s="244"/>
      <c r="B26" s="236"/>
      <c r="C26" s="244" t="s">
        <v>37</v>
      </c>
      <c r="D26" s="236">
        <v>0</v>
      </c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</row>
    <row r="27" customHeight="1" spans="1:28">
      <c r="A27" s="244"/>
      <c r="B27" s="236"/>
      <c r="C27" s="244" t="s">
        <v>38</v>
      </c>
      <c r="D27" s="236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</row>
    <row r="28" customHeight="1" spans="1:28">
      <c r="A28" s="244"/>
      <c r="B28" s="236"/>
      <c r="C28" s="244" t="s">
        <v>39</v>
      </c>
      <c r="D28" s="236">
        <v>0</v>
      </c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</row>
    <row r="29" customHeight="1" spans="1:28">
      <c r="A29" s="244"/>
      <c r="B29" s="236"/>
      <c r="C29" s="244" t="s">
        <v>40</v>
      </c>
      <c r="D29" s="236">
        <v>0</v>
      </c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</row>
    <row r="30" customHeight="1" spans="1:28">
      <c r="A30" s="244"/>
      <c r="B30" s="236"/>
      <c r="C30" s="244" t="s">
        <v>41</v>
      </c>
      <c r="D30" s="236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</row>
    <row r="31" customHeight="1" spans="1:28">
      <c r="A31" s="244"/>
      <c r="B31" s="236"/>
      <c r="C31" s="244" t="s">
        <v>42</v>
      </c>
      <c r="D31" s="236">
        <v>0</v>
      </c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</row>
    <row r="32" customHeight="1" spans="1:28">
      <c r="A32" s="244"/>
      <c r="B32" s="236"/>
      <c r="C32" s="244" t="s">
        <v>43</v>
      </c>
      <c r="D32" s="236">
        <v>0</v>
      </c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</row>
    <row r="33" customHeight="1" spans="1:28">
      <c r="A33" s="244"/>
      <c r="B33" s="236"/>
      <c r="C33" s="244" t="s">
        <v>44</v>
      </c>
      <c r="D33" s="236">
        <v>0</v>
      </c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</row>
    <row r="34" customHeight="1" spans="1:28">
      <c r="A34" s="244"/>
      <c r="B34" s="236"/>
      <c r="C34" s="244" t="s">
        <v>45</v>
      </c>
      <c r="D34" s="236">
        <v>0</v>
      </c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</row>
    <row r="35" customHeight="1" spans="1:28">
      <c r="A35" s="244"/>
      <c r="B35" s="236"/>
      <c r="C35" s="244"/>
      <c r="D35" s="250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</row>
    <row r="36" customHeight="1" spans="1:28">
      <c r="A36" s="227" t="s">
        <v>46</v>
      </c>
      <c r="B36" s="250">
        <f>SUM(B6:B35)</f>
        <v>5872355</v>
      </c>
      <c r="C36" s="227" t="s">
        <v>47</v>
      </c>
      <c r="D36" s="250">
        <f>SUM(D6:D34)</f>
        <v>5872355</v>
      </c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</row>
    <row r="37" customHeight="1" spans="1:28">
      <c r="A37" s="244" t="s">
        <v>48</v>
      </c>
      <c r="B37" s="236">
        <v>0</v>
      </c>
      <c r="C37" s="244" t="s">
        <v>49</v>
      </c>
      <c r="D37" s="236">
        <v>0</v>
      </c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</row>
    <row r="38" customHeight="1" spans="1:28">
      <c r="A38" s="244" t="s">
        <v>50</v>
      </c>
      <c r="B38" s="236"/>
      <c r="C38" s="244" t="s">
        <v>51</v>
      </c>
      <c r="D38" s="236">
        <v>0</v>
      </c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</row>
    <row r="39" customHeight="1" spans="1:28">
      <c r="A39" s="244"/>
      <c r="B39" s="236"/>
      <c r="C39" s="244" t="s">
        <v>52</v>
      </c>
      <c r="D39" s="236">
        <v>0</v>
      </c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</row>
    <row r="40" customHeight="1" spans="1:28">
      <c r="A40" s="244"/>
      <c r="B40" s="250"/>
      <c r="C40" s="244"/>
      <c r="D40" s="25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</row>
    <row r="41" customHeight="1" spans="1:28">
      <c r="A41" s="227" t="s">
        <v>53</v>
      </c>
      <c r="B41" s="250">
        <f>SUM(B36:B38)</f>
        <v>5872355</v>
      </c>
      <c r="C41" s="227" t="s">
        <v>54</v>
      </c>
      <c r="D41" s="250">
        <f>SUM(D36,D37,D39)</f>
        <v>5872355</v>
      </c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</row>
    <row r="42" customHeight="1" spans="1:28">
      <c r="A42" s="260"/>
      <c r="B42" s="261"/>
      <c r="C42" s="262"/>
      <c r="D42" s="22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</row>
  </sheetData>
  <mergeCells count="3">
    <mergeCell ref="A2:D2"/>
    <mergeCell ref="A4:B4"/>
    <mergeCell ref="C4:D4"/>
  </mergeCells>
  <printOptions horizontalCentered="1" verticalCentered="1"/>
  <pageMargins left="0.16" right="0.16" top="0.59" bottom="0.35" header="0.59" footer="0.17"/>
  <pageSetup paperSize="9" scale="90" orientation="landscape" verticalDpi="180"/>
  <headerFooter alignWithMargins="0" scaleWithDoc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showGridLines="0" showZeros="0" workbookViewId="0">
      <selection activeCell="D8" sqref="D8:D12"/>
    </sheetView>
  </sheetViews>
  <sheetFormatPr defaultColWidth="9.16666666666667" defaultRowHeight="12.75" customHeight="1"/>
  <cols>
    <col min="1" max="3" width="5.16666666666667" customWidth="1"/>
    <col min="4" max="4" width="9.16666666666667" customWidth="1"/>
    <col min="5" max="5" width="38" customWidth="1"/>
    <col min="6" max="6" width="18.3333333333333" customWidth="1"/>
    <col min="7" max="8" width="13.3333333333333" customWidth="1"/>
    <col min="9" max="10" width="13.8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42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202"/>
      <c r="T1" s="284" t="s">
        <v>55</v>
      </c>
    </row>
    <row r="2" ht="20.1" customHeight="1" spans="1:20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ht="20.1" customHeight="1" spans="1:20">
      <c r="A3" s="266" t="s">
        <v>5</v>
      </c>
      <c r="B3" s="266"/>
      <c r="C3" s="266"/>
      <c r="D3" s="186"/>
      <c r="E3" s="186"/>
      <c r="F3" s="83"/>
      <c r="G3" s="83"/>
      <c r="H3" s="83"/>
      <c r="I3" s="83"/>
      <c r="J3" s="203"/>
      <c r="K3" s="203"/>
      <c r="L3" s="203"/>
      <c r="M3" s="203"/>
      <c r="N3" s="203"/>
      <c r="O3" s="203"/>
      <c r="P3" s="203"/>
      <c r="Q3" s="203"/>
      <c r="R3" s="203"/>
      <c r="S3" s="182"/>
      <c r="T3" s="84" t="s">
        <v>6</v>
      </c>
    </row>
    <row r="4" ht="20.1" customHeight="1" spans="1:20">
      <c r="A4" s="187" t="s">
        <v>57</v>
      </c>
      <c r="B4" s="187"/>
      <c r="C4" s="187"/>
      <c r="D4" s="187"/>
      <c r="E4" s="187"/>
      <c r="F4" s="151" t="s">
        <v>58</v>
      </c>
      <c r="G4" s="86" t="s">
        <v>59</v>
      </c>
      <c r="H4" s="151" t="s">
        <v>60</v>
      </c>
      <c r="I4" s="151" t="s">
        <v>61</v>
      </c>
      <c r="J4" s="151" t="s">
        <v>62</v>
      </c>
      <c r="K4" s="151" t="s">
        <v>63</v>
      </c>
      <c r="L4" s="151"/>
      <c r="M4" s="157" t="s">
        <v>64</v>
      </c>
      <c r="N4" s="282" t="s">
        <v>65</v>
      </c>
      <c r="O4" s="282"/>
      <c r="P4" s="282"/>
      <c r="Q4" s="282"/>
      <c r="R4" s="282"/>
      <c r="S4" s="151" t="s">
        <v>66</v>
      </c>
      <c r="T4" s="151" t="s">
        <v>67</v>
      </c>
    </row>
    <row r="5" ht="20.1" customHeight="1" spans="1:20">
      <c r="A5" s="187" t="s">
        <v>68</v>
      </c>
      <c r="B5" s="187"/>
      <c r="C5" s="187"/>
      <c r="D5" s="151" t="s">
        <v>69</v>
      </c>
      <c r="E5" s="151" t="s">
        <v>70</v>
      </c>
      <c r="F5" s="151"/>
      <c r="G5" s="86"/>
      <c r="H5" s="151"/>
      <c r="I5" s="151"/>
      <c r="J5" s="151"/>
      <c r="K5" s="283" t="s">
        <v>71</v>
      </c>
      <c r="L5" s="151" t="s">
        <v>72</v>
      </c>
      <c r="M5" s="157"/>
      <c r="N5" s="151" t="s">
        <v>73</v>
      </c>
      <c r="O5" s="151" t="s">
        <v>74</v>
      </c>
      <c r="P5" s="151" t="s">
        <v>75</v>
      </c>
      <c r="Q5" s="151" t="s">
        <v>76</v>
      </c>
      <c r="R5" s="151" t="s">
        <v>77</v>
      </c>
      <c r="S5" s="151"/>
      <c r="T5" s="151"/>
    </row>
    <row r="6" ht="30.75" customHeight="1" spans="1:20">
      <c r="A6" s="279" t="s">
        <v>78</v>
      </c>
      <c r="B6" s="280" t="s">
        <v>79</v>
      </c>
      <c r="C6" s="279" t="s">
        <v>80</v>
      </c>
      <c r="D6" s="151"/>
      <c r="E6" s="151"/>
      <c r="F6" s="151"/>
      <c r="G6" s="86"/>
      <c r="H6" s="151"/>
      <c r="I6" s="151"/>
      <c r="J6" s="151"/>
      <c r="K6" s="283"/>
      <c r="L6" s="151"/>
      <c r="M6" s="157"/>
      <c r="N6" s="151"/>
      <c r="O6" s="151"/>
      <c r="P6" s="151"/>
      <c r="Q6" s="151"/>
      <c r="R6" s="151"/>
      <c r="S6" s="151"/>
      <c r="T6" s="151"/>
    </row>
    <row r="7" ht="24" customHeight="1" spans="1:20">
      <c r="A7" s="100"/>
      <c r="B7" s="100"/>
      <c r="C7" s="100"/>
      <c r="D7" s="100"/>
      <c r="E7" s="200" t="s">
        <v>58</v>
      </c>
      <c r="F7" s="281">
        <f>SUM(F8:F12)</f>
        <v>5872355</v>
      </c>
      <c r="G7" s="277">
        <f>SUM(G8:G12)</f>
        <v>0</v>
      </c>
      <c r="H7" s="281">
        <f>SUM(H8:H12)</f>
        <v>5872355</v>
      </c>
      <c r="I7" s="277">
        <f t="shared" ref="I7:T7" si="0">SUM(I8:I12)</f>
        <v>0</v>
      </c>
      <c r="J7" s="277">
        <f t="shared" si="0"/>
        <v>0</v>
      </c>
      <c r="K7" s="277">
        <f t="shared" si="0"/>
        <v>0</v>
      </c>
      <c r="L7" s="277">
        <f t="shared" si="0"/>
        <v>0</v>
      </c>
      <c r="M7" s="277">
        <f t="shared" si="0"/>
        <v>0</v>
      </c>
      <c r="N7" s="277">
        <f t="shared" si="0"/>
        <v>0</v>
      </c>
      <c r="O7" s="277">
        <f t="shared" si="0"/>
        <v>0</v>
      </c>
      <c r="P7" s="277">
        <f t="shared" si="0"/>
        <v>0</v>
      </c>
      <c r="Q7" s="277">
        <f t="shared" si="0"/>
        <v>0</v>
      </c>
      <c r="R7" s="277">
        <f t="shared" si="0"/>
        <v>0</v>
      </c>
      <c r="S7" s="277">
        <f t="shared" si="0"/>
        <v>0</v>
      </c>
      <c r="T7" s="277">
        <f t="shared" si="0"/>
        <v>0</v>
      </c>
    </row>
    <row r="8" s="278" customFormat="1" ht="24" customHeight="1" spans="1:20">
      <c r="A8" s="100" t="s">
        <v>81</v>
      </c>
      <c r="B8" s="100" t="s">
        <v>82</v>
      </c>
      <c r="C8" s="100" t="s">
        <v>82</v>
      </c>
      <c r="D8" s="104">
        <v>208230</v>
      </c>
      <c r="E8" s="154" t="s">
        <v>83</v>
      </c>
      <c r="F8" s="272">
        <v>4340605</v>
      </c>
      <c r="G8" s="136">
        <v>0</v>
      </c>
      <c r="H8" s="281">
        <v>4340605</v>
      </c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</row>
    <row r="9" s="278" customFormat="1" ht="24" customHeight="1" spans="1:20">
      <c r="A9" s="100" t="s">
        <v>81</v>
      </c>
      <c r="B9" s="100" t="s">
        <v>84</v>
      </c>
      <c r="C9" s="100" t="s">
        <v>82</v>
      </c>
      <c r="D9" s="104">
        <v>208230</v>
      </c>
      <c r="E9" s="154" t="s">
        <v>85</v>
      </c>
      <c r="F9" s="272">
        <v>324000</v>
      </c>
      <c r="G9" s="136">
        <v>0</v>
      </c>
      <c r="H9" s="281">
        <v>324000</v>
      </c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</row>
    <row r="10" ht="24" customHeight="1" spans="1:20">
      <c r="A10" s="100" t="s">
        <v>81</v>
      </c>
      <c r="B10" s="100" t="s">
        <v>84</v>
      </c>
      <c r="C10" s="100" t="s">
        <v>84</v>
      </c>
      <c r="D10" s="104">
        <v>208230</v>
      </c>
      <c r="E10" s="154" t="s">
        <v>86</v>
      </c>
      <c r="F10" s="272">
        <v>554327</v>
      </c>
      <c r="G10" s="136">
        <v>0</v>
      </c>
      <c r="H10" s="281">
        <v>554327</v>
      </c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</row>
    <row r="11" ht="24" customHeight="1" spans="1:20">
      <c r="A11" s="100" t="s">
        <v>87</v>
      </c>
      <c r="B11" s="100" t="s">
        <v>88</v>
      </c>
      <c r="C11" s="100" t="s">
        <v>82</v>
      </c>
      <c r="D11" s="104">
        <v>208230</v>
      </c>
      <c r="E11" s="154" t="s">
        <v>89</v>
      </c>
      <c r="F11" s="272">
        <v>237678</v>
      </c>
      <c r="G11" s="136">
        <v>0</v>
      </c>
      <c r="H11" s="281">
        <v>237678</v>
      </c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</row>
    <row r="12" ht="24" customHeight="1" spans="1:20">
      <c r="A12" s="100" t="s">
        <v>90</v>
      </c>
      <c r="B12" s="100" t="s">
        <v>82</v>
      </c>
      <c r="C12" s="100" t="s">
        <v>91</v>
      </c>
      <c r="D12" s="104">
        <v>208230</v>
      </c>
      <c r="E12" s="154" t="s">
        <v>92</v>
      </c>
      <c r="F12" s="272">
        <v>415745</v>
      </c>
      <c r="G12" s="136">
        <v>0</v>
      </c>
      <c r="H12" s="281">
        <v>415745</v>
      </c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</row>
  </sheetData>
  <mergeCells count="20">
    <mergeCell ref="A2:T2"/>
    <mergeCell ref="A3:C3"/>
    <mergeCell ref="K4:L4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16" right="0.16" top="0.59" bottom="0.59" header="0.59" footer="0.39"/>
  <pageSetup paperSize="9" scale="70" fitToHeight="100" orientation="landscape"/>
  <headerFooter alignWithMargins="0" scaleWithDoc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D8" sqref="D8:D12"/>
    </sheetView>
  </sheetViews>
  <sheetFormatPr defaultColWidth="9.16666666666667" defaultRowHeight="12.75" customHeight="1"/>
  <cols>
    <col min="1" max="3" width="8.66666666666667" customWidth="1"/>
    <col min="4" max="4" width="10.1666666666667" customWidth="1"/>
    <col min="5" max="5" width="50.8333333333333" customWidth="1"/>
    <col min="6" max="6" width="26.1666666666667" style="140" customWidth="1"/>
    <col min="7" max="7" width="18.6666666666667" style="140" customWidth="1"/>
    <col min="8" max="8" width="19.3333333333333" style="140" customWidth="1"/>
    <col min="9" max="9" width="15.3333333333333" customWidth="1"/>
    <col min="10" max="10" width="17.6666666666667" customWidth="1"/>
  </cols>
  <sheetData>
    <row r="1" ht="20.1" customHeight="1" spans="1:10">
      <c r="A1" s="79"/>
      <c r="B1" s="264"/>
      <c r="C1" s="264"/>
      <c r="D1" s="264"/>
      <c r="E1" s="264"/>
      <c r="F1" s="265"/>
      <c r="G1" s="265"/>
      <c r="H1" s="265"/>
      <c r="I1" s="264"/>
      <c r="J1" s="274" t="s">
        <v>93</v>
      </c>
    </row>
    <row r="2" ht="20.1" customHeight="1" spans="1:10">
      <c r="A2" s="82" t="s">
        <v>94</v>
      </c>
      <c r="B2" s="82"/>
      <c r="C2" s="82"/>
      <c r="D2" s="82"/>
      <c r="E2" s="82"/>
      <c r="F2" s="82"/>
      <c r="G2" s="82"/>
      <c r="H2" s="82"/>
      <c r="I2" s="82"/>
      <c r="J2" s="82"/>
    </row>
    <row r="3" ht="20.1" customHeight="1" spans="1:10">
      <c r="A3" s="266" t="s">
        <v>5</v>
      </c>
      <c r="B3" s="266"/>
      <c r="C3" s="7"/>
      <c r="D3" s="7"/>
      <c r="E3" s="7"/>
      <c r="F3" s="265"/>
      <c r="G3" s="265"/>
      <c r="H3" s="265"/>
      <c r="I3" s="275"/>
      <c r="J3" s="84" t="s">
        <v>6</v>
      </c>
    </row>
    <row r="4" ht="20.1" customHeight="1" spans="1:10">
      <c r="A4" s="267" t="s">
        <v>57</v>
      </c>
      <c r="B4" s="267"/>
      <c r="C4" s="267"/>
      <c r="D4" s="267"/>
      <c r="E4" s="267"/>
      <c r="F4" s="268" t="s">
        <v>58</v>
      </c>
      <c r="G4" s="268" t="s">
        <v>95</v>
      </c>
      <c r="H4" s="269" t="s">
        <v>96</v>
      </c>
      <c r="I4" s="269" t="s">
        <v>97</v>
      </c>
      <c r="J4" s="269" t="s">
        <v>98</v>
      </c>
    </row>
    <row r="5" ht="20.1" customHeight="1" spans="1:10">
      <c r="A5" s="267" t="s">
        <v>68</v>
      </c>
      <c r="B5" s="267"/>
      <c r="C5" s="267"/>
      <c r="D5" s="269" t="s">
        <v>69</v>
      </c>
      <c r="E5" s="269" t="s">
        <v>99</v>
      </c>
      <c r="F5" s="268"/>
      <c r="G5" s="268"/>
      <c r="H5" s="269"/>
      <c r="I5" s="269"/>
      <c r="J5" s="269"/>
    </row>
    <row r="6" ht="20.25" customHeight="1" spans="1:10">
      <c r="A6" s="270" t="s">
        <v>78</v>
      </c>
      <c r="B6" s="270" t="s">
        <v>79</v>
      </c>
      <c r="C6" s="271" t="s">
        <v>80</v>
      </c>
      <c r="D6" s="269"/>
      <c r="E6" s="269"/>
      <c r="F6" s="268"/>
      <c r="G6" s="268"/>
      <c r="H6" s="269"/>
      <c r="I6" s="269"/>
      <c r="J6" s="269"/>
    </row>
    <row r="7" ht="25.9" customHeight="1" spans="1:10">
      <c r="A7" s="100"/>
      <c r="B7" s="100"/>
      <c r="C7" s="100"/>
      <c r="D7" s="100"/>
      <c r="E7" s="100" t="s">
        <v>58</v>
      </c>
      <c r="F7" s="136">
        <f>SUM(F8:F12)</f>
        <v>5872355</v>
      </c>
      <c r="G7" s="136">
        <f>SUM(G8:G12)</f>
        <v>5872355</v>
      </c>
      <c r="H7" s="136">
        <f>SUM(H8:H12)</f>
        <v>0</v>
      </c>
      <c r="I7" s="276">
        <f>SUM(I8:I12)</f>
        <v>0</v>
      </c>
      <c r="J7" s="276">
        <f>SUM(J8:J12)</f>
        <v>0</v>
      </c>
    </row>
    <row r="8" ht="25.9" customHeight="1" spans="1:10">
      <c r="A8" s="100" t="s">
        <v>100</v>
      </c>
      <c r="B8" s="100" t="s">
        <v>82</v>
      </c>
      <c r="C8" s="100" t="s">
        <v>82</v>
      </c>
      <c r="D8" s="104">
        <v>208230</v>
      </c>
      <c r="E8" s="154" t="s">
        <v>83</v>
      </c>
      <c r="F8" s="272">
        <v>4340605</v>
      </c>
      <c r="G8" s="136">
        <v>4340605</v>
      </c>
      <c r="H8" s="273"/>
      <c r="I8" s="277"/>
      <c r="J8" s="277"/>
    </row>
    <row r="9" ht="25.9" customHeight="1" spans="1:10">
      <c r="A9" s="100" t="s">
        <v>81</v>
      </c>
      <c r="B9" s="100" t="s">
        <v>84</v>
      </c>
      <c r="C9" s="100" t="s">
        <v>82</v>
      </c>
      <c r="D9" s="104">
        <v>208230</v>
      </c>
      <c r="E9" s="154" t="s">
        <v>85</v>
      </c>
      <c r="F9" s="272">
        <v>324000</v>
      </c>
      <c r="G9" s="136">
        <v>324000</v>
      </c>
      <c r="H9" s="180"/>
      <c r="I9" s="277"/>
      <c r="J9" s="277"/>
    </row>
    <row r="10" ht="25.9" customHeight="1" spans="1:10">
      <c r="A10" s="100" t="s">
        <v>81</v>
      </c>
      <c r="B10" s="100" t="s">
        <v>84</v>
      </c>
      <c r="C10" s="100" t="s">
        <v>84</v>
      </c>
      <c r="D10" s="104">
        <v>208230</v>
      </c>
      <c r="E10" s="154" t="s">
        <v>86</v>
      </c>
      <c r="F10" s="272">
        <v>554327</v>
      </c>
      <c r="G10" s="136">
        <v>554327</v>
      </c>
      <c r="H10" s="180"/>
      <c r="I10" s="277"/>
      <c r="J10" s="277"/>
    </row>
    <row r="11" ht="25.9" customHeight="1" spans="1:10">
      <c r="A11" s="100" t="s">
        <v>87</v>
      </c>
      <c r="B11" s="100" t="s">
        <v>88</v>
      </c>
      <c r="C11" s="100" t="s">
        <v>82</v>
      </c>
      <c r="D11" s="104">
        <v>208230</v>
      </c>
      <c r="E11" s="154" t="s">
        <v>89</v>
      </c>
      <c r="F11" s="272">
        <v>237678</v>
      </c>
      <c r="G11" s="136">
        <v>237678</v>
      </c>
      <c r="H11" s="180"/>
      <c r="I11" s="277"/>
      <c r="J11" s="277"/>
    </row>
    <row r="12" ht="25.9" customHeight="1" spans="1:10">
      <c r="A12" s="100" t="s">
        <v>90</v>
      </c>
      <c r="B12" s="100" t="s">
        <v>82</v>
      </c>
      <c r="C12" s="100" t="s">
        <v>91</v>
      </c>
      <c r="D12" s="104">
        <v>208230</v>
      </c>
      <c r="E12" s="154" t="s">
        <v>92</v>
      </c>
      <c r="F12" s="272">
        <v>415745</v>
      </c>
      <c r="G12" s="136">
        <v>415745</v>
      </c>
      <c r="H12" s="180"/>
      <c r="I12" s="277"/>
      <c r="J12" s="277"/>
    </row>
  </sheetData>
  <mergeCells count="9">
    <mergeCell ref="A2:J2"/>
    <mergeCell ref="A3:B3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16" right="0.16" top="0.59" bottom="0.59" header="0.59" footer="0.39"/>
  <pageSetup paperSize="9" scale="93" fitToHeight="100" orientation="landscape"/>
  <headerFooter alignWithMargins="0" scaleWithDoc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B38" sqref="B38"/>
    </sheetView>
  </sheetViews>
  <sheetFormatPr defaultColWidth="9.16666666666667" defaultRowHeight="20.25" customHeight="1"/>
  <cols>
    <col min="1" max="1" width="53.5" customWidth="1"/>
    <col min="2" max="2" width="24.8333333333333" style="117" customWidth="1"/>
    <col min="3" max="3" width="53.5" customWidth="1"/>
    <col min="4" max="5" width="24.8333333333333" style="117" customWidth="1"/>
    <col min="6" max="8" width="24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customHeight="1" spans="1:34">
      <c r="A1" s="221"/>
      <c r="B1" s="222"/>
      <c r="C1" s="221"/>
      <c r="D1" s="222"/>
      <c r="E1" s="222"/>
      <c r="F1" s="221"/>
      <c r="G1" s="221"/>
      <c r="H1" s="81" t="s">
        <v>101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</row>
    <row r="2" customHeight="1" spans="1:34">
      <c r="A2" s="82" t="s">
        <v>102</v>
      </c>
      <c r="B2" s="82"/>
      <c r="C2" s="82"/>
      <c r="D2" s="82"/>
      <c r="E2" s="82"/>
      <c r="F2" s="82"/>
      <c r="G2" s="82"/>
      <c r="H2" s="82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</row>
    <row r="3" customHeight="1" spans="1:34">
      <c r="A3" s="7" t="s">
        <v>5</v>
      </c>
      <c r="B3" s="223"/>
      <c r="C3" s="79"/>
      <c r="D3" s="118"/>
      <c r="E3" s="118"/>
      <c r="F3" s="79"/>
      <c r="G3" s="79"/>
      <c r="H3" s="84" t="s">
        <v>6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</row>
    <row r="4" customHeight="1" spans="1:34">
      <c r="A4" s="224" t="s">
        <v>7</v>
      </c>
      <c r="B4" s="225"/>
      <c r="C4" s="224" t="s">
        <v>8</v>
      </c>
      <c r="D4" s="226"/>
      <c r="E4" s="226"/>
      <c r="F4" s="226"/>
      <c r="G4" s="226"/>
      <c r="H4" s="225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</row>
    <row r="5" customHeight="1" spans="1:34">
      <c r="A5" s="227" t="s">
        <v>9</v>
      </c>
      <c r="B5" s="228" t="s">
        <v>10</v>
      </c>
      <c r="C5" s="227" t="s">
        <v>9</v>
      </c>
      <c r="D5" s="229" t="s">
        <v>58</v>
      </c>
      <c r="E5" s="228" t="s">
        <v>103</v>
      </c>
      <c r="F5" s="230" t="s">
        <v>104</v>
      </c>
      <c r="G5" s="227" t="s">
        <v>105</v>
      </c>
      <c r="H5" s="230" t="s">
        <v>106</v>
      </c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</row>
    <row r="6" customHeight="1" spans="1:34">
      <c r="A6" s="231" t="s">
        <v>107</v>
      </c>
      <c r="B6" s="232">
        <f>B7+B8</f>
        <v>3702192</v>
      </c>
      <c r="C6" s="233" t="s">
        <v>108</v>
      </c>
      <c r="D6" s="232">
        <f t="shared" ref="D6:D35" si="0">SUM(E6:H6)</f>
        <v>5872355</v>
      </c>
      <c r="E6" s="232">
        <f>SUM(E7:E35)</f>
        <v>5872355</v>
      </c>
      <c r="F6" s="234">
        <f>SUM(F7:F35)</f>
        <v>0</v>
      </c>
      <c r="G6" s="235">
        <f>SUM(G7:G35)</f>
        <v>0</v>
      </c>
      <c r="H6" s="235">
        <f>SUM(H7:H35)</f>
        <v>0</v>
      </c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</row>
    <row r="7" customHeight="1" spans="1:34">
      <c r="A7" s="231" t="s">
        <v>109</v>
      </c>
      <c r="B7" s="236">
        <v>3702192</v>
      </c>
      <c r="C7" s="233" t="s">
        <v>110</v>
      </c>
      <c r="D7" s="232">
        <f t="shared" si="0"/>
        <v>0</v>
      </c>
      <c r="E7" s="237"/>
      <c r="F7" s="238">
        <v>0</v>
      </c>
      <c r="G7" s="239">
        <v>0</v>
      </c>
      <c r="H7" s="235">
        <v>0</v>
      </c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</row>
    <row r="8" customHeight="1" spans="1:34">
      <c r="A8" s="231" t="s">
        <v>111</v>
      </c>
      <c r="B8" s="236"/>
      <c r="C8" s="233" t="s">
        <v>112</v>
      </c>
      <c r="D8" s="232">
        <f t="shared" si="0"/>
        <v>0</v>
      </c>
      <c r="E8" s="237"/>
      <c r="F8" s="238">
        <v>0</v>
      </c>
      <c r="G8" s="239">
        <v>0</v>
      </c>
      <c r="H8" s="235">
        <v>0</v>
      </c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</row>
    <row r="9" customHeight="1" spans="1:34">
      <c r="A9" s="231" t="s">
        <v>113</v>
      </c>
      <c r="B9" s="236"/>
      <c r="C9" s="233" t="s">
        <v>114</v>
      </c>
      <c r="D9" s="232">
        <f t="shared" si="0"/>
        <v>0</v>
      </c>
      <c r="E9" s="237"/>
      <c r="F9" s="238">
        <v>0</v>
      </c>
      <c r="G9" s="239">
        <v>0</v>
      </c>
      <c r="H9" s="235">
        <v>0</v>
      </c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</row>
    <row r="10" customHeight="1" spans="1:34">
      <c r="A10" s="231" t="s">
        <v>115</v>
      </c>
      <c r="B10" s="240"/>
      <c r="C10" s="233" t="s">
        <v>116</v>
      </c>
      <c r="D10" s="232">
        <f t="shared" si="0"/>
        <v>0</v>
      </c>
      <c r="E10" s="237"/>
      <c r="F10" s="238">
        <v>0</v>
      </c>
      <c r="G10" s="239">
        <v>0</v>
      </c>
      <c r="H10" s="235">
        <v>0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</row>
    <row r="11" customHeight="1" spans="1:34">
      <c r="A11" s="231" t="s">
        <v>109</v>
      </c>
      <c r="B11" s="232"/>
      <c r="C11" s="233" t="s">
        <v>117</v>
      </c>
      <c r="D11" s="232">
        <f t="shared" si="0"/>
        <v>4340605</v>
      </c>
      <c r="E11" s="241">
        <v>4340605</v>
      </c>
      <c r="F11" s="238">
        <v>0</v>
      </c>
      <c r="G11" s="239">
        <v>0</v>
      </c>
      <c r="H11" s="235">
        <v>0</v>
      </c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</row>
    <row r="12" customHeight="1" spans="1:34">
      <c r="A12" s="231" t="s">
        <v>111</v>
      </c>
      <c r="B12" s="232"/>
      <c r="C12" s="233" t="s">
        <v>118</v>
      </c>
      <c r="D12" s="232">
        <f t="shared" si="0"/>
        <v>0</v>
      </c>
      <c r="E12" s="237"/>
      <c r="F12" s="238">
        <v>0</v>
      </c>
      <c r="G12" s="239">
        <v>0</v>
      </c>
      <c r="H12" s="235">
        <v>0</v>
      </c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</row>
    <row r="13" customHeight="1" spans="1:34">
      <c r="A13" s="231" t="s">
        <v>113</v>
      </c>
      <c r="B13" s="232">
        <v>0</v>
      </c>
      <c r="C13" s="233" t="s">
        <v>119</v>
      </c>
      <c r="D13" s="232">
        <f t="shared" si="0"/>
        <v>0</v>
      </c>
      <c r="E13" s="237"/>
      <c r="F13" s="238">
        <v>0</v>
      </c>
      <c r="G13" s="239">
        <v>0</v>
      </c>
      <c r="H13" s="235">
        <v>0</v>
      </c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</row>
    <row r="14" customHeight="1" spans="1:34">
      <c r="A14" s="231" t="s">
        <v>120</v>
      </c>
      <c r="B14" s="236">
        <v>0</v>
      </c>
      <c r="C14" s="233" t="s">
        <v>121</v>
      </c>
      <c r="D14" s="232">
        <f t="shared" si="0"/>
        <v>878327</v>
      </c>
      <c r="E14" s="241">
        <v>878327</v>
      </c>
      <c r="F14" s="238">
        <v>0</v>
      </c>
      <c r="G14" s="239">
        <v>0</v>
      </c>
      <c r="H14" s="235">
        <v>0</v>
      </c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</row>
    <row r="15" customHeight="1" spans="1:34">
      <c r="A15" s="242"/>
      <c r="B15" s="243"/>
      <c r="C15" s="244" t="s">
        <v>122</v>
      </c>
      <c r="D15" s="232">
        <f t="shared" si="0"/>
        <v>0</v>
      </c>
      <c r="E15" s="237"/>
      <c r="F15" s="238">
        <v>0</v>
      </c>
      <c r="G15" s="239">
        <v>0</v>
      </c>
      <c r="H15" s="235">
        <v>0</v>
      </c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</row>
    <row r="16" customHeight="1" spans="1:34">
      <c r="A16" s="242"/>
      <c r="B16" s="236"/>
      <c r="C16" s="244" t="s">
        <v>123</v>
      </c>
      <c r="D16" s="232">
        <f t="shared" si="0"/>
        <v>237678</v>
      </c>
      <c r="E16" s="241">
        <v>237678</v>
      </c>
      <c r="F16" s="238">
        <v>0</v>
      </c>
      <c r="G16" s="239">
        <v>0</v>
      </c>
      <c r="H16" s="235">
        <v>0</v>
      </c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</row>
    <row r="17" customHeight="1" spans="1:34">
      <c r="A17" s="242"/>
      <c r="B17" s="236"/>
      <c r="C17" s="244" t="s">
        <v>124</v>
      </c>
      <c r="D17" s="232">
        <f t="shared" si="0"/>
        <v>0</v>
      </c>
      <c r="E17" s="237">
        <v>0</v>
      </c>
      <c r="F17" s="238">
        <v>0</v>
      </c>
      <c r="G17" s="239">
        <v>0</v>
      </c>
      <c r="H17" s="235">
        <v>0</v>
      </c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</row>
    <row r="18" customHeight="1" spans="1:34">
      <c r="A18" s="242"/>
      <c r="B18" s="236"/>
      <c r="C18" s="244" t="s">
        <v>125</v>
      </c>
      <c r="D18" s="232">
        <f t="shared" si="0"/>
        <v>0</v>
      </c>
      <c r="E18" s="237">
        <v>0</v>
      </c>
      <c r="F18" s="245"/>
      <c r="G18" s="239">
        <v>0</v>
      </c>
      <c r="H18" s="235">
        <v>0</v>
      </c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</row>
    <row r="19" customHeight="1" spans="1:34">
      <c r="A19" s="242"/>
      <c r="B19" s="236"/>
      <c r="C19" s="244" t="s">
        <v>126</v>
      </c>
      <c r="D19" s="232">
        <f t="shared" si="0"/>
        <v>0</v>
      </c>
      <c r="E19" s="237"/>
      <c r="F19" s="238">
        <v>0</v>
      </c>
      <c r="G19" s="239">
        <v>0</v>
      </c>
      <c r="H19" s="235">
        <v>0</v>
      </c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</row>
    <row r="20" customHeight="1" spans="1:34">
      <c r="A20" s="242"/>
      <c r="B20" s="236"/>
      <c r="C20" s="244" t="s">
        <v>127</v>
      </c>
      <c r="D20" s="232">
        <f t="shared" si="0"/>
        <v>0</v>
      </c>
      <c r="E20" s="237">
        <v>0</v>
      </c>
      <c r="F20" s="238">
        <v>0</v>
      </c>
      <c r="G20" s="239">
        <v>0</v>
      </c>
      <c r="H20" s="235">
        <v>0</v>
      </c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</row>
    <row r="21" customHeight="1" spans="1:34">
      <c r="A21" s="242"/>
      <c r="B21" s="236"/>
      <c r="C21" s="244" t="s">
        <v>128</v>
      </c>
      <c r="D21" s="232">
        <f t="shared" si="0"/>
        <v>0</v>
      </c>
      <c r="E21" s="237">
        <v>0</v>
      </c>
      <c r="F21" s="238">
        <v>0</v>
      </c>
      <c r="G21" s="239">
        <v>0</v>
      </c>
      <c r="H21" s="235">
        <v>0</v>
      </c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</row>
    <row r="22" customHeight="1" spans="1:34">
      <c r="A22" s="242"/>
      <c r="B22" s="236"/>
      <c r="C22" s="244" t="s">
        <v>129</v>
      </c>
      <c r="D22" s="232">
        <f t="shared" si="0"/>
        <v>0</v>
      </c>
      <c r="E22" s="237">
        <v>0</v>
      </c>
      <c r="F22" s="238">
        <v>0</v>
      </c>
      <c r="G22" s="239">
        <v>0</v>
      </c>
      <c r="H22" s="235">
        <v>0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</row>
    <row r="23" customHeight="1" spans="1:34">
      <c r="A23" s="242"/>
      <c r="B23" s="236"/>
      <c r="C23" s="244" t="s">
        <v>130</v>
      </c>
      <c r="D23" s="232">
        <f t="shared" si="0"/>
        <v>0</v>
      </c>
      <c r="E23" s="237">
        <v>0</v>
      </c>
      <c r="F23" s="238">
        <v>0</v>
      </c>
      <c r="G23" s="239">
        <v>0</v>
      </c>
      <c r="H23" s="235">
        <v>0</v>
      </c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</row>
    <row r="24" customHeight="1" spans="1:34">
      <c r="A24" s="242"/>
      <c r="B24" s="236"/>
      <c r="C24" s="244" t="s">
        <v>131</v>
      </c>
      <c r="D24" s="232">
        <f t="shared" si="0"/>
        <v>0</v>
      </c>
      <c r="E24" s="237"/>
      <c r="F24" s="238">
        <v>0</v>
      </c>
      <c r="G24" s="239">
        <v>0</v>
      </c>
      <c r="H24" s="235">
        <v>0</v>
      </c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</row>
    <row r="25" customHeight="1" spans="1:34">
      <c r="A25" s="242"/>
      <c r="B25" s="236"/>
      <c r="C25" s="244" t="s">
        <v>132</v>
      </c>
      <c r="D25" s="232">
        <f t="shared" si="0"/>
        <v>0</v>
      </c>
      <c r="E25" s="237"/>
      <c r="F25" s="245"/>
      <c r="G25" s="239">
        <v>0</v>
      </c>
      <c r="H25" s="235">
        <v>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</row>
    <row r="26" customHeight="1" spans="1:34">
      <c r="A26" s="244"/>
      <c r="B26" s="236"/>
      <c r="C26" s="244" t="s">
        <v>133</v>
      </c>
      <c r="D26" s="232">
        <f t="shared" si="0"/>
        <v>415745</v>
      </c>
      <c r="E26" s="241">
        <v>415745</v>
      </c>
      <c r="F26" s="238">
        <v>0</v>
      </c>
      <c r="G26" s="239">
        <v>0</v>
      </c>
      <c r="H26" s="235">
        <v>0</v>
      </c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</row>
    <row r="27" customHeight="1" spans="1:34">
      <c r="A27" s="244"/>
      <c r="B27" s="236"/>
      <c r="C27" s="244" t="s">
        <v>134</v>
      </c>
      <c r="D27" s="232">
        <f t="shared" si="0"/>
        <v>0</v>
      </c>
      <c r="E27" s="237"/>
      <c r="F27" s="238">
        <v>0</v>
      </c>
      <c r="G27" s="239">
        <v>0</v>
      </c>
      <c r="H27" s="235">
        <v>0</v>
      </c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</row>
    <row r="28" customHeight="1" spans="1:34">
      <c r="A28" s="244"/>
      <c r="B28" s="236"/>
      <c r="C28" s="244" t="s">
        <v>135</v>
      </c>
      <c r="D28" s="232">
        <f t="shared" si="0"/>
        <v>0</v>
      </c>
      <c r="E28" s="237"/>
      <c r="F28" s="238">
        <v>0</v>
      </c>
      <c r="G28" s="239">
        <v>0</v>
      </c>
      <c r="H28" s="235">
        <v>0</v>
      </c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</row>
    <row r="29" customHeight="1" spans="1:34">
      <c r="A29" s="244"/>
      <c r="B29" s="236"/>
      <c r="C29" s="244" t="s">
        <v>136</v>
      </c>
      <c r="D29" s="232"/>
      <c r="E29" s="237"/>
      <c r="F29" s="238"/>
      <c r="G29" s="239"/>
      <c r="H29" s="235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</row>
    <row r="30" customHeight="1" spans="1:34">
      <c r="A30" s="244"/>
      <c r="B30" s="236"/>
      <c r="C30" s="244" t="s">
        <v>137</v>
      </c>
      <c r="D30" s="232">
        <f t="shared" si="0"/>
        <v>0</v>
      </c>
      <c r="E30" s="237">
        <v>0</v>
      </c>
      <c r="F30" s="238">
        <v>0</v>
      </c>
      <c r="G30" s="239">
        <v>0</v>
      </c>
      <c r="H30" s="235">
        <v>0</v>
      </c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</row>
    <row r="31" customHeight="1" spans="1:34">
      <c r="A31" s="244"/>
      <c r="B31" s="236"/>
      <c r="C31" s="244" t="s">
        <v>138</v>
      </c>
      <c r="D31" s="232">
        <f t="shared" si="0"/>
        <v>0</v>
      </c>
      <c r="E31" s="237">
        <v>0</v>
      </c>
      <c r="F31" s="238">
        <v>0</v>
      </c>
      <c r="G31" s="239">
        <v>0</v>
      </c>
      <c r="H31" s="235">
        <v>0</v>
      </c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</row>
    <row r="32" customHeight="1" spans="1:34">
      <c r="A32" s="244"/>
      <c r="B32" s="236"/>
      <c r="C32" s="244" t="s">
        <v>139</v>
      </c>
      <c r="D32" s="232">
        <f t="shared" si="0"/>
        <v>0</v>
      </c>
      <c r="E32" s="237">
        <v>0</v>
      </c>
      <c r="F32" s="238">
        <v>0</v>
      </c>
      <c r="G32" s="239">
        <v>0</v>
      </c>
      <c r="H32" s="235">
        <v>0</v>
      </c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</row>
    <row r="33" customHeight="1" spans="1:34">
      <c r="A33" s="244"/>
      <c r="B33" s="236"/>
      <c r="C33" s="244" t="s">
        <v>140</v>
      </c>
      <c r="D33" s="232">
        <f t="shared" si="0"/>
        <v>0</v>
      </c>
      <c r="E33" s="237">
        <v>0</v>
      </c>
      <c r="F33" s="238">
        <v>0</v>
      </c>
      <c r="G33" s="239">
        <v>0</v>
      </c>
      <c r="H33" s="235">
        <v>0</v>
      </c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</row>
    <row r="34" customHeight="1" spans="1:34">
      <c r="A34" s="244"/>
      <c r="B34" s="236"/>
      <c r="C34" s="244" t="s">
        <v>141</v>
      </c>
      <c r="D34" s="232">
        <f t="shared" si="0"/>
        <v>0</v>
      </c>
      <c r="E34" s="237">
        <v>0</v>
      </c>
      <c r="F34" s="238">
        <v>0</v>
      </c>
      <c r="G34" s="239">
        <v>0</v>
      </c>
      <c r="H34" s="235">
        <v>0</v>
      </c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</row>
    <row r="35" customHeight="1" spans="1:34">
      <c r="A35" s="244"/>
      <c r="B35" s="236"/>
      <c r="C35" s="244" t="s">
        <v>142</v>
      </c>
      <c r="D35" s="232">
        <f t="shared" si="0"/>
        <v>0</v>
      </c>
      <c r="E35" s="246">
        <v>0</v>
      </c>
      <c r="F35" s="247">
        <v>0</v>
      </c>
      <c r="G35" s="248">
        <v>0</v>
      </c>
      <c r="H35" s="249">
        <v>0</v>
      </c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</row>
    <row r="36" customHeight="1" spans="1:34">
      <c r="A36" s="227"/>
      <c r="B36" s="250"/>
      <c r="C36" s="227"/>
      <c r="D36" s="250"/>
      <c r="E36" s="251"/>
      <c r="F36" s="252"/>
      <c r="G36" s="253"/>
      <c r="H36" s="25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</row>
    <row r="37" customHeight="1" spans="1:34">
      <c r="A37" s="244"/>
      <c r="B37" s="236"/>
      <c r="C37" s="244" t="s">
        <v>143</v>
      </c>
      <c r="D37" s="254">
        <f>SUM(E37:H37)</f>
        <v>0</v>
      </c>
      <c r="E37" s="246">
        <v>0</v>
      </c>
      <c r="F37" s="247">
        <v>0</v>
      </c>
      <c r="G37" s="248">
        <v>0</v>
      </c>
      <c r="H37" s="249">
        <v>0</v>
      </c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</row>
    <row r="38" customHeight="1" spans="1:34">
      <c r="A38" s="244"/>
      <c r="B38" s="250"/>
      <c r="C38" s="244"/>
      <c r="D38" s="250"/>
      <c r="E38" s="255"/>
      <c r="F38" s="256"/>
      <c r="G38" s="257"/>
      <c r="H38" s="257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</row>
    <row r="39" customHeight="1" spans="1:34">
      <c r="A39" s="227" t="s">
        <v>53</v>
      </c>
      <c r="B39" s="250">
        <f>SUM(B6,B10)</f>
        <v>3702192</v>
      </c>
      <c r="C39" s="227" t="s">
        <v>54</v>
      </c>
      <c r="D39" s="254">
        <f>SUM(E39:H39)</f>
        <v>5872355</v>
      </c>
      <c r="E39" s="250">
        <f>SUM(E7:E37)</f>
        <v>5872355</v>
      </c>
      <c r="F39" s="258">
        <f>SUM(F7:F37)</f>
        <v>0</v>
      </c>
      <c r="G39" s="259">
        <f>SUM(G7:G37)</f>
        <v>0</v>
      </c>
      <c r="H39" s="259">
        <f>SUM(H7:H37)</f>
        <v>0</v>
      </c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</row>
    <row r="40" customHeight="1" spans="1:34">
      <c r="A40" s="260"/>
      <c r="B40" s="261"/>
      <c r="C40" s="262"/>
      <c r="D40" s="222"/>
      <c r="E40" s="222"/>
      <c r="F40" s="262"/>
      <c r="G40" s="262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</row>
  </sheetData>
  <mergeCells count="3">
    <mergeCell ref="A2:H2"/>
    <mergeCell ref="A4:B4"/>
    <mergeCell ref="C4:H4"/>
  </mergeCells>
  <printOptions horizontalCentered="1" verticalCentered="1"/>
  <pageMargins left="0.16" right="0.16" top="0.59" bottom="0.27" header="0.59" footer="0.16"/>
  <pageSetup paperSize="9" scale="66" orientation="landscape" horizontalDpi="300" verticalDpi="300"/>
  <headerFooter alignWithMargins="0" scaleWithDoc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"/>
  <sheetViews>
    <sheetView showZeros="0" workbookViewId="0">
      <selection activeCell="G7" sqref="G7"/>
    </sheetView>
  </sheetViews>
  <sheetFormatPr defaultColWidth="9.16666666666667" defaultRowHeight="12.75" customHeight="1"/>
  <cols>
    <col min="1" max="2" width="4.5" customWidth="1"/>
    <col min="3" max="3" width="10.3333333333333" customWidth="1"/>
    <col min="4" max="4" width="37" customWidth="1"/>
    <col min="5" max="5" width="15.8333333333333" style="140" customWidth="1"/>
    <col min="6" max="6" width="13.1666666666667" style="140" customWidth="1"/>
    <col min="7" max="7" width="12.3333333333333" style="140" customWidth="1"/>
    <col min="8" max="8" width="12.5" style="140" customWidth="1"/>
    <col min="9" max="10" width="11.6666666666667" style="140" customWidth="1"/>
    <col min="11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20.1" customHeight="1" spans="1:253">
      <c r="A1" s="142"/>
      <c r="B1" s="143"/>
      <c r="C1" s="143"/>
      <c r="D1" s="143"/>
      <c r="E1" s="144"/>
      <c r="F1" s="144"/>
      <c r="G1" s="144"/>
      <c r="H1" s="144"/>
      <c r="I1" s="144"/>
      <c r="J1" s="144"/>
      <c r="K1" s="143"/>
      <c r="L1" s="143"/>
      <c r="M1" s="143"/>
      <c r="N1" s="143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14"/>
      <c r="AN1" s="214"/>
      <c r="AO1" s="215" t="s">
        <v>144</v>
      </c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</row>
    <row r="2" ht="20.1" customHeight="1" spans="1:253">
      <c r="A2" s="82" t="s">
        <v>145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  <c r="IR2" s="202"/>
      <c r="IS2" s="202"/>
    </row>
    <row r="3" ht="20.1" customHeight="1" spans="1:253">
      <c r="A3" s="186" t="s">
        <v>5</v>
      </c>
      <c r="B3" s="186"/>
      <c r="C3" s="186"/>
      <c r="D3" s="186"/>
      <c r="E3" s="144"/>
      <c r="F3" s="144"/>
      <c r="G3" s="144"/>
      <c r="H3" s="144"/>
      <c r="I3" s="144"/>
      <c r="J3" s="144"/>
      <c r="K3" s="203"/>
      <c r="L3" s="203"/>
      <c r="M3" s="203"/>
      <c r="N3" s="203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182"/>
      <c r="AJ3" s="182"/>
      <c r="AK3" s="182"/>
      <c r="AL3" s="182"/>
      <c r="AM3" s="214"/>
      <c r="AN3" s="214"/>
      <c r="AO3" s="216" t="s">
        <v>6</v>
      </c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</row>
    <row r="4" ht="20.1" customHeight="1" spans="1:253">
      <c r="A4" s="187" t="s">
        <v>57</v>
      </c>
      <c r="B4" s="187"/>
      <c r="C4" s="188"/>
      <c r="D4" s="189"/>
      <c r="E4" s="190" t="s">
        <v>146</v>
      </c>
      <c r="F4" s="191" t="s">
        <v>147</v>
      </c>
      <c r="G4" s="192"/>
      <c r="H4" s="192"/>
      <c r="I4" s="192"/>
      <c r="J4" s="192"/>
      <c r="K4" s="192"/>
      <c r="L4" s="192"/>
      <c r="M4" s="192"/>
      <c r="N4" s="192"/>
      <c r="O4" s="205"/>
      <c r="P4" s="191" t="s">
        <v>148</v>
      </c>
      <c r="Q4" s="192"/>
      <c r="R4" s="192"/>
      <c r="S4" s="192"/>
      <c r="T4" s="192"/>
      <c r="U4" s="192"/>
      <c r="V4" s="192"/>
      <c r="W4" s="192"/>
      <c r="X4" s="192"/>
      <c r="Y4" s="205"/>
      <c r="Z4" s="210" t="s">
        <v>149</v>
      </c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</row>
    <row r="5" ht="20.1" customHeight="1" spans="1:253">
      <c r="A5" s="121" t="s">
        <v>68</v>
      </c>
      <c r="B5" s="121"/>
      <c r="C5" s="85" t="s">
        <v>69</v>
      </c>
      <c r="D5" s="85" t="s">
        <v>99</v>
      </c>
      <c r="E5" s="190"/>
      <c r="F5" s="193" t="s">
        <v>58</v>
      </c>
      <c r="G5" s="194" t="s">
        <v>150</v>
      </c>
      <c r="H5" s="195"/>
      <c r="I5" s="206"/>
      <c r="J5" s="194" t="s">
        <v>151</v>
      </c>
      <c r="K5" s="195"/>
      <c r="L5" s="206"/>
      <c r="M5" s="194" t="s">
        <v>152</v>
      </c>
      <c r="N5" s="195"/>
      <c r="O5" s="206"/>
      <c r="P5" s="193" t="s">
        <v>58</v>
      </c>
      <c r="Q5" s="194" t="s">
        <v>150</v>
      </c>
      <c r="R5" s="195"/>
      <c r="S5" s="206"/>
      <c r="T5" s="194" t="s">
        <v>151</v>
      </c>
      <c r="U5" s="195"/>
      <c r="V5" s="206"/>
      <c r="W5" s="194" t="s">
        <v>105</v>
      </c>
      <c r="X5" s="195"/>
      <c r="Y5" s="206"/>
      <c r="Z5" s="193" t="s">
        <v>58</v>
      </c>
      <c r="AA5" s="212" t="s">
        <v>150</v>
      </c>
      <c r="AB5" s="213"/>
      <c r="AC5" s="213"/>
      <c r="AD5" s="212" t="s">
        <v>151</v>
      </c>
      <c r="AE5" s="213"/>
      <c r="AF5" s="213"/>
      <c r="AG5" s="212" t="s">
        <v>152</v>
      </c>
      <c r="AH5" s="213"/>
      <c r="AI5" s="213"/>
      <c r="AJ5" s="212" t="s">
        <v>153</v>
      </c>
      <c r="AK5" s="213"/>
      <c r="AL5" s="213"/>
      <c r="AM5" s="212" t="s">
        <v>106</v>
      </c>
      <c r="AN5" s="213"/>
      <c r="AO5" s="213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</row>
    <row r="6" ht="29.25" customHeight="1" spans="1:253">
      <c r="A6" s="94" t="s">
        <v>78</v>
      </c>
      <c r="B6" s="94" t="s">
        <v>79</v>
      </c>
      <c r="C6" s="92"/>
      <c r="D6" s="92"/>
      <c r="E6" s="196"/>
      <c r="F6" s="197"/>
      <c r="G6" s="198" t="s">
        <v>73</v>
      </c>
      <c r="H6" s="199" t="s">
        <v>95</v>
      </c>
      <c r="I6" s="199" t="s">
        <v>96</v>
      </c>
      <c r="J6" s="198" t="s">
        <v>73</v>
      </c>
      <c r="K6" s="199" t="s">
        <v>95</v>
      </c>
      <c r="L6" s="199" t="s">
        <v>96</v>
      </c>
      <c r="M6" s="198" t="s">
        <v>73</v>
      </c>
      <c r="N6" s="199" t="s">
        <v>95</v>
      </c>
      <c r="O6" s="92" t="s">
        <v>96</v>
      </c>
      <c r="P6" s="197"/>
      <c r="Q6" s="198" t="s">
        <v>73</v>
      </c>
      <c r="R6" s="94" t="s">
        <v>95</v>
      </c>
      <c r="S6" s="94" t="s">
        <v>96</v>
      </c>
      <c r="T6" s="198" t="s">
        <v>73</v>
      </c>
      <c r="U6" s="94" t="s">
        <v>95</v>
      </c>
      <c r="V6" s="92" t="s">
        <v>96</v>
      </c>
      <c r="W6" s="94" t="s">
        <v>73</v>
      </c>
      <c r="X6" s="94" t="s">
        <v>95</v>
      </c>
      <c r="Y6" s="94" t="s">
        <v>96</v>
      </c>
      <c r="Z6" s="197"/>
      <c r="AA6" s="198" t="s">
        <v>73</v>
      </c>
      <c r="AB6" s="94" t="s">
        <v>95</v>
      </c>
      <c r="AC6" s="94" t="s">
        <v>96</v>
      </c>
      <c r="AD6" s="198" t="s">
        <v>73</v>
      </c>
      <c r="AE6" s="94" t="s">
        <v>95</v>
      </c>
      <c r="AF6" s="94" t="s">
        <v>96</v>
      </c>
      <c r="AG6" s="198" t="s">
        <v>73</v>
      </c>
      <c r="AH6" s="199" t="s">
        <v>95</v>
      </c>
      <c r="AI6" s="199" t="s">
        <v>96</v>
      </c>
      <c r="AJ6" s="198" t="s">
        <v>73</v>
      </c>
      <c r="AK6" s="199" t="s">
        <v>95</v>
      </c>
      <c r="AL6" s="199" t="s">
        <v>96</v>
      </c>
      <c r="AM6" s="198" t="s">
        <v>73</v>
      </c>
      <c r="AN6" s="199" t="s">
        <v>95</v>
      </c>
      <c r="AO6" s="199" t="s">
        <v>96</v>
      </c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</row>
    <row r="7" s="185" customFormat="1" ht="20.1" customHeight="1" spans="1:253">
      <c r="A7" s="104"/>
      <c r="B7" s="104"/>
      <c r="C7" s="135"/>
      <c r="D7" s="135" t="s">
        <v>58</v>
      </c>
      <c r="E7" s="104">
        <f>F7+P7+Z7</f>
        <v>5872355</v>
      </c>
      <c r="F7" s="104">
        <f>G7+J7+M7</f>
        <v>5872355</v>
      </c>
      <c r="G7" s="104">
        <f>H7+I7</f>
        <v>5872355</v>
      </c>
      <c r="H7" s="104">
        <f>H8+H11</f>
        <v>5872355</v>
      </c>
      <c r="I7" s="104"/>
      <c r="J7" s="101">
        <v>0</v>
      </c>
      <c r="K7" s="135">
        <v>0</v>
      </c>
      <c r="L7" s="138">
        <v>0</v>
      </c>
      <c r="M7" s="207">
        <v>0</v>
      </c>
      <c r="N7" s="135">
        <v>0</v>
      </c>
      <c r="O7" s="138">
        <v>0</v>
      </c>
      <c r="P7" s="207">
        <v>0</v>
      </c>
      <c r="Q7" s="135">
        <v>0</v>
      </c>
      <c r="R7" s="135">
        <v>0</v>
      </c>
      <c r="S7" s="138">
        <v>0</v>
      </c>
      <c r="T7" s="207">
        <v>0</v>
      </c>
      <c r="U7" s="135">
        <v>0</v>
      </c>
      <c r="V7" s="135">
        <v>0</v>
      </c>
      <c r="W7" s="138">
        <v>0</v>
      </c>
      <c r="X7" s="207">
        <v>0</v>
      </c>
      <c r="Y7" s="138">
        <v>0</v>
      </c>
      <c r="Z7" s="207"/>
      <c r="AA7" s="135"/>
      <c r="AB7" s="135"/>
      <c r="AC7" s="138"/>
      <c r="AD7" s="207">
        <v>0</v>
      </c>
      <c r="AE7" s="135">
        <v>0</v>
      </c>
      <c r="AF7" s="138">
        <v>0</v>
      </c>
      <c r="AG7" s="207">
        <v>0</v>
      </c>
      <c r="AH7" s="135">
        <v>0</v>
      </c>
      <c r="AI7" s="138">
        <v>0</v>
      </c>
      <c r="AJ7" s="207"/>
      <c r="AK7" s="135"/>
      <c r="AL7" s="138"/>
      <c r="AM7" s="207">
        <v>0</v>
      </c>
      <c r="AN7" s="135">
        <v>0</v>
      </c>
      <c r="AO7" s="138">
        <v>0</v>
      </c>
      <c r="AP7" s="217"/>
      <c r="AQ7" s="218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</row>
    <row r="8" s="185" customFormat="1" ht="20.1" customHeight="1" spans="1:253">
      <c r="A8" s="104"/>
      <c r="B8" s="104"/>
      <c r="C8" s="135"/>
      <c r="D8" s="132" t="s">
        <v>154</v>
      </c>
      <c r="E8" s="104">
        <v>5500463</v>
      </c>
      <c r="F8" s="104">
        <v>5500463</v>
      </c>
      <c r="G8" s="104">
        <v>5500463</v>
      </c>
      <c r="H8" s="104">
        <v>5500463</v>
      </c>
      <c r="I8" s="101">
        <f>SUM(I9:I9)</f>
        <v>0</v>
      </c>
      <c r="J8" s="101">
        <v>0</v>
      </c>
      <c r="K8" s="135">
        <v>0</v>
      </c>
      <c r="L8" s="138">
        <v>0</v>
      </c>
      <c r="M8" s="207">
        <v>0</v>
      </c>
      <c r="N8" s="135">
        <v>0</v>
      </c>
      <c r="O8" s="138">
        <v>0</v>
      </c>
      <c r="P8" s="207">
        <v>0</v>
      </c>
      <c r="Q8" s="135">
        <v>0</v>
      </c>
      <c r="R8" s="135">
        <v>0</v>
      </c>
      <c r="S8" s="138">
        <v>0</v>
      </c>
      <c r="T8" s="207">
        <v>0</v>
      </c>
      <c r="U8" s="135">
        <v>0</v>
      </c>
      <c r="V8" s="135">
        <v>0</v>
      </c>
      <c r="W8" s="138">
        <v>0</v>
      </c>
      <c r="X8" s="207">
        <v>0</v>
      </c>
      <c r="Y8" s="138">
        <v>0</v>
      </c>
      <c r="Z8" s="207"/>
      <c r="AA8" s="135"/>
      <c r="AB8" s="135"/>
      <c r="AC8" s="138"/>
      <c r="AD8" s="207">
        <v>0</v>
      </c>
      <c r="AE8" s="135">
        <v>0</v>
      </c>
      <c r="AF8" s="138">
        <v>0</v>
      </c>
      <c r="AG8" s="207">
        <v>0</v>
      </c>
      <c r="AH8" s="135">
        <v>0</v>
      </c>
      <c r="AI8" s="138">
        <v>0</v>
      </c>
      <c r="AJ8" s="207">
        <v>0</v>
      </c>
      <c r="AK8" s="135">
        <v>0</v>
      </c>
      <c r="AL8" s="138">
        <v>0</v>
      </c>
      <c r="AM8" s="207">
        <v>0</v>
      </c>
      <c r="AN8" s="135">
        <v>0</v>
      </c>
      <c r="AO8" s="138">
        <v>0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0"/>
      <c r="HJ8" s="220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0"/>
      <c r="IL8" s="220"/>
      <c r="IM8" s="220"/>
      <c r="IN8" s="220"/>
      <c r="IO8" s="220"/>
      <c r="IP8" s="220"/>
      <c r="IQ8" s="220"/>
      <c r="IR8" s="220"/>
      <c r="IS8" s="220"/>
    </row>
    <row r="9" s="185" customFormat="1" ht="20.1" customHeight="1" spans="1:253">
      <c r="A9" s="200" t="s">
        <v>155</v>
      </c>
      <c r="B9" s="101" t="s">
        <v>91</v>
      </c>
      <c r="C9" s="135">
        <v>208230</v>
      </c>
      <c r="D9" s="138" t="s">
        <v>156</v>
      </c>
      <c r="E9" s="104">
        <v>5152294</v>
      </c>
      <c r="F9" s="104">
        <v>5152294</v>
      </c>
      <c r="G9" s="104">
        <v>5152294</v>
      </c>
      <c r="H9" s="136">
        <v>5152294</v>
      </c>
      <c r="I9" s="101"/>
      <c r="J9" s="101">
        <v>0</v>
      </c>
      <c r="K9" s="135">
        <v>0</v>
      </c>
      <c r="L9" s="138">
        <v>0</v>
      </c>
      <c r="M9" s="207">
        <v>0</v>
      </c>
      <c r="N9" s="135">
        <v>0</v>
      </c>
      <c r="O9" s="138">
        <v>0</v>
      </c>
      <c r="P9" s="207">
        <v>0</v>
      </c>
      <c r="Q9" s="135">
        <v>0</v>
      </c>
      <c r="R9" s="135">
        <v>0</v>
      </c>
      <c r="S9" s="138">
        <v>0</v>
      </c>
      <c r="T9" s="207">
        <v>0</v>
      </c>
      <c r="U9" s="135">
        <v>0</v>
      </c>
      <c r="V9" s="135">
        <v>0</v>
      </c>
      <c r="W9" s="138">
        <v>0</v>
      </c>
      <c r="X9" s="207">
        <v>0</v>
      </c>
      <c r="Y9" s="138">
        <v>0</v>
      </c>
      <c r="Z9" s="207"/>
      <c r="AA9" s="135"/>
      <c r="AB9" s="135"/>
      <c r="AC9" s="138"/>
      <c r="AD9" s="207">
        <v>0</v>
      </c>
      <c r="AE9" s="135">
        <v>0</v>
      </c>
      <c r="AF9" s="138">
        <v>0</v>
      </c>
      <c r="AG9" s="207">
        <v>0</v>
      </c>
      <c r="AH9" s="135">
        <v>0</v>
      </c>
      <c r="AI9" s="138">
        <v>0</v>
      </c>
      <c r="AJ9" s="207">
        <v>0</v>
      </c>
      <c r="AK9" s="135">
        <v>0</v>
      </c>
      <c r="AL9" s="138">
        <v>0</v>
      </c>
      <c r="AM9" s="207">
        <v>0</v>
      </c>
      <c r="AN9" s="135">
        <v>0</v>
      </c>
      <c r="AO9" s="138">
        <v>0</v>
      </c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  <c r="IQ9" s="220"/>
      <c r="IR9" s="220"/>
      <c r="IS9" s="220"/>
    </row>
    <row r="10" s="185" customFormat="1" ht="20.1" customHeight="1" spans="1:253">
      <c r="A10" s="200">
        <v>505</v>
      </c>
      <c r="B10" s="101" t="s">
        <v>82</v>
      </c>
      <c r="C10" s="135">
        <v>208230</v>
      </c>
      <c r="D10" s="138" t="s">
        <v>157</v>
      </c>
      <c r="E10" s="104">
        <f>F10+P10+Z10</f>
        <v>348169</v>
      </c>
      <c r="F10" s="104">
        <v>348169</v>
      </c>
      <c r="G10" s="104">
        <v>348169</v>
      </c>
      <c r="H10" s="104">
        <v>348169</v>
      </c>
      <c r="I10" s="101"/>
      <c r="J10" s="155"/>
      <c r="K10" s="208"/>
      <c r="L10" s="138"/>
      <c r="M10" s="207"/>
      <c r="N10" s="135"/>
      <c r="O10" s="138"/>
      <c r="P10" s="207"/>
      <c r="Q10" s="135"/>
      <c r="R10" s="135"/>
      <c r="S10" s="138"/>
      <c r="T10" s="207"/>
      <c r="U10" s="135"/>
      <c r="V10" s="135"/>
      <c r="W10" s="138"/>
      <c r="X10" s="207"/>
      <c r="Y10" s="138"/>
      <c r="Z10" s="207"/>
      <c r="AA10" s="135"/>
      <c r="AB10" s="135"/>
      <c r="AC10" s="138"/>
      <c r="AD10" s="207"/>
      <c r="AE10" s="135"/>
      <c r="AF10" s="138"/>
      <c r="AG10" s="207"/>
      <c r="AH10" s="135"/>
      <c r="AI10" s="138"/>
      <c r="AJ10" s="207"/>
      <c r="AK10" s="135"/>
      <c r="AL10" s="138"/>
      <c r="AM10" s="207"/>
      <c r="AN10" s="135"/>
      <c r="AO10" s="138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</row>
    <row r="11" s="185" customFormat="1" ht="20.1" customHeight="1" spans="1:253">
      <c r="A11" s="132"/>
      <c r="B11" s="101"/>
      <c r="C11" s="135"/>
      <c r="D11" s="200" t="s">
        <v>158</v>
      </c>
      <c r="E11" s="104">
        <v>371892</v>
      </c>
      <c r="F11" s="104">
        <v>371892</v>
      </c>
      <c r="G11" s="104">
        <v>371892</v>
      </c>
      <c r="H11" s="104">
        <v>371892</v>
      </c>
      <c r="I11" s="101"/>
      <c r="J11" s="155"/>
      <c r="K11" s="209"/>
      <c r="L11" s="138"/>
      <c r="M11" s="207"/>
      <c r="N11" s="135"/>
      <c r="O11" s="138"/>
      <c r="P11" s="207"/>
      <c r="Q11" s="135"/>
      <c r="R11" s="135"/>
      <c r="S11" s="138"/>
      <c r="T11" s="207"/>
      <c r="U11" s="135"/>
      <c r="V11" s="135"/>
      <c r="W11" s="138"/>
      <c r="X11" s="207"/>
      <c r="Y11" s="138"/>
      <c r="Z11" s="207"/>
      <c r="AA11" s="135"/>
      <c r="AB11" s="135"/>
      <c r="AC11" s="138"/>
      <c r="AD11" s="207"/>
      <c r="AE11" s="135"/>
      <c r="AF11" s="138"/>
      <c r="AG11" s="207"/>
      <c r="AH11" s="135"/>
      <c r="AI11" s="138"/>
      <c r="AJ11" s="207"/>
      <c r="AK11" s="135"/>
      <c r="AL11" s="138"/>
      <c r="AM11" s="207"/>
      <c r="AN11" s="135"/>
      <c r="AO11" s="138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  <c r="IN11" s="220"/>
      <c r="IO11" s="220"/>
      <c r="IP11" s="220"/>
      <c r="IQ11" s="220"/>
      <c r="IR11" s="220"/>
      <c r="IS11" s="220"/>
    </row>
    <row r="12" s="185" customFormat="1" ht="20.1" customHeight="1" spans="1:253">
      <c r="A12" s="132" t="s">
        <v>159</v>
      </c>
      <c r="B12" s="132" t="s">
        <v>91</v>
      </c>
      <c r="C12" s="135">
        <v>208230</v>
      </c>
      <c r="D12" s="201" t="s">
        <v>160</v>
      </c>
      <c r="E12" s="136">
        <v>47892</v>
      </c>
      <c r="F12" s="136">
        <v>47892</v>
      </c>
      <c r="G12" s="136">
        <v>47892</v>
      </c>
      <c r="H12" s="136">
        <v>47892</v>
      </c>
      <c r="I12" s="101"/>
      <c r="J12" s="155"/>
      <c r="K12" s="209"/>
      <c r="L12" s="138"/>
      <c r="M12" s="207"/>
      <c r="N12" s="135"/>
      <c r="O12" s="138"/>
      <c r="P12" s="207"/>
      <c r="Q12" s="135"/>
      <c r="R12" s="135"/>
      <c r="S12" s="138"/>
      <c r="T12" s="207"/>
      <c r="U12" s="135"/>
      <c r="V12" s="135"/>
      <c r="W12" s="138"/>
      <c r="X12" s="207"/>
      <c r="Y12" s="138"/>
      <c r="Z12" s="207"/>
      <c r="AA12" s="135"/>
      <c r="AB12" s="135"/>
      <c r="AC12" s="138"/>
      <c r="AD12" s="207"/>
      <c r="AE12" s="135"/>
      <c r="AF12" s="138"/>
      <c r="AG12" s="207"/>
      <c r="AH12" s="135"/>
      <c r="AI12" s="138"/>
      <c r="AJ12" s="207"/>
      <c r="AK12" s="135"/>
      <c r="AL12" s="138"/>
      <c r="AM12" s="207"/>
      <c r="AN12" s="135"/>
      <c r="AO12" s="138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  <c r="EF12" s="220"/>
      <c r="EG12" s="220"/>
      <c r="EH12" s="220"/>
      <c r="EI12" s="220"/>
      <c r="EJ12" s="220"/>
      <c r="EK12" s="220"/>
      <c r="EL12" s="220"/>
      <c r="EM12" s="220"/>
      <c r="EN12" s="220"/>
      <c r="EO12" s="220"/>
      <c r="EP12" s="220"/>
      <c r="EQ12" s="220"/>
      <c r="ER12" s="220"/>
      <c r="ES12" s="220"/>
      <c r="ET12" s="220"/>
      <c r="EU12" s="220"/>
      <c r="EV12" s="220"/>
      <c r="EW12" s="220"/>
      <c r="EX12" s="220"/>
      <c r="EY12" s="220"/>
      <c r="EZ12" s="220"/>
      <c r="FA12" s="220"/>
      <c r="FB12" s="220"/>
      <c r="FC12" s="220"/>
      <c r="FD12" s="220"/>
      <c r="FE12" s="220"/>
      <c r="FF12" s="220"/>
      <c r="FG12" s="220"/>
      <c r="FH12" s="220"/>
      <c r="FI12" s="220"/>
      <c r="FJ12" s="220"/>
      <c r="FK12" s="220"/>
      <c r="FL12" s="220"/>
      <c r="FM12" s="220"/>
      <c r="FN12" s="220"/>
      <c r="FO12" s="220"/>
      <c r="FP12" s="220"/>
      <c r="FQ12" s="220"/>
      <c r="FR12" s="220"/>
      <c r="FS12" s="220"/>
      <c r="FT12" s="220"/>
      <c r="FU12" s="220"/>
      <c r="FV12" s="220"/>
      <c r="FW12" s="220"/>
      <c r="FX12" s="220"/>
      <c r="FY12" s="220"/>
      <c r="FZ12" s="220"/>
      <c r="GA12" s="220"/>
      <c r="GB12" s="220"/>
      <c r="GC12" s="220"/>
      <c r="GD12" s="220"/>
      <c r="GE12" s="220"/>
      <c r="GF12" s="220"/>
      <c r="GG12" s="220"/>
      <c r="GH12" s="220"/>
      <c r="GI12" s="220"/>
      <c r="GJ12" s="220"/>
      <c r="GK12" s="220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0"/>
      <c r="HB12" s="220"/>
      <c r="HC12" s="220"/>
      <c r="HD12" s="220"/>
      <c r="HE12" s="220"/>
      <c r="HF12" s="220"/>
      <c r="HG12" s="220"/>
      <c r="HH12" s="220"/>
      <c r="HI12" s="220"/>
      <c r="HJ12" s="220"/>
      <c r="HK12" s="220"/>
      <c r="HL12" s="220"/>
      <c r="HM12" s="220"/>
      <c r="HN12" s="220"/>
      <c r="HO12" s="220"/>
      <c r="HP12" s="220"/>
      <c r="HQ12" s="220"/>
      <c r="HR12" s="220"/>
      <c r="HS12" s="220"/>
      <c r="HT12" s="220"/>
      <c r="HU12" s="220"/>
      <c r="HV12" s="220"/>
      <c r="HW12" s="220"/>
      <c r="HX12" s="220"/>
      <c r="HY12" s="220"/>
      <c r="HZ12" s="220"/>
      <c r="IA12" s="220"/>
      <c r="IB12" s="220"/>
      <c r="IC12" s="220"/>
      <c r="ID12" s="220"/>
      <c r="IE12" s="220"/>
      <c r="IF12" s="220"/>
      <c r="IG12" s="220"/>
      <c r="IH12" s="220"/>
      <c r="II12" s="220"/>
      <c r="IJ12" s="220"/>
      <c r="IK12" s="220"/>
      <c r="IL12" s="220"/>
      <c r="IM12" s="220"/>
      <c r="IN12" s="220"/>
      <c r="IO12" s="220"/>
      <c r="IP12" s="220"/>
      <c r="IQ12" s="220"/>
      <c r="IR12" s="220"/>
      <c r="IS12" s="220"/>
    </row>
    <row r="13" s="185" customFormat="1" ht="20.1" customHeight="1" spans="1:253">
      <c r="A13" s="132" t="s">
        <v>159</v>
      </c>
      <c r="B13" s="132" t="s">
        <v>161</v>
      </c>
      <c r="C13" s="135">
        <v>208230</v>
      </c>
      <c r="D13" s="201" t="s">
        <v>162</v>
      </c>
      <c r="E13" s="136">
        <v>324000</v>
      </c>
      <c r="F13" s="136">
        <v>324000</v>
      </c>
      <c r="G13" s="136">
        <v>324000</v>
      </c>
      <c r="H13" s="136">
        <v>324000</v>
      </c>
      <c r="I13" s="101"/>
      <c r="J13" s="155"/>
      <c r="K13" s="135"/>
      <c r="L13" s="138"/>
      <c r="M13" s="207"/>
      <c r="N13" s="135"/>
      <c r="O13" s="138"/>
      <c r="P13" s="207"/>
      <c r="Q13" s="135"/>
      <c r="R13" s="135"/>
      <c r="S13" s="138"/>
      <c r="T13" s="207"/>
      <c r="U13" s="135"/>
      <c r="V13" s="135"/>
      <c r="W13" s="138"/>
      <c r="X13" s="207"/>
      <c r="Y13" s="138"/>
      <c r="Z13" s="207"/>
      <c r="AA13" s="135"/>
      <c r="AB13" s="135"/>
      <c r="AC13" s="138"/>
      <c r="AD13" s="207"/>
      <c r="AE13" s="135"/>
      <c r="AF13" s="138"/>
      <c r="AG13" s="207"/>
      <c r="AH13" s="135"/>
      <c r="AI13" s="138"/>
      <c r="AJ13" s="207"/>
      <c r="AK13" s="135"/>
      <c r="AL13" s="138"/>
      <c r="AM13" s="207"/>
      <c r="AN13" s="135"/>
      <c r="AO13" s="138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</row>
  </sheetData>
  <mergeCells count="16">
    <mergeCell ref="A2:AO2"/>
    <mergeCell ref="A3:D3"/>
    <mergeCell ref="F4:O4"/>
    <mergeCell ref="P4:Y4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  <mergeCell ref="Z5:Z6"/>
  </mergeCells>
  <printOptions horizontalCentered="1"/>
  <pageMargins left="0" right="0" top="0" bottom="0" header="0.5" footer="0.5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2"/>
  <sheetViews>
    <sheetView showGridLines="0" showZeros="0" workbookViewId="0">
      <pane xSplit="5" ySplit="6" topLeftCell="F7" activePane="bottomRight" state="frozen"/>
      <selection/>
      <selection pane="topRight"/>
      <selection pane="bottomLeft"/>
      <selection pane="bottomRight" activeCell="K26" sqref="K26"/>
    </sheetView>
  </sheetViews>
  <sheetFormatPr defaultColWidth="9.16666666666667" defaultRowHeight="12.75" customHeight="1"/>
  <cols>
    <col min="1" max="1" width="4.83333333333333" customWidth="1"/>
    <col min="2" max="2" width="5.33333333333333" customWidth="1"/>
    <col min="3" max="3" width="4.83333333333333" customWidth="1"/>
    <col min="4" max="4" width="33.8333333333333" customWidth="1"/>
    <col min="5" max="5" width="13.8333333333333" style="140" customWidth="1"/>
    <col min="6" max="12" width="12" style="140" customWidth="1"/>
    <col min="13" max="13" width="10.5" style="140" customWidth="1"/>
    <col min="14" max="19" width="12" style="140" customWidth="1"/>
    <col min="20" max="45" width="10.8333333333333" style="140" customWidth="1"/>
    <col min="46" max="46" width="9.5" style="140" customWidth="1"/>
    <col min="47" max="47" width="10.8333333333333" style="140" customWidth="1"/>
    <col min="48" max="57" width="11" style="140" customWidth="1"/>
    <col min="58" max="58" width="10.3333333333333" style="140" customWidth="1"/>
    <col min="59" max="59" width="10" style="140" customWidth="1"/>
    <col min="60" max="60" width="11" style="140" customWidth="1"/>
    <col min="61" max="78" width="7.66666666666667" style="140" customWidth="1"/>
    <col min="79" max="89" width="10" style="140" customWidth="1"/>
    <col min="90" max="90" width="10" style="141" customWidth="1"/>
    <col min="91" max="98" width="10" style="140" customWidth="1"/>
    <col min="99" max="110" width="9" style="140" customWidth="1"/>
    <col min="111" max="111" width="10.1666666666667" style="140" customWidth="1"/>
    <col min="112" max="112" width="9" style="140" customWidth="1"/>
    <col min="113" max="113" width="10.6666666666667" customWidth="1"/>
  </cols>
  <sheetData>
    <row r="1" ht="13.9" customHeight="1" spans="1:112">
      <c r="A1" s="142"/>
      <c r="B1" s="143"/>
      <c r="C1" s="143"/>
      <c r="D1" s="143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63"/>
      <c r="AH1" s="163"/>
      <c r="DH1" s="175" t="s">
        <v>163</v>
      </c>
    </row>
    <row r="2" ht="19.9" customHeight="1" spans="1:112">
      <c r="A2" s="82" t="s">
        <v>164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</row>
    <row r="3" ht="16.15" customHeight="1" spans="1:113">
      <c r="A3" s="145" t="s">
        <v>5</v>
      </c>
      <c r="B3" s="145"/>
      <c r="C3" s="145"/>
      <c r="D3" s="145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4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76" t="s">
        <v>6</v>
      </c>
      <c r="DI3" s="182"/>
    </row>
    <row r="4" ht="20.1" customHeight="1" spans="1:113">
      <c r="A4" s="86" t="s">
        <v>57</v>
      </c>
      <c r="B4" s="86"/>
      <c r="C4" s="86"/>
      <c r="D4" s="86"/>
      <c r="E4" s="146" t="s">
        <v>58</v>
      </c>
      <c r="F4" s="147" t="s">
        <v>156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57" t="s">
        <v>165</v>
      </c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66" t="s">
        <v>166</v>
      </c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8" t="s">
        <v>167</v>
      </c>
      <c r="BJ4" s="169"/>
      <c r="BK4" s="169"/>
      <c r="BL4" s="169"/>
      <c r="BM4" s="166"/>
      <c r="BN4" s="170" t="s">
        <v>168</v>
      </c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2"/>
      <c r="CA4" s="167" t="s">
        <v>169</v>
      </c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73" t="s">
        <v>170</v>
      </c>
      <c r="CS4" s="169"/>
      <c r="CT4" s="166"/>
      <c r="CU4" s="173" t="s">
        <v>171</v>
      </c>
      <c r="CV4" s="169"/>
      <c r="CW4" s="169"/>
      <c r="CX4" s="169"/>
      <c r="CY4" s="169"/>
      <c r="CZ4" s="166"/>
      <c r="DA4" s="177" t="s">
        <v>172</v>
      </c>
      <c r="DB4" s="178"/>
      <c r="DC4" s="179"/>
      <c r="DD4" s="177" t="s">
        <v>173</v>
      </c>
      <c r="DE4" s="178"/>
      <c r="DF4" s="178"/>
      <c r="DG4" s="178"/>
      <c r="DH4" s="179"/>
      <c r="DI4" s="182"/>
    </row>
    <row r="5" ht="20.1" customHeight="1" spans="1:113">
      <c r="A5" s="149" t="s">
        <v>68</v>
      </c>
      <c r="B5" s="149"/>
      <c r="C5" s="150"/>
      <c r="D5" s="88" t="s">
        <v>174</v>
      </c>
      <c r="E5" s="151"/>
      <c r="F5" s="152" t="s">
        <v>73</v>
      </c>
      <c r="G5" s="152" t="s">
        <v>175</v>
      </c>
      <c r="H5" s="152" t="s">
        <v>176</v>
      </c>
      <c r="I5" s="152" t="s">
        <v>177</v>
      </c>
      <c r="J5" s="94" t="s">
        <v>178</v>
      </c>
      <c r="K5" s="152" t="s">
        <v>179</v>
      </c>
      <c r="L5" s="152" t="s">
        <v>180</v>
      </c>
      <c r="M5" s="94" t="s">
        <v>181</v>
      </c>
      <c r="N5" s="94" t="s">
        <v>182</v>
      </c>
      <c r="O5" s="94" t="s">
        <v>183</v>
      </c>
      <c r="P5" s="94" t="s">
        <v>184</v>
      </c>
      <c r="Q5" s="94" t="s">
        <v>92</v>
      </c>
      <c r="R5" s="94" t="s">
        <v>185</v>
      </c>
      <c r="S5" s="158" t="s">
        <v>186</v>
      </c>
      <c r="T5" s="152" t="s">
        <v>73</v>
      </c>
      <c r="U5" s="152" t="s">
        <v>187</v>
      </c>
      <c r="V5" s="152" t="s">
        <v>188</v>
      </c>
      <c r="W5" s="152" t="s">
        <v>189</v>
      </c>
      <c r="X5" s="152" t="s">
        <v>190</v>
      </c>
      <c r="Y5" s="152" t="s">
        <v>191</v>
      </c>
      <c r="Z5" s="152" t="s">
        <v>192</v>
      </c>
      <c r="AA5" s="152" t="s">
        <v>193</v>
      </c>
      <c r="AB5" s="94" t="s">
        <v>194</v>
      </c>
      <c r="AC5" s="152" t="s">
        <v>195</v>
      </c>
      <c r="AD5" s="152" t="s">
        <v>196</v>
      </c>
      <c r="AE5" s="161" t="s">
        <v>197</v>
      </c>
      <c r="AF5" s="152" t="s">
        <v>198</v>
      </c>
      <c r="AG5" s="152" t="s">
        <v>199</v>
      </c>
      <c r="AH5" s="152" t="s">
        <v>200</v>
      </c>
      <c r="AI5" s="152" t="s">
        <v>201</v>
      </c>
      <c r="AJ5" s="161" t="s">
        <v>202</v>
      </c>
      <c r="AK5" s="152" t="s">
        <v>203</v>
      </c>
      <c r="AL5" s="152" t="s">
        <v>204</v>
      </c>
      <c r="AM5" s="152" t="s">
        <v>205</v>
      </c>
      <c r="AN5" s="152" t="s">
        <v>206</v>
      </c>
      <c r="AO5" s="152" t="s">
        <v>207</v>
      </c>
      <c r="AP5" s="152" t="s">
        <v>208</v>
      </c>
      <c r="AQ5" s="152" t="s">
        <v>209</v>
      </c>
      <c r="AR5" s="161" t="s">
        <v>210</v>
      </c>
      <c r="AS5" s="152" t="s">
        <v>211</v>
      </c>
      <c r="AT5" s="94" t="s">
        <v>212</v>
      </c>
      <c r="AU5" s="152" t="s">
        <v>213</v>
      </c>
      <c r="AV5" s="151" t="s">
        <v>73</v>
      </c>
      <c r="AW5" s="151" t="s">
        <v>214</v>
      </c>
      <c r="AX5" s="94" t="s">
        <v>215</v>
      </c>
      <c r="AY5" s="94" t="s">
        <v>216</v>
      </c>
      <c r="AZ5" s="151" t="s">
        <v>217</v>
      </c>
      <c r="BA5" s="94" t="s">
        <v>218</v>
      </c>
      <c r="BB5" s="151" t="s">
        <v>219</v>
      </c>
      <c r="BC5" s="151" t="s">
        <v>220</v>
      </c>
      <c r="BD5" s="151" t="s">
        <v>221</v>
      </c>
      <c r="BE5" s="94" t="s">
        <v>222</v>
      </c>
      <c r="BF5" s="94" t="s">
        <v>223</v>
      </c>
      <c r="BG5" s="94" t="s">
        <v>224</v>
      </c>
      <c r="BH5" s="151" t="s">
        <v>225</v>
      </c>
      <c r="BI5" s="151" t="s">
        <v>73</v>
      </c>
      <c r="BJ5" s="151" t="s">
        <v>226</v>
      </c>
      <c r="BK5" s="151" t="s">
        <v>227</v>
      </c>
      <c r="BL5" s="94" t="s">
        <v>228</v>
      </c>
      <c r="BM5" s="94" t="s">
        <v>229</v>
      </c>
      <c r="BN5" s="152" t="s">
        <v>73</v>
      </c>
      <c r="BO5" s="152" t="s">
        <v>230</v>
      </c>
      <c r="BP5" s="152" t="s">
        <v>231</v>
      </c>
      <c r="BQ5" s="152" t="s">
        <v>232</v>
      </c>
      <c r="BR5" s="152" t="s">
        <v>233</v>
      </c>
      <c r="BS5" s="152" t="s">
        <v>234</v>
      </c>
      <c r="BT5" s="152" t="s">
        <v>235</v>
      </c>
      <c r="BU5" s="152" t="s">
        <v>236</v>
      </c>
      <c r="BV5" s="152" t="s">
        <v>237</v>
      </c>
      <c r="BW5" s="152" t="s">
        <v>238</v>
      </c>
      <c r="BX5" s="91" t="s">
        <v>239</v>
      </c>
      <c r="BY5" s="91" t="s">
        <v>240</v>
      </c>
      <c r="BZ5" s="152" t="s">
        <v>241</v>
      </c>
      <c r="CA5" s="151" t="s">
        <v>73</v>
      </c>
      <c r="CB5" s="151" t="s">
        <v>230</v>
      </c>
      <c r="CC5" s="151" t="s">
        <v>231</v>
      </c>
      <c r="CD5" s="151" t="s">
        <v>232</v>
      </c>
      <c r="CE5" s="151" t="s">
        <v>233</v>
      </c>
      <c r="CF5" s="151" t="s">
        <v>234</v>
      </c>
      <c r="CG5" s="151" t="s">
        <v>235</v>
      </c>
      <c r="CH5" s="151" t="s">
        <v>236</v>
      </c>
      <c r="CI5" s="151" t="s">
        <v>242</v>
      </c>
      <c r="CJ5" s="151" t="s">
        <v>243</v>
      </c>
      <c r="CK5" s="151" t="s">
        <v>244</v>
      </c>
      <c r="CL5" s="151" t="s">
        <v>245</v>
      </c>
      <c r="CM5" s="162" t="s">
        <v>237</v>
      </c>
      <c r="CN5" s="151" t="s">
        <v>238</v>
      </c>
      <c r="CO5" s="94" t="s">
        <v>239</v>
      </c>
      <c r="CP5" s="94" t="s">
        <v>240</v>
      </c>
      <c r="CQ5" s="151" t="s">
        <v>246</v>
      </c>
      <c r="CR5" s="91" t="s">
        <v>73</v>
      </c>
      <c r="CS5" s="91" t="s">
        <v>247</v>
      </c>
      <c r="CT5" s="152" t="s">
        <v>248</v>
      </c>
      <c r="CU5" s="94" t="s">
        <v>73</v>
      </c>
      <c r="CV5" s="94" t="s">
        <v>247</v>
      </c>
      <c r="CW5" s="94" t="s">
        <v>249</v>
      </c>
      <c r="CX5" s="94" t="s">
        <v>250</v>
      </c>
      <c r="CY5" s="94" t="s">
        <v>251</v>
      </c>
      <c r="CZ5" s="94" t="s">
        <v>252</v>
      </c>
      <c r="DA5" s="94" t="s">
        <v>73</v>
      </c>
      <c r="DB5" s="94" t="s">
        <v>172</v>
      </c>
      <c r="DC5" s="94" t="s">
        <v>253</v>
      </c>
      <c r="DD5" s="94" t="s">
        <v>73</v>
      </c>
      <c r="DE5" s="152" t="s">
        <v>254</v>
      </c>
      <c r="DF5" s="152" t="s">
        <v>255</v>
      </c>
      <c r="DG5" s="152" t="s">
        <v>256</v>
      </c>
      <c r="DH5" s="152" t="s">
        <v>173</v>
      </c>
      <c r="DI5" s="182"/>
    </row>
    <row r="6" ht="16.9" customHeight="1" spans="1:113">
      <c r="A6" s="125" t="s">
        <v>78</v>
      </c>
      <c r="B6" s="153" t="s">
        <v>79</v>
      </c>
      <c r="C6" s="124" t="s">
        <v>80</v>
      </c>
      <c r="D6" s="92"/>
      <c r="E6" s="94"/>
      <c r="F6" s="151"/>
      <c r="G6" s="151"/>
      <c r="H6" s="151"/>
      <c r="I6" s="151"/>
      <c r="J6" s="152"/>
      <c r="K6" s="151"/>
      <c r="L6" s="151"/>
      <c r="M6" s="152"/>
      <c r="N6" s="152"/>
      <c r="O6" s="152"/>
      <c r="P6" s="152"/>
      <c r="Q6" s="152"/>
      <c r="R6" s="152"/>
      <c r="S6" s="159"/>
      <c r="T6" s="151"/>
      <c r="U6" s="151"/>
      <c r="V6" s="151"/>
      <c r="W6" s="151"/>
      <c r="X6" s="151"/>
      <c r="Y6" s="151"/>
      <c r="Z6" s="151"/>
      <c r="AA6" s="151"/>
      <c r="AB6" s="152"/>
      <c r="AC6" s="151"/>
      <c r="AD6" s="151"/>
      <c r="AE6" s="162"/>
      <c r="AF6" s="151"/>
      <c r="AG6" s="151"/>
      <c r="AH6" s="151"/>
      <c r="AI6" s="151"/>
      <c r="AJ6" s="162"/>
      <c r="AK6" s="151"/>
      <c r="AL6" s="151"/>
      <c r="AM6" s="151"/>
      <c r="AN6" s="151"/>
      <c r="AO6" s="151"/>
      <c r="AP6" s="151"/>
      <c r="AQ6" s="151"/>
      <c r="AR6" s="162"/>
      <c r="AS6" s="151"/>
      <c r="AT6" s="152"/>
      <c r="AU6" s="151"/>
      <c r="AV6" s="151"/>
      <c r="AW6" s="151"/>
      <c r="AX6" s="152"/>
      <c r="AY6" s="152"/>
      <c r="AZ6" s="151"/>
      <c r="BA6" s="152"/>
      <c r="BB6" s="151"/>
      <c r="BC6" s="151"/>
      <c r="BD6" s="151"/>
      <c r="BE6" s="152"/>
      <c r="BF6" s="152"/>
      <c r="BG6" s="152"/>
      <c r="BH6" s="151"/>
      <c r="BI6" s="151"/>
      <c r="BJ6" s="151"/>
      <c r="BK6" s="151"/>
      <c r="BL6" s="152"/>
      <c r="BM6" s="152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8"/>
      <c r="BY6" s="98"/>
      <c r="BZ6" s="94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62"/>
      <c r="CN6" s="151"/>
      <c r="CO6" s="152"/>
      <c r="CP6" s="152"/>
      <c r="CQ6" s="151"/>
      <c r="CR6" s="98"/>
      <c r="CS6" s="98"/>
      <c r="CT6" s="94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94"/>
      <c r="DF6" s="94"/>
      <c r="DG6" s="94"/>
      <c r="DH6" s="94"/>
      <c r="DI6" s="182"/>
    </row>
    <row r="7" s="139" customFormat="1" ht="24" customHeight="1" spans="1:113">
      <c r="A7" s="100"/>
      <c r="B7" s="100"/>
      <c r="C7" s="100"/>
      <c r="D7" s="100" t="s">
        <v>58</v>
      </c>
      <c r="E7" s="101">
        <f t="shared" ref="E7:K7" si="0">SUM(E8:E12)</f>
        <v>5872355</v>
      </c>
      <c r="F7" s="101">
        <f t="shared" si="0"/>
        <v>5152294</v>
      </c>
      <c r="G7" s="101">
        <f t="shared" si="0"/>
        <v>1966884</v>
      </c>
      <c r="H7" s="101">
        <f t="shared" si="0"/>
        <v>331104</v>
      </c>
      <c r="I7" s="101">
        <f t="shared" si="0"/>
        <v>0</v>
      </c>
      <c r="J7" s="101">
        <f t="shared" si="0"/>
        <v>0</v>
      </c>
      <c r="K7" s="101">
        <f t="shared" si="0"/>
        <v>1166556</v>
      </c>
      <c r="L7" s="101"/>
      <c r="M7" s="101"/>
      <c r="N7" s="101"/>
      <c r="O7" s="101"/>
      <c r="P7" s="101"/>
      <c r="Q7" s="101">
        <f t="shared" ref="Q7:AW7" si="1">SUM(Q8:Q12)</f>
        <v>415745</v>
      </c>
      <c r="R7" s="101">
        <f t="shared" si="1"/>
        <v>0</v>
      </c>
      <c r="S7" s="101">
        <f t="shared" si="1"/>
        <v>480000</v>
      </c>
      <c r="T7" s="101">
        <f t="shared" si="1"/>
        <v>348169</v>
      </c>
      <c r="U7" s="101">
        <f t="shared" si="1"/>
        <v>60000</v>
      </c>
      <c r="V7" s="101">
        <f t="shared" si="1"/>
        <v>1500</v>
      </c>
      <c r="W7" s="101">
        <f t="shared" si="1"/>
        <v>0</v>
      </c>
      <c r="X7" s="101">
        <f t="shared" si="1"/>
        <v>500</v>
      </c>
      <c r="Y7" s="101">
        <f t="shared" si="1"/>
        <v>10000</v>
      </c>
      <c r="Z7" s="101">
        <f t="shared" si="1"/>
        <v>12000</v>
      </c>
      <c r="AA7" s="101">
        <f t="shared" si="1"/>
        <v>5000</v>
      </c>
      <c r="AB7" s="101">
        <f t="shared" si="1"/>
        <v>0</v>
      </c>
      <c r="AC7" s="101">
        <f t="shared" si="1"/>
        <v>0</v>
      </c>
      <c r="AD7" s="101">
        <f t="shared" si="1"/>
        <v>6000</v>
      </c>
      <c r="AE7" s="101">
        <f t="shared" si="1"/>
        <v>0</v>
      </c>
      <c r="AF7" s="101">
        <f t="shared" si="1"/>
        <v>5000</v>
      </c>
      <c r="AG7" s="101">
        <f t="shared" si="1"/>
        <v>0</v>
      </c>
      <c r="AH7" s="101">
        <f t="shared" si="1"/>
        <v>4500</v>
      </c>
      <c r="AI7" s="101">
        <f t="shared" si="1"/>
        <v>6000</v>
      </c>
      <c r="AJ7" s="101">
        <f t="shared" si="1"/>
        <v>4000</v>
      </c>
      <c r="AK7" s="101">
        <f t="shared" si="1"/>
        <v>0</v>
      </c>
      <c r="AL7" s="101">
        <f t="shared" si="1"/>
        <v>0</v>
      </c>
      <c r="AM7" s="101">
        <f t="shared" si="1"/>
        <v>0</v>
      </c>
      <c r="AN7" s="101">
        <f t="shared" si="1"/>
        <v>0</v>
      </c>
      <c r="AO7" s="101">
        <f t="shared" si="1"/>
        <v>0</v>
      </c>
      <c r="AP7" s="101">
        <f t="shared" si="1"/>
        <v>91153</v>
      </c>
      <c r="AQ7" s="101">
        <f t="shared" si="1"/>
        <v>100616</v>
      </c>
      <c r="AR7" s="101">
        <f t="shared" si="1"/>
        <v>0</v>
      </c>
      <c r="AS7" s="101">
        <f t="shared" si="1"/>
        <v>0</v>
      </c>
      <c r="AT7" s="101">
        <f t="shared" si="1"/>
        <v>0</v>
      </c>
      <c r="AU7" s="101">
        <f t="shared" si="1"/>
        <v>41900</v>
      </c>
      <c r="AV7" s="101">
        <f t="shared" si="1"/>
        <v>371892</v>
      </c>
      <c r="AW7" s="101">
        <f t="shared" si="1"/>
        <v>0</v>
      </c>
      <c r="AX7" s="101"/>
      <c r="AY7" s="101"/>
      <c r="AZ7" s="101"/>
      <c r="BA7" s="101"/>
      <c r="BB7" s="101">
        <f t="shared" ref="BB7:BG7" si="2">SUM(BB8:BB12)</f>
        <v>0</v>
      </c>
      <c r="BC7" s="101">
        <f t="shared" si="2"/>
        <v>0</v>
      </c>
      <c r="BD7" s="101">
        <f t="shared" si="2"/>
        <v>0</v>
      </c>
      <c r="BE7" s="101">
        <f t="shared" si="2"/>
        <v>840</v>
      </c>
      <c r="BF7" s="101">
        <f t="shared" si="2"/>
        <v>0</v>
      </c>
      <c r="BG7" s="101">
        <f t="shared" si="2"/>
        <v>0</v>
      </c>
      <c r="BH7" s="101"/>
      <c r="BI7" s="101">
        <f t="shared" ref="BI7:CN7" si="3">SUM(BI8:BI12)</f>
        <v>0</v>
      </c>
      <c r="BJ7" s="101">
        <f t="shared" si="3"/>
        <v>0</v>
      </c>
      <c r="BK7" s="101">
        <f t="shared" si="3"/>
        <v>0</v>
      </c>
      <c r="BL7" s="101">
        <f t="shared" si="3"/>
        <v>0</v>
      </c>
      <c r="BM7" s="101">
        <f t="shared" si="3"/>
        <v>0</v>
      </c>
      <c r="BN7" s="101">
        <f t="shared" si="3"/>
        <v>0</v>
      </c>
      <c r="BO7" s="101">
        <f t="shared" si="3"/>
        <v>0</v>
      </c>
      <c r="BP7" s="101">
        <f t="shared" si="3"/>
        <v>0</v>
      </c>
      <c r="BQ7" s="101">
        <f t="shared" si="3"/>
        <v>0</v>
      </c>
      <c r="BR7" s="101">
        <f t="shared" si="3"/>
        <v>0</v>
      </c>
      <c r="BS7" s="101">
        <f t="shared" si="3"/>
        <v>0</v>
      </c>
      <c r="BT7" s="101">
        <f t="shared" si="3"/>
        <v>0</v>
      </c>
      <c r="BU7" s="101">
        <f t="shared" si="3"/>
        <v>0</v>
      </c>
      <c r="BV7" s="101">
        <f t="shared" si="3"/>
        <v>0</v>
      </c>
      <c r="BW7" s="101">
        <f t="shared" si="3"/>
        <v>0</v>
      </c>
      <c r="BX7" s="101">
        <f t="shared" si="3"/>
        <v>0</v>
      </c>
      <c r="BY7" s="101">
        <f t="shared" si="3"/>
        <v>0</v>
      </c>
      <c r="BZ7" s="101">
        <f t="shared" si="3"/>
        <v>0</v>
      </c>
      <c r="CA7" s="101">
        <f t="shared" si="3"/>
        <v>0</v>
      </c>
      <c r="CB7" s="101">
        <f t="shared" si="3"/>
        <v>0</v>
      </c>
      <c r="CC7" s="101">
        <f t="shared" si="3"/>
        <v>0</v>
      </c>
      <c r="CD7" s="101">
        <f t="shared" si="3"/>
        <v>0</v>
      </c>
      <c r="CE7" s="101">
        <f t="shared" si="3"/>
        <v>0</v>
      </c>
      <c r="CF7" s="101">
        <f t="shared" si="3"/>
        <v>0</v>
      </c>
      <c r="CG7" s="101">
        <f t="shared" si="3"/>
        <v>0</v>
      </c>
      <c r="CH7" s="101">
        <f t="shared" si="3"/>
        <v>0</v>
      </c>
      <c r="CI7" s="101">
        <f t="shared" si="3"/>
        <v>0</v>
      </c>
      <c r="CJ7" s="101">
        <f t="shared" si="3"/>
        <v>0</v>
      </c>
      <c r="CK7" s="101">
        <f t="shared" si="3"/>
        <v>0</v>
      </c>
      <c r="CL7" s="101">
        <f t="shared" si="3"/>
        <v>0</v>
      </c>
      <c r="CM7" s="101">
        <f t="shared" si="3"/>
        <v>0</v>
      </c>
      <c r="CN7" s="101">
        <f t="shared" si="3"/>
        <v>0</v>
      </c>
      <c r="CO7" s="101">
        <f t="shared" ref="CO7:DH7" si="4">SUM(CO8:CO12)</f>
        <v>0</v>
      </c>
      <c r="CP7" s="101">
        <f t="shared" si="4"/>
        <v>0</v>
      </c>
      <c r="CQ7" s="101">
        <f t="shared" si="4"/>
        <v>0</v>
      </c>
      <c r="CR7" s="101">
        <f t="shared" si="4"/>
        <v>0</v>
      </c>
      <c r="CS7" s="101">
        <f t="shared" si="4"/>
        <v>0</v>
      </c>
      <c r="CT7" s="101">
        <f t="shared" si="4"/>
        <v>0</v>
      </c>
      <c r="CU7" s="101">
        <f t="shared" si="4"/>
        <v>0</v>
      </c>
      <c r="CV7" s="101">
        <f t="shared" si="4"/>
        <v>0</v>
      </c>
      <c r="CW7" s="101">
        <f t="shared" si="4"/>
        <v>0</v>
      </c>
      <c r="CX7" s="101">
        <f t="shared" si="4"/>
        <v>0</v>
      </c>
      <c r="CY7" s="101">
        <f t="shared" si="4"/>
        <v>0</v>
      </c>
      <c r="CZ7" s="101">
        <f t="shared" si="4"/>
        <v>0</v>
      </c>
      <c r="DA7" s="101">
        <f t="shared" si="4"/>
        <v>0</v>
      </c>
      <c r="DB7" s="101">
        <f t="shared" si="4"/>
        <v>0</v>
      </c>
      <c r="DC7" s="101">
        <f t="shared" si="4"/>
        <v>0</v>
      </c>
      <c r="DD7" s="101">
        <f t="shared" si="4"/>
        <v>0</v>
      </c>
      <c r="DE7" s="101">
        <f t="shared" si="4"/>
        <v>0</v>
      </c>
      <c r="DF7" s="101">
        <f t="shared" si="4"/>
        <v>0</v>
      </c>
      <c r="DG7" s="101">
        <f t="shared" si="4"/>
        <v>0</v>
      </c>
      <c r="DH7" s="101">
        <f t="shared" si="4"/>
        <v>0</v>
      </c>
      <c r="DI7" s="183"/>
    </row>
    <row r="8" s="139" customFormat="1" ht="27" customHeight="1" spans="1:113">
      <c r="A8" s="100" t="s">
        <v>100</v>
      </c>
      <c r="B8" s="100" t="s">
        <v>82</v>
      </c>
      <c r="C8" s="100" t="s">
        <v>82</v>
      </c>
      <c r="D8" s="154" t="s">
        <v>83</v>
      </c>
      <c r="E8" s="101">
        <f>F8+T8+AV8+BI8+BN8+CA8+CR8+CU8+DA8+DD8</f>
        <v>4340605</v>
      </c>
      <c r="F8" s="101">
        <f>SUM(G8:S8)</f>
        <v>3944544</v>
      </c>
      <c r="G8" s="155">
        <v>1966884</v>
      </c>
      <c r="H8" s="155">
        <v>331104</v>
      </c>
      <c r="I8" s="101"/>
      <c r="J8" s="101"/>
      <c r="K8" s="155">
        <v>1166556</v>
      </c>
      <c r="L8" s="155"/>
      <c r="M8" s="156"/>
      <c r="N8" s="155"/>
      <c r="O8" s="156"/>
      <c r="P8" s="156"/>
      <c r="Q8" s="101"/>
      <c r="R8" s="101"/>
      <c r="S8" s="155">
        <v>480000</v>
      </c>
      <c r="T8" s="101">
        <f>SUM(U8:AU8)</f>
        <v>348169</v>
      </c>
      <c r="U8" s="136">
        <v>60000</v>
      </c>
      <c r="V8" s="101">
        <v>1500</v>
      </c>
      <c r="W8" s="101"/>
      <c r="X8" s="136">
        <v>500</v>
      </c>
      <c r="Y8" s="155">
        <v>10000</v>
      </c>
      <c r="Z8" s="155">
        <v>12000</v>
      </c>
      <c r="AA8" s="155">
        <v>5000</v>
      </c>
      <c r="AB8" s="101"/>
      <c r="AC8" s="101"/>
      <c r="AD8" s="101">
        <v>6000</v>
      </c>
      <c r="AE8" s="101"/>
      <c r="AF8" s="136">
        <v>5000</v>
      </c>
      <c r="AG8" s="101"/>
      <c r="AH8" s="136">
        <v>4500</v>
      </c>
      <c r="AI8" s="136">
        <v>6000</v>
      </c>
      <c r="AJ8" s="101">
        <v>4000</v>
      </c>
      <c r="AK8" s="101"/>
      <c r="AL8" s="101"/>
      <c r="AM8" s="165"/>
      <c r="AN8" s="101"/>
      <c r="AO8" s="101"/>
      <c r="AP8" s="136">
        <v>91153</v>
      </c>
      <c r="AQ8" s="136">
        <v>100616</v>
      </c>
      <c r="AR8" s="101"/>
      <c r="AS8" s="101"/>
      <c r="AT8" s="101"/>
      <c r="AU8" s="136">
        <v>41900</v>
      </c>
      <c r="AV8" s="101">
        <f>SUM(AW8:BH8)</f>
        <v>47892</v>
      </c>
      <c r="AW8" s="101"/>
      <c r="AX8" s="101"/>
      <c r="AY8" s="101"/>
      <c r="AZ8" s="101"/>
      <c r="BA8" s="136">
        <v>47052</v>
      </c>
      <c r="BB8" s="101"/>
      <c r="BC8" s="101"/>
      <c r="BD8" s="101"/>
      <c r="BE8" s="101">
        <v>840</v>
      </c>
      <c r="BF8" s="101"/>
      <c r="BG8" s="101"/>
      <c r="BH8" s="101"/>
      <c r="BI8" s="101"/>
      <c r="BJ8" s="101"/>
      <c r="BK8" s="101"/>
      <c r="BL8" s="101"/>
      <c r="BM8" s="101"/>
      <c r="BN8" s="160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80"/>
      <c r="DB8" s="180"/>
      <c r="DC8" s="180"/>
      <c r="DD8" s="180"/>
      <c r="DE8" s="180"/>
      <c r="DF8" s="180"/>
      <c r="DG8" s="180"/>
      <c r="DH8" s="180">
        <v>0</v>
      </c>
      <c r="DI8" s="184"/>
    </row>
    <row r="9" s="139" customFormat="1" ht="27" customHeight="1" spans="1:112">
      <c r="A9" s="100" t="s">
        <v>81</v>
      </c>
      <c r="B9" s="100" t="s">
        <v>84</v>
      </c>
      <c r="C9" s="100" t="s">
        <v>82</v>
      </c>
      <c r="D9" s="154" t="s">
        <v>85</v>
      </c>
      <c r="E9" s="101">
        <f>F9+T9+AV9+BI9+BN9+CA9+CR9+CU9+DA9+DD9</f>
        <v>324000</v>
      </c>
      <c r="F9" s="101">
        <f>SUM(G9:S9)</f>
        <v>0</v>
      </c>
      <c r="G9" s="101"/>
      <c r="H9" s="101"/>
      <c r="I9" s="101"/>
      <c r="J9" s="101"/>
      <c r="K9" s="101"/>
      <c r="L9" s="156"/>
      <c r="M9" s="156"/>
      <c r="N9" s="156"/>
      <c r="O9" s="156"/>
      <c r="P9" s="156"/>
      <c r="Q9" s="156"/>
      <c r="R9" s="156"/>
      <c r="S9" s="156"/>
      <c r="T9" s="101">
        <f>SUM(U9:AU9)</f>
        <v>0</v>
      </c>
      <c r="U9" s="156"/>
      <c r="V9" s="156"/>
      <c r="W9" s="156"/>
      <c r="X9" s="160"/>
      <c r="Y9" s="156"/>
      <c r="Z9" s="156"/>
      <c r="AA9" s="156"/>
      <c r="AB9" s="156"/>
      <c r="AC9" s="156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56"/>
      <c r="AO9" s="156"/>
      <c r="AP9" s="156"/>
      <c r="AQ9" s="156"/>
      <c r="AR9" s="156"/>
      <c r="AS9" s="156"/>
      <c r="AT9" s="156"/>
      <c r="AU9" s="156"/>
      <c r="AV9" s="101">
        <f>SUM(AW9:BH9)</f>
        <v>324000</v>
      </c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36">
        <v>324000</v>
      </c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74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81"/>
      <c r="DB9" s="181"/>
      <c r="DC9" s="181"/>
      <c r="DD9" s="181"/>
      <c r="DE9" s="181"/>
      <c r="DF9" s="181"/>
      <c r="DG9" s="181"/>
      <c r="DH9" s="181"/>
    </row>
    <row r="10" s="139" customFormat="1" ht="27" customHeight="1" spans="1:112">
      <c r="A10" s="100" t="s">
        <v>81</v>
      </c>
      <c r="B10" s="100" t="s">
        <v>84</v>
      </c>
      <c r="C10" s="100" t="s">
        <v>84</v>
      </c>
      <c r="D10" s="154" t="s">
        <v>86</v>
      </c>
      <c r="E10" s="101">
        <f>F10+T10+AV10+BI10+BN10+CA10+CR10+CU10+DA10+DD10</f>
        <v>554327</v>
      </c>
      <c r="F10" s="101">
        <f>SUM(G10:S10)</f>
        <v>554327</v>
      </c>
      <c r="G10" s="101"/>
      <c r="H10" s="101"/>
      <c r="I10" s="101"/>
      <c r="J10" s="101"/>
      <c r="K10" s="101"/>
      <c r="L10" s="155">
        <v>554327</v>
      </c>
      <c r="M10" s="156"/>
      <c r="N10" s="156"/>
      <c r="O10" s="156"/>
      <c r="P10" s="156"/>
      <c r="Q10" s="156"/>
      <c r="R10" s="156"/>
      <c r="S10" s="156"/>
      <c r="T10" s="101">
        <f>SUM(U10:AU10)</f>
        <v>0</v>
      </c>
      <c r="U10" s="156"/>
      <c r="V10" s="156"/>
      <c r="W10" s="156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56"/>
      <c r="AO10" s="156"/>
      <c r="AP10" s="156"/>
      <c r="AQ10" s="156"/>
      <c r="AR10" s="156"/>
      <c r="AS10" s="156"/>
      <c r="AT10" s="156"/>
      <c r="AU10" s="156"/>
      <c r="AV10" s="101">
        <f>SUM(AW10:BH10)</f>
        <v>0</v>
      </c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74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81"/>
      <c r="DB10" s="181"/>
      <c r="DC10" s="181"/>
      <c r="DD10" s="181"/>
      <c r="DE10" s="181"/>
      <c r="DF10" s="181"/>
      <c r="DG10" s="181"/>
      <c r="DH10" s="181"/>
    </row>
    <row r="11" s="139" customFormat="1" ht="21" customHeight="1" spans="1:112">
      <c r="A11" s="100" t="s">
        <v>87</v>
      </c>
      <c r="B11" s="100" t="s">
        <v>88</v>
      </c>
      <c r="C11" s="100" t="s">
        <v>82</v>
      </c>
      <c r="D11" s="154" t="s">
        <v>89</v>
      </c>
      <c r="E11" s="101">
        <f>F11+T11+AV11+BI11+BN11+CA11+CR11+CU11+DA11+DD11</f>
        <v>237678</v>
      </c>
      <c r="F11" s="101">
        <f>SUM(G11:S11)</f>
        <v>237678</v>
      </c>
      <c r="G11" s="101"/>
      <c r="H11" s="101"/>
      <c r="I11" s="101"/>
      <c r="J11" s="101"/>
      <c r="K11" s="101"/>
      <c r="L11" s="156"/>
      <c r="M11" s="156"/>
      <c r="N11" s="155">
        <v>225216</v>
      </c>
      <c r="O11" s="156"/>
      <c r="P11" s="155">
        <v>12462</v>
      </c>
      <c r="Q11" s="156"/>
      <c r="R11" s="156"/>
      <c r="S11" s="156"/>
      <c r="T11" s="101">
        <f>SUM(U11:AU11)</f>
        <v>0</v>
      </c>
      <c r="U11" s="156"/>
      <c r="V11" s="156"/>
      <c r="W11" s="156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56"/>
      <c r="AO11" s="156"/>
      <c r="AP11" s="156"/>
      <c r="AQ11" s="156"/>
      <c r="AR11" s="156"/>
      <c r="AS11" s="156"/>
      <c r="AT11" s="156"/>
      <c r="AU11" s="156"/>
      <c r="AV11" s="101">
        <f>SUM(AW11:BH11)</f>
        <v>0</v>
      </c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74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81"/>
      <c r="DB11" s="181"/>
      <c r="DC11" s="181"/>
      <c r="DD11" s="181"/>
      <c r="DE11" s="181"/>
      <c r="DF11" s="181"/>
      <c r="DG11" s="181"/>
      <c r="DH11" s="181"/>
    </row>
    <row r="12" s="139" customFormat="1" ht="21" customHeight="1" spans="1:112">
      <c r="A12" s="100" t="s">
        <v>90</v>
      </c>
      <c r="B12" s="100" t="s">
        <v>82</v>
      </c>
      <c r="C12" s="100" t="s">
        <v>91</v>
      </c>
      <c r="D12" s="154" t="s">
        <v>92</v>
      </c>
      <c r="E12" s="101">
        <f>F12+T12+AV12+BI12+BN12+CA12+CR12+CU12+DA12+DD12</f>
        <v>415745</v>
      </c>
      <c r="F12" s="101">
        <f>SUM(G12:S12)</f>
        <v>415745</v>
      </c>
      <c r="G12" s="101"/>
      <c r="H12" s="101"/>
      <c r="I12" s="101"/>
      <c r="J12" s="101"/>
      <c r="K12" s="101"/>
      <c r="L12" s="156"/>
      <c r="M12" s="156"/>
      <c r="N12" s="156"/>
      <c r="O12" s="156"/>
      <c r="P12" s="156"/>
      <c r="Q12" s="155">
        <v>415745</v>
      </c>
      <c r="R12" s="156"/>
      <c r="S12" s="156"/>
      <c r="T12" s="101">
        <f>SUM(U12:AU12)</f>
        <v>0</v>
      </c>
      <c r="U12" s="156"/>
      <c r="V12" s="156"/>
      <c r="W12" s="156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56"/>
      <c r="AO12" s="156"/>
      <c r="AP12" s="156"/>
      <c r="AQ12" s="156"/>
      <c r="AR12" s="156"/>
      <c r="AS12" s="156"/>
      <c r="AT12" s="156"/>
      <c r="AU12" s="156"/>
      <c r="AV12" s="101">
        <f>SUM(AW12:BH12)</f>
        <v>0</v>
      </c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74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81"/>
      <c r="DB12" s="181"/>
      <c r="DC12" s="181"/>
      <c r="DD12" s="181"/>
      <c r="DE12" s="181"/>
      <c r="DF12" s="181"/>
      <c r="DG12" s="181"/>
      <c r="DH12" s="181"/>
    </row>
  </sheetData>
  <mergeCells count="122">
    <mergeCell ref="A2:DH2"/>
    <mergeCell ref="A3:D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16" right="0.16" top="0.59" bottom="0.59" header="0.59" footer="0.39"/>
  <pageSetup paperSize="8" scale="54" fitToHeight="100" orientation="landscape"/>
  <headerFooter alignWithMargins="0" scaleWithDoc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A3" sqref="A3:D3"/>
    </sheetView>
  </sheetViews>
  <sheetFormatPr defaultColWidth="9.16666666666667" defaultRowHeight="12.75" customHeight="1" outlineLevelCol="7"/>
  <cols>
    <col min="1" max="2" width="6" customWidth="1"/>
    <col min="3" max="3" width="8.66666666666667" customWidth="1"/>
    <col min="4" max="4" width="31.8333333333333" customWidth="1"/>
    <col min="5" max="7" width="20.1666666666667" style="117" customWidth="1"/>
    <col min="8" max="8" width="8.66666666666667" customWidth="1"/>
  </cols>
  <sheetData>
    <row r="1" ht="20.1" customHeight="1" spans="1:8">
      <c r="A1" s="79"/>
      <c r="B1" s="79"/>
      <c r="C1" s="79"/>
      <c r="D1" s="80"/>
      <c r="E1" s="118"/>
      <c r="F1" s="118"/>
      <c r="G1" s="119" t="s">
        <v>257</v>
      </c>
      <c r="H1" s="106"/>
    </row>
    <row r="2" ht="25.5" customHeight="1" spans="1:8">
      <c r="A2" s="82" t="s">
        <v>258</v>
      </c>
      <c r="B2" s="82"/>
      <c r="C2" s="82"/>
      <c r="D2" s="82"/>
      <c r="E2" s="82"/>
      <c r="F2" s="82"/>
      <c r="G2" s="82"/>
      <c r="H2" s="106"/>
    </row>
    <row r="3" ht="20.1" customHeight="1" spans="1:8">
      <c r="A3" s="7" t="s">
        <v>5</v>
      </c>
      <c r="B3" s="7"/>
      <c r="C3" s="7"/>
      <c r="D3" s="7"/>
      <c r="E3" s="120"/>
      <c r="F3" s="120"/>
      <c r="G3" s="118" t="s">
        <v>6</v>
      </c>
      <c r="H3" s="106"/>
    </row>
    <row r="4" ht="23.1" customHeight="1" spans="1:8">
      <c r="A4" s="121" t="s">
        <v>259</v>
      </c>
      <c r="B4" s="121"/>
      <c r="C4" s="121"/>
      <c r="D4" s="121"/>
      <c r="E4" s="101" t="s">
        <v>95</v>
      </c>
      <c r="F4" s="101"/>
      <c r="G4" s="101"/>
      <c r="H4" s="106"/>
    </row>
    <row r="5" ht="20.1" customHeight="1" spans="1:8">
      <c r="A5" s="122" t="s">
        <v>68</v>
      </c>
      <c r="B5" s="123"/>
      <c r="C5" s="124" t="s">
        <v>260</v>
      </c>
      <c r="D5" s="125" t="s">
        <v>174</v>
      </c>
      <c r="E5" s="126" t="s">
        <v>58</v>
      </c>
      <c r="F5" s="127" t="s">
        <v>261</v>
      </c>
      <c r="G5" s="126" t="s">
        <v>262</v>
      </c>
      <c r="H5" s="106"/>
    </row>
    <row r="6" ht="27" customHeight="1" spans="1:8">
      <c r="A6" s="125" t="s">
        <v>78</v>
      </c>
      <c r="B6" s="124" t="s">
        <v>79</v>
      </c>
      <c r="C6" s="128"/>
      <c r="D6" s="129"/>
      <c r="E6" s="130"/>
      <c r="F6" s="131"/>
      <c r="G6" s="130"/>
      <c r="H6" s="106"/>
    </row>
    <row r="7" ht="20.1" customHeight="1" spans="1:8">
      <c r="A7" s="132" t="s">
        <v>58</v>
      </c>
      <c r="B7" s="133"/>
      <c r="C7" s="133"/>
      <c r="D7" s="133"/>
      <c r="E7" s="101">
        <f>E8</f>
        <v>5872355</v>
      </c>
      <c r="F7" s="101">
        <f>F8</f>
        <v>5524186</v>
      </c>
      <c r="G7" s="101">
        <f>SUM(G17:G30)</f>
        <v>348169</v>
      </c>
      <c r="H7" s="107"/>
    </row>
    <row r="8" ht="20.1" customHeight="1" spans="1:8">
      <c r="A8" s="100"/>
      <c r="B8" s="100"/>
      <c r="C8" s="134"/>
      <c r="D8" s="100" t="s">
        <v>156</v>
      </c>
      <c r="E8" s="101">
        <f>SUM(E9:E33)</f>
        <v>5872355</v>
      </c>
      <c r="F8" s="101">
        <f>SUM(F9:F33)</f>
        <v>5524186</v>
      </c>
      <c r="G8" s="101">
        <f>SUM(G9:G16)</f>
        <v>0</v>
      </c>
      <c r="H8" s="107"/>
    </row>
    <row r="9" ht="20.1" customHeight="1" spans="1:8">
      <c r="A9" s="100" t="s">
        <v>263</v>
      </c>
      <c r="B9" s="100" t="s">
        <v>91</v>
      </c>
      <c r="C9" s="135">
        <v>208230</v>
      </c>
      <c r="D9" s="100" t="s">
        <v>175</v>
      </c>
      <c r="E9" s="136">
        <v>1966884</v>
      </c>
      <c r="F9" s="136">
        <v>1966884</v>
      </c>
      <c r="G9" s="101">
        <v>0</v>
      </c>
      <c r="H9" s="106"/>
    </row>
    <row r="10" ht="20.1" customHeight="1" spans="1:8">
      <c r="A10" s="100" t="s">
        <v>263</v>
      </c>
      <c r="B10" s="100" t="s">
        <v>82</v>
      </c>
      <c r="C10" s="135">
        <v>208230</v>
      </c>
      <c r="D10" s="100" t="s">
        <v>176</v>
      </c>
      <c r="E10" s="136">
        <v>331104</v>
      </c>
      <c r="F10" s="136">
        <v>331104</v>
      </c>
      <c r="G10" s="101">
        <v>0</v>
      </c>
      <c r="H10" s="137"/>
    </row>
    <row r="11" ht="20.1" customHeight="1" spans="1:8">
      <c r="A11" s="100" t="s">
        <v>263</v>
      </c>
      <c r="B11" s="100" t="s">
        <v>264</v>
      </c>
      <c r="C11" s="135">
        <v>208230</v>
      </c>
      <c r="D11" s="100" t="s">
        <v>179</v>
      </c>
      <c r="E11" s="136">
        <v>1166556</v>
      </c>
      <c r="F11" s="136">
        <v>1166556</v>
      </c>
      <c r="G11" s="101">
        <v>0</v>
      </c>
      <c r="H11" s="137"/>
    </row>
    <row r="12" ht="20.1" customHeight="1" spans="1:8">
      <c r="A12" s="100" t="s">
        <v>263</v>
      </c>
      <c r="B12" s="100" t="s">
        <v>265</v>
      </c>
      <c r="C12" s="135">
        <v>208230</v>
      </c>
      <c r="D12" s="100" t="s">
        <v>180</v>
      </c>
      <c r="E12" s="136">
        <v>554327</v>
      </c>
      <c r="F12" s="136">
        <v>554327</v>
      </c>
      <c r="G12" s="101">
        <v>0</v>
      </c>
      <c r="H12" s="137"/>
    </row>
    <row r="13" ht="20.1" customHeight="1" spans="1:8">
      <c r="A13" s="100" t="s">
        <v>263</v>
      </c>
      <c r="B13" s="100" t="s">
        <v>266</v>
      </c>
      <c r="C13" s="135">
        <v>208230</v>
      </c>
      <c r="D13" s="100" t="s">
        <v>182</v>
      </c>
      <c r="E13" s="136">
        <v>225216</v>
      </c>
      <c r="F13" s="136">
        <v>225216</v>
      </c>
      <c r="G13" s="101">
        <v>0</v>
      </c>
      <c r="H13" s="137"/>
    </row>
    <row r="14" ht="20.1" customHeight="1" spans="1:8">
      <c r="A14" s="100" t="s">
        <v>263</v>
      </c>
      <c r="B14" s="100" t="s">
        <v>267</v>
      </c>
      <c r="C14" s="135">
        <v>208230</v>
      </c>
      <c r="D14" s="100" t="s">
        <v>184</v>
      </c>
      <c r="E14" s="136">
        <v>12462</v>
      </c>
      <c r="F14" s="136">
        <v>12462</v>
      </c>
      <c r="G14" s="101">
        <v>0</v>
      </c>
      <c r="H14" s="137"/>
    </row>
    <row r="15" ht="20.1" customHeight="1" spans="1:8">
      <c r="A15" s="100" t="s">
        <v>263</v>
      </c>
      <c r="B15" s="100" t="s">
        <v>268</v>
      </c>
      <c r="C15" s="135">
        <v>208230</v>
      </c>
      <c r="D15" s="100" t="s">
        <v>92</v>
      </c>
      <c r="E15" s="136">
        <v>415745</v>
      </c>
      <c r="F15" s="136">
        <v>415745</v>
      </c>
      <c r="G15" s="101">
        <v>0</v>
      </c>
      <c r="H15" s="137"/>
    </row>
    <row r="16" ht="20.1" customHeight="1" spans="1:8">
      <c r="A16" s="100" t="s">
        <v>263</v>
      </c>
      <c r="B16" s="100" t="s">
        <v>161</v>
      </c>
      <c r="C16" s="135">
        <v>208230</v>
      </c>
      <c r="D16" s="100" t="s">
        <v>186</v>
      </c>
      <c r="E16" s="136">
        <v>480000</v>
      </c>
      <c r="F16" s="136">
        <v>480000</v>
      </c>
      <c r="G16" s="101">
        <v>0</v>
      </c>
      <c r="H16" s="137"/>
    </row>
    <row r="17" ht="20.1" customHeight="1" spans="1:8">
      <c r="A17" s="100" t="s">
        <v>269</v>
      </c>
      <c r="B17" s="100" t="s">
        <v>91</v>
      </c>
      <c r="C17" s="135">
        <v>208230</v>
      </c>
      <c r="D17" s="100" t="s">
        <v>187</v>
      </c>
      <c r="E17" s="101">
        <v>60000</v>
      </c>
      <c r="F17" s="101"/>
      <c r="G17" s="101">
        <v>60000</v>
      </c>
      <c r="H17" s="137"/>
    </row>
    <row r="18" ht="20.1" customHeight="1" spans="1:8">
      <c r="A18" s="100" t="s">
        <v>269</v>
      </c>
      <c r="B18" s="101" t="s">
        <v>82</v>
      </c>
      <c r="C18" s="135">
        <v>208230</v>
      </c>
      <c r="D18" s="138" t="s">
        <v>188</v>
      </c>
      <c r="E18" s="101">
        <v>1500</v>
      </c>
      <c r="F18" s="103"/>
      <c r="G18" s="101">
        <v>1500</v>
      </c>
      <c r="H18" s="137"/>
    </row>
    <row r="19" ht="20.1" customHeight="1" spans="1:8">
      <c r="A19" s="100" t="s">
        <v>269</v>
      </c>
      <c r="B19" s="100" t="s">
        <v>270</v>
      </c>
      <c r="C19" s="135">
        <v>208230</v>
      </c>
      <c r="D19" s="100" t="s">
        <v>190</v>
      </c>
      <c r="E19" s="101">
        <v>500</v>
      </c>
      <c r="F19" s="103"/>
      <c r="G19" s="101">
        <v>500</v>
      </c>
      <c r="H19" s="137"/>
    </row>
    <row r="20" ht="20.1" customHeight="1" spans="1:8">
      <c r="A20" s="100" t="s">
        <v>269</v>
      </c>
      <c r="B20" s="100" t="s">
        <v>84</v>
      </c>
      <c r="C20" s="135">
        <v>208230</v>
      </c>
      <c r="D20" s="138" t="s">
        <v>191</v>
      </c>
      <c r="E20" s="101">
        <v>10000</v>
      </c>
      <c r="F20" s="103"/>
      <c r="G20" s="101">
        <v>10000</v>
      </c>
      <c r="H20" s="137"/>
    </row>
    <row r="21" ht="20.1" customHeight="1" spans="1:8">
      <c r="A21" s="100" t="s">
        <v>269</v>
      </c>
      <c r="B21" s="101" t="s">
        <v>271</v>
      </c>
      <c r="C21" s="135">
        <v>208230</v>
      </c>
      <c r="D21" s="100" t="s">
        <v>192</v>
      </c>
      <c r="E21" s="101">
        <v>12000</v>
      </c>
      <c r="F21" s="103"/>
      <c r="G21" s="101">
        <v>12000</v>
      </c>
      <c r="H21" s="137"/>
    </row>
    <row r="22" ht="20.1" customHeight="1" spans="1:8">
      <c r="A22" s="100" t="s">
        <v>269</v>
      </c>
      <c r="B22" s="100" t="s">
        <v>264</v>
      </c>
      <c r="C22" s="135">
        <v>208230</v>
      </c>
      <c r="D22" s="100" t="s">
        <v>193</v>
      </c>
      <c r="E22" s="101">
        <v>5000</v>
      </c>
      <c r="F22" s="103">
        <v>0</v>
      </c>
      <c r="G22" s="101">
        <v>5000</v>
      </c>
      <c r="H22" s="137"/>
    </row>
    <row r="23" ht="20.1" customHeight="1" spans="1:8">
      <c r="A23" s="100" t="s">
        <v>269</v>
      </c>
      <c r="B23" s="100" t="s">
        <v>88</v>
      </c>
      <c r="C23" s="135">
        <v>208230</v>
      </c>
      <c r="D23" s="100" t="s">
        <v>196</v>
      </c>
      <c r="E23" s="101">
        <v>6000</v>
      </c>
      <c r="F23" s="103">
        <v>0</v>
      </c>
      <c r="G23" s="101">
        <v>6000</v>
      </c>
      <c r="H23" s="137"/>
    </row>
    <row r="24" ht="20.1" customHeight="1" spans="1:8">
      <c r="A24" s="100" t="s">
        <v>269</v>
      </c>
      <c r="B24" s="100" t="s">
        <v>268</v>
      </c>
      <c r="C24" s="135">
        <v>208230</v>
      </c>
      <c r="D24" s="100" t="s">
        <v>272</v>
      </c>
      <c r="E24" s="101">
        <v>5000</v>
      </c>
      <c r="F24" s="103">
        <v>0</v>
      </c>
      <c r="G24" s="101">
        <v>5000</v>
      </c>
      <c r="H24" s="137"/>
    </row>
    <row r="25" ht="20.1" customHeight="1" spans="1:8">
      <c r="A25" s="100" t="s">
        <v>269</v>
      </c>
      <c r="B25" s="100" t="s">
        <v>273</v>
      </c>
      <c r="C25" s="135">
        <v>208230</v>
      </c>
      <c r="D25" s="100" t="s">
        <v>200</v>
      </c>
      <c r="E25" s="101">
        <v>4500</v>
      </c>
      <c r="F25" s="103">
        <v>0</v>
      </c>
      <c r="G25" s="101">
        <v>4500</v>
      </c>
      <c r="H25" s="137"/>
    </row>
    <row r="26" ht="20.1" customHeight="1" spans="1:8">
      <c r="A26" s="100" t="s">
        <v>269</v>
      </c>
      <c r="B26" s="100" t="s">
        <v>274</v>
      </c>
      <c r="C26" s="135">
        <v>208230</v>
      </c>
      <c r="D26" s="100" t="s">
        <v>201</v>
      </c>
      <c r="E26" s="101">
        <v>6000</v>
      </c>
      <c r="F26" s="103">
        <v>0</v>
      </c>
      <c r="G26" s="101">
        <v>6000</v>
      </c>
      <c r="H26" s="137"/>
    </row>
    <row r="27" ht="20.1" customHeight="1" spans="1:8">
      <c r="A27" s="100" t="s">
        <v>269</v>
      </c>
      <c r="B27" s="100" t="s">
        <v>275</v>
      </c>
      <c r="C27" s="135">
        <v>208230</v>
      </c>
      <c r="D27" s="100" t="s">
        <v>202</v>
      </c>
      <c r="E27" s="101">
        <v>4000</v>
      </c>
      <c r="F27" s="103"/>
      <c r="G27" s="101">
        <v>4000</v>
      </c>
      <c r="H27" s="137"/>
    </row>
    <row r="28" ht="20.1" customHeight="1" spans="1:7">
      <c r="A28" s="99" t="s">
        <v>269</v>
      </c>
      <c r="B28" s="100" t="s">
        <v>276</v>
      </c>
      <c r="C28" s="135">
        <v>208230</v>
      </c>
      <c r="D28" s="100" t="s">
        <v>208</v>
      </c>
      <c r="E28" s="136">
        <v>91153</v>
      </c>
      <c r="F28" s="103">
        <v>0</v>
      </c>
      <c r="G28" s="136">
        <v>91153</v>
      </c>
    </row>
    <row r="29" ht="20.1" customHeight="1" spans="1:7">
      <c r="A29" s="99" t="s">
        <v>269</v>
      </c>
      <c r="B29" s="100" t="s">
        <v>277</v>
      </c>
      <c r="C29" s="135">
        <v>208230</v>
      </c>
      <c r="D29" s="100" t="s">
        <v>209</v>
      </c>
      <c r="E29" s="136">
        <v>100616</v>
      </c>
      <c r="F29" s="103">
        <v>0</v>
      </c>
      <c r="G29" s="101">
        <v>100616</v>
      </c>
    </row>
    <row r="30" ht="20.1" customHeight="1" spans="1:7">
      <c r="A30" s="99" t="s">
        <v>269</v>
      </c>
      <c r="B30" s="100" t="s">
        <v>161</v>
      </c>
      <c r="C30" s="135">
        <v>208230</v>
      </c>
      <c r="D30" s="100" t="s">
        <v>213</v>
      </c>
      <c r="E30" s="136">
        <v>41900</v>
      </c>
      <c r="F30" s="103">
        <v>0</v>
      </c>
      <c r="G30" s="136">
        <v>41900</v>
      </c>
    </row>
    <row r="31" ht="20.1" customHeight="1" spans="1:7">
      <c r="A31" s="99" t="s">
        <v>278</v>
      </c>
      <c r="B31" s="100" t="s">
        <v>84</v>
      </c>
      <c r="C31" s="135">
        <v>208230</v>
      </c>
      <c r="D31" s="100" t="s">
        <v>218</v>
      </c>
      <c r="E31" s="136">
        <v>47052</v>
      </c>
      <c r="F31" s="136">
        <v>47052</v>
      </c>
      <c r="G31" s="101">
        <v>0</v>
      </c>
    </row>
    <row r="32" ht="20.1" customHeight="1" spans="1:7">
      <c r="A32" s="99" t="s">
        <v>278</v>
      </c>
      <c r="B32" s="100" t="s">
        <v>279</v>
      </c>
      <c r="C32" s="135">
        <v>208230</v>
      </c>
      <c r="D32" s="100" t="s">
        <v>222</v>
      </c>
      <c r="E32" s="101">
        <v>840</v>
      </c>
      <c r="F32" s="103">
        <v>840</v>
      </c>
      <c r="G32" s="101">
        <v>0</v>
      </c>
    </row>
    <row r="33" ht="20.1" customHeight="1" spans="1:7">
      <c r="A33" s="99" t="s">
        <v>278</v>
      </c>
      <c r="B33" s="100" t="s">
        <v>161</v>
      </c>
      <c r="C33" s="135">
        <v>208230</v>
      </c>
      <c r="D33" s="100" t="s">
        <v>225</v>
      </c>
      <c r="E33" s="136">
        <v>324000</v>
      </c>
      <c r="F33" s="136">
        <v>324000</v>
      </c>
      <c r="G33" s="101">
        <v>0</v>
      </c>
    </row>
  </sheetData>
  <mergeCells count="10">
    <mergeCell ref="A2:G2"/>
    <mergeCell ref="A3:D3"/>
    <mergeCell ref="E4:G4"/>
    <mergeCell ref="A5:B5"/>
    <mergeCell ref="A7:D7"/>
    <mergeCell ref="C5:C6"/>
    <mergeCell ref="D5:D6"/>
    <mergeCell ref="E5:E6"/>
    <mergeCell ref="F5:F6"/>
    <mergeCell ref="G5:G6"/>
  </mergeCells>
  <printOptions horizontalCentered="1"/>
  <pageMargins left="0.59" right="0.59" top="0.59" bottom="0.59" header="0.59" footer="0.39"/>
  <pageSetup paperSize="9" scale="75" fitToHeight="100" orientation="portrait"/>
  <headerFooter alignWithMargins="0" scaleWithDoc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0"/>
  <sheetViews>
    <sheetView workbookViewId="0">
      <selection activeCell="A3" sqref="A3:D3"/>
    </sheetView>
  </sheetViews>
  <sheetFormatPr defaultColWidth="9.16666666666667" defaultRowHeight="12.75" customHeight="1"/>
  <cols>
    <col min="1" max="3" width="8.33333333333333" style="1" customWidth="1"/>
    <col min="4" max="4" width="12.8333333333333" style="108" customWidth="1"/>
    <col min="5" max="5" width="83" style="1" customWidth="1"/>
    <col min="6" max="6" width="25" style="1" customWidth="1"/>
    <col min="7" max="243" width="10.6666666666667" style="1" customWidth="1"/>
    <col min="244" max="16384" width="9.16666666666667" style="1"/>
  </cols>
  <sheetData>
    <row r="1" s="1" customFormat="1" ht="20.1" customHeight="1" spans="1:243">
      <c r="A1" s="3"/>
      <c r="B1" s="4"/>
      <c r="C1" s="4"/>
      <c r="D1" s="109"/>
      <c r="E1" s="4"/>
      <c r="F1" s="5" t="s">
        <v>280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</row>
    <row r="2" s="1" customFormat="1" ht="20.1" customHeight="1" spans="1:243">
      <c r="A2" s="6" t="s">
        <v>281</v>
      </c>
      <c r="B2" s="6"/>
      <c r="C2" s="6"/>
      <c r="D2" s="6"/>
      <c r="E2" s="6"/>
      <c r="F2" s="6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</row>
    <row r="3" s="1" customFormat="1" ht="20.1" customHeight="1" spans="1:243">
      <c r="A3" s="7" t="s">
        <v>5</v>
      </c>
      <c r="B3" s="7"/>
      <c r="C3" s="7"/>
      <c r="D3" s="7"/>
      <c r="E3" s="8"/>
      <c r="F3" s="10" t="s">
        <v>6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</row>
    <row r="4" s="1" customFormat="1" ht="20.1" customHeight="1" spans="1:243">
      <c r="A4" s="15" t="s">
        <v>68</v>
      </c>
      <c r="B4" s="16"/>
      <c r="C4" s="17"/>
      <c r="D4" s="18" t="s">
        <v>69</v>
      </c>
      <c r="E4" s="19" t="s">
        <v>282</v>
      </c>
      <c r="F4" s="14" t="s">
        <v>71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</row>
    <row r="5" s="1" customFormat="1" ht="20.1" customHeight="1" spans="1:243">
      <c r="A5" s="21" t="s">
        <v>78</v>
      </c>
      <c r="B5" s="22" t="s">
        <v>79</v>
      </c>
      <c r="C5" s="23" t="s">
        <v>80</v>
      </c>
      <c r="D5" s="18"/>
      <c r="E5" s="19"/>
      <c r="F5" s="14"/>
      <c r="G5" s="45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</row>
    <row r="6" s="1" customFormat="1" ht="20.1" customHeight="1" spans="1:243">
      <c r="A6" s="76"/>
      <c r="B6" s="76"/>
      <c r="C6" s="76"/>
      <c r="D6" s="110"/>
      <c r="E6" s="111"/>
      <c r="F6" s="112">
        <f>SUM(F7:F10)</f>
        <v>0</v>
      </c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</row>
    <row r="7" s="1" customFormat="1" ht="20.1" customHeight="1" spans="1:243">
      <c r="A7" s="113"/>
      <c r="B7" s="113"/>
      <c r="C7" s="113"/>
      <c r="D7" s="114"/>
      <c r="E7" s="115"/>
      <c r="F7" s="11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</row>
    <row r="8" s="1" customFormat="1" ht="20.1" customHeight="1" spans="1:243">
      <c r="A8" s="113"/>
      <c r="B8" s="113"/>
      <c r="C8" s="113"/>
      <c r="D8" s="114"/>
      <c r="E8" s="115"/>
      <c r="F8" s="11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</row>
    <row r="9" s="1" customFormat="1" ht="20.1" customHeight="1" spans="1:243">
      <c r="A9" s="113"/>
      <c r="B9" s="113"/>
      <c r="C9" s="113"/>
      <c r="D9" s="114"/>
      <c r="E9" s="115"/>
      <c r="F9" s="11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</row>
    <row r="10" s="1" customFormat="1" ht="20.1" customHeight="1" spans="1:243">
      <c r="A10" s="113"/>
      <c r="B10" s="113"/>
      <c r="C10" s="113"/>
      <c r="D10" s="114"/>
      <c r="E10" s="115"/>
      <c r="F10" s="11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</row>
  </sheetData>
  <mergeCells count="5">
    <mergeCell ref="A2:F2"/>
    <mergeCell ref="A3:D3"/>
    <mergeCell ref="D4:D5"/>
    <mergeCell ref="E4:E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周?伶</dc:creator>
  <cp:lastModifiedBy>凌远芬</cp:lastModifiedBy>
  <cp:revision>1</cp:revision>
  <dcterms:created xsi:type="dcterms:W3CDTF">2017-02-22T01:19:00Z</dcterms:created>
  <cp:lastPrinted>2019-02-13T03:43:00Z</cp:lastPrinted>
  <dcterms:modified xsi:type="dcterms:W3CDTF">2020-05-21T08:55:09Z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